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NT2020Q3\Anexo\"/>
    </mc:Choice>
  </mc:AlternateContent>
  <bookViews>
    <workbookView xWindow="0" yWindow="0" windowWidth="16815" windowHeight="7155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52511"/>
</workbook>
</file>

<file path=xl/calcChain.xml><?xml version="1.0" encoding="utf-8"?>
<calcChain xmlns="http://schemas.openxmlformats.org/spreadsheetml/2006/main">
  <c r="BW113" i="9" l="1"/>
  <c r="BV113" i="9"/>
  <c r="BU113" i="9"/>
  <c r="BT113" i="9"/>
  <c r="BS113" i="9"/>
  <c r="BR113" i="9"/>
  <c r="BQ113" i="9"/>
  <c r="BP113" i="9"/>
  <c r="BO113" i="9"/>
  <c r="BN113" i="9"/>
  <c r="BM113" i="9"/>
  <c r="BL113" i="9"/>
  <c r="BK113" i="9"/>
  <c r="BJ113" i="9"/>
  <c r="BI113" i="9"/>
  <c r="BH113" i="9"/>
  <c r="BG113" i="9"/>
  <c r="BF113" i="9"/>
  <c r="BE113" i="9"/>
  <c r="BD113" i="9"/>
  <c r="BC113" i="9"/>
  <c r="BB113" i="9"/>
  <c r="BA113" i="9"/>
  <c r="AZ113" i="9"/>
  <c r="BW112" i="9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BA112" i="9"/>
  <c r="AZ112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AA112" i="9"/>
  <c r="AB112" i="9"/>
  <c r="AC112" i="9"/>
  <c r="AD112" i="9"/>
  <c r="AE112" i="9"/>
  <c r="AF112" i="9"/>
  <c r="AG112" i="9"/>
  <c r="AH112" i="9"/>
  <c r="AI112" i="9"/>
  <c r="AJ112" i="9"/>
  <c r="AK112" i="9"/>
  <c r="AL112" i="9"/>
  <c r="AM112" i="9"/>
  <c r="AN112" i="9"/>
  <c r="AO112" i="9"/>
  <c r="AP112" i="9"/>
  <c r="AQ112" i="9"/>
  <c r="AR112" i="9"/>
  <c r="AS112" i="9"/>
  <c r="AT112" i="9"/>
  <c r="AU112" i="9"/>
  <c r="AV112" i="9"/>
  <c r="AW112" i="9"/>
  <c r="AX112" i="9"/>
  <c r="AA113" i="9"/>
  <c r="AB113" i="9"/>
  <c r="AC113" i="9"/>
  <c r="AD113" i="9"/>
  <c r="AE113" i="9"/>
  <c r="AF113" i="9"/>
  <c r="AG113" i="9"/>
  <c r="AH113" i="9"/>
  <c r="AI113" i="9"/>
  <c r="AJ113" i="9"/>
  <c r="AK113" i="9"/>
  <c r="AL113" i="9"/>
  <c r="AM113" i="9"/>
  <c r="AN113" i="9"/>
  <c r="AO113" i="9"/>
  <c r="AP113" i="9"/>
  <c r="AQ113" i="9"/>
  <c r="AR113" i="9"/>
  <c r="AS113" i="9"/>
  <c r="AT113" i="9"/>
  <c r="AU113" i="9"/>
  <c r="AV113" i="9"/>
  <c r="AW113" i="9"/>
  <c r="AX113" i="9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BC113" i="8"/>
  <c r="BD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BN113" i="8"/>
  <c r="BM113" i="8"/>
  <c r="BL113" i="8"/>
  <c r="BK113" i="8"/>
  <c r="BJ113" i="8"/>
  <c r="BI113" i="8"/>
  <c r="BH113" i="8"/>
  <c r="BG113" i="8"/>
  <c r="BF113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BN112" i="8"/>
  <c r="BM112" i="8"/>
  <c r="BL112" i="8"/>
  <c r="BK112" i="8"/>
  <c r="BJ112" i="8"/>
  <c r="BI112" i="8"/>
  <c r="BH112" i="8"/>
  <c r="BG112" i="8"/>
  <c r="BF112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BM111" i="8"/>
  <c r="BL111" i="8"/>
  <c r="BK111" i="8"/>
  <c r="BJ111" i="8"/>
  <c r="BI111" i="8"/>
  <c r="BH111" i="8"/>
  <c r="BG111" i="8"/>
  <c r="BF111" i="8"/>
  <c r="AA111" i="9" l="1"/>
  <c r="AB111" i="9"/>
  <c r="AC111" i="9"/>
  <c r="AD111" i="9"/>
  <c r="AE111" i="9"/>
  <c r="AF111" i="9"/>
  <c r="AG111" i="9"/>
  <c r="AH111" i="9"/>
  <c r="AI111" i="9"/>
  <c r="AJ111" i="9"/>
  <c r="AK111" i="9"/>
  <c r="AL111" i="9"/>
  <c r="AM111" i="9"/>
  <c r="AN111" i="9"/>
  <c r="AO111" i="9"/>
  <c r="AP111" i="9"/>
  <c r="AQ111" i="9"/>
  <c r="AR111" i="9"/>
  <c r="AS111" i="9"/>
  <c r="AT111" i="9"/>
  <c r="AU111" i="9"/>
  <c r="AV111" i="9"/>
  <c r="AW111" i="9"/>
  <c r="AX111" i="9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B111" i="8"/>
  <c r="BC111" i="8" l="1"/>
  <c r="BA111" i="8" l="1"/>
  <c r="BD111" i="8"/>
  <c r="BA110" i="9"/>
  <c r="BB110" i="9"/>
  <c r="BC110" i="9"/>
  <c r="BD110" i="9"/>
  <c r="BE110" i="9"/>
  <c r="BG110" i="9"/>
  <c r="BI110" i="9"/>
  <c r="BJ110" i="9"/>
  <c r="BK110" i="9"/>
  <c r="BM110" i="9"/>
  <c r="BO110" i="9"/>
  <c r="BP110" i="9"/>
  <c r="BQ110" i="9"/>
  <c r="BR110" i="9"/>
  <c r="BS110" i="9"/>
  <c r="BT110" i="9"/>
  <c r="BV110" i="9"/>
  <c r="AZ110" i="9"/>
  <c r="AJ110" i="9"/>
  <c r="AR109" i="9"/>
  <c r="AU105" i="9"/>
  <c r="AE105" i="9"/>
  <c r="AZ105" i="9"/>
  <c r="AQ101" i="9"/>
  <c r="BL103" i="9"/>
  <c r="AD110" i="9"/>
  <c r="AF110" i="9"/>
  <c r="AK110" i="9"/>
  <c r="AP110" i="9"/>
  <c r="AS110" i="9"/>
  <c r="AT110" i="9"/>
  <c r="BS109" i="9"/>
  <c r="BR109" i="9"/>
  <c r="BO109" i="9"/>
  <c r="BM109" i="9"/>
  <c r="BJ109" i="9"/>
  <c r="BC109" i="9"/>
  <c r="AT109" i="9"/>
  <c r="AS109" i="9"/>
  <c r="AP109" i="9"/>
  <c r="AK109" i="9"/>
  <c r="AD109" i="9"/>
  <c r="AB109" i="9"/>
  <c r="BS108" i="9"/>
  <c r="BR108" i="9"/>
  <c r="BO108" i="9"/>
  <c r="BJ108" i="9"/>
  <c r="BC108" i="9"/>
  <c r="AT108" i="9"/>
  <c r="AS108" i="9"/>
  <c r="AP108" i="9"/>
  <c r="AN108" i="9"/>
  <c r="AK108" i="9"/>
  <c r="AJ108" i="9"/>
  <c r="AD108" i="9"/>
  <c r="AB108" i="9"/>
  <c r="BS107" i="9"/>
  <c r="BR107" i="9"/>
  <c r="BQ107" i="9"/>
  <c r="BP107" i="9"/>
  <c r="BO107" i="9"/>
  <c r="BJ107" i="9"/>
  <c r="BI107" i="9"/>
  <c r="BD107" i="9"/>
  <c r="BC107" i="9"/>
  <c r="AT107" i="9"/>
  <c r="AS107" i="9"/>
  <c r="AP107" i="9"/>
  <c r="AK107" i="9"/>
  <c r="AD107" i="9"/>
  <c r="BS106" i="9"/>
  <c r="BR106" i="9"/>
  <c r="BO106" i="9"/>
  <c r="BJ106" i="9"/>
  <c r="BC106" i="9"/>
  <c r="BA106" i="9"/>
  <c r="AU106" i="9"/>
  <c r="AT106" i="9"/>
  <c r="AS106" i="9"/>
  <c r="AQ106" i="9"/>
  <c r="AP106" i="9"/>
  <c r="AK106" i="9"/>
  <c r="AE106" i="9"/>
  <c r="AD106" i="9"/>
  <c r="AB106" i="9"/>
  <c r="BS105" i="9"/>
  <c r="BR105" i="9"/>
  <c r="BO105" i="9"/>
  <c r="BM105" i="9"/>
  <c r="BJ105" i="9"/>
  <c r="BD105" i="9"/>
  <c r="BC105" i="9"/>
  <c r="AT105" i="9"/>
  <c r="AS105" i="9"/>
  <c r="AP105" i="9"/>
  <c r="AN105" i="9"/>
  <c r="AM105" i="9"/>
  <c r="AK105" i="9"/>
  <c r="AH105" i="9"/>
  <c r="AD105" i="9"/>
  <c r="AB105" i="9"/>
  <c r="AA105" i="9"/>
  <c r="BS104" i="9"/>
  <c r="BR104" i="9"/>
  <c r="BP104" i="9"/>
  <c r="BO104" i="9"/>
  <c r="BJ104" i="9"/>
  <c r="BI104" i="9"/>
  <c r="BC104" i="9"/>
  <c r="AT104" i="9"/>
  <c r="AS104" i="9"/>
  <c r="AP104" i="9"/>
  <c r="AN104" i="9"/>
  <c r="AM104" i="9"/>
  <c r="AK104" i="9"/>
  <c r="AJ104" i="9"/>
  <c r="AH104" i="9"/>
  <c r="AE104" i="9"/>
  <c r="AD104" i="9"/>
  <c r="AB104" i="9"/>
  <c r="AA104" i="9"/>
  <c r="BS103" i="9"/>
  <c r="BR103" i="9"/>
  <c r="BP103" i="9"/>
  <c r="BO103" i="9"/>
  <c r="BJ103" i="9"/>
  <c r="BI103" i="9"/>
  <c r="BD103" i="9"/>
  <c r="BC103" i="9"/>
  <c r="AT103" i="9"/>
  <c r="AS103" i="9"/>
  <c r="AQ103" i="9"/>
  <c r="AP103" i="9"/>
  <c r="AK103" i="9"/>
  <c r="AJ103" i="9"/>
  <c r="AE103" i="9"/>
  <c r="AD103" i="9"/>
  <c r="AB103" i="9"/>
  <c r="BS102" i="9"/>
  <c r="BR102" i="9"/>
  <c r="BO102" i="9"/>
  <c r="BJ102" i="9"/>
  <c r="BI102" i="9"/>
  <c r="BC102" i="9"/>
  <c r="AT102" i="9"/>
  <c r="AS102" i="9"/>
  <c r="AQ102" i="9"/>
  <c r="AP102" i="9"/>
  <c r="AM102" i="9"/>
  <c r="AK102" i="9"/>
  <c r="AE102" i="9"/>
  <c r="AD102" i="9"/>
  <c r="AB102" i="9"/>
  <c r="AA102" i="9"/>
  <c r="BS101" i="9"/>
  <c r="BR101" i="9"/>
  <c r="BP101" i="9"/>
  <c r="BO101" i="9"/>
  <c r="BJ101" i="9"/>
  <c r="BC101" i="9"/>
  <c r="AT101" i="9"/>
  <c r="AS101" i="9"/>
  <c r="AP101" i="9"/>
  <c r="AN101" i="9"/>
  <c r="AM101" i="9"/>
  <c r="AK101" i="9"/>
  <c r="AJ101" i="9"/>
  <c r="AH101" i="9"/>
  <c r="AE101" i="9"/>
  <c r="AD101" i="9"/>
  <c r="AB101" i="9"/>
  <c r="AA101" i="9"/>
  <c r="BS100" i="9"/>
  <c r="BR100" i="9"/>
  <c r="BP100" i="9"/>
  <c r="BO100" i="9"/>
  <c r="BJ100" i="9"/>
  <c r="BI100" i="9"/>
  <c r="BC100" i="9"/>
  <c r="AT100" i="9"/>
  <c r="AS100" i="9"/>
  <c r="AQ100" i="9"/>
  <c r="AP100" i="9"/>
  <c r="AN100" i="9"/>
  <c r="AK100" i="9"/>
  <c r="AJ100" i="9"/>
  <c r="AH100" i="9"/>
  <c r="AD100" i="9"/>
  <c r="AB100" i="9"/>
  <c r="AA100" i="9"/>
  <c r="BS99" i="9"/>
  <c r="BR99" i="9"/>
  <c r="BP99" i="9"/>
  <c r="BO99" i="9"/>
  <c r="BJ99" i="9"/>
  <c r="BI99" i="9"/>
  <c r="BD99" i="9"/>
  <c r="BC99" i="9"/>
  <c r="AT99" i="9"/>
  <c r="AS99" i="9"/>
  <c r="AQ99" i="9"/>
  <c r="AP99" i="9"/>
  <c r="AK99" i="9"/>
  <c r="AJ99" i="9"/>
  <c r="AE99" i="9"/>
  <c r="AD99" i="9"/>
  <c r="BS98" i="9"/>
  <c r="BR98" i="9"/>
  <c r="BP98" i="9"/>
  <c r="BO98" i="9"/>
  <c r="BM98" i="9"/>
  <c r="BL98" i="9"/>
  <c r="BJ98" i="9"/>
  <c r="BI98" i="9"/>
  <c r="BG98" i="9"/>
  <c r="BF98" i="9"/>
  <c r="BD98" i="9"/>
  <c r="BC98" i="9"/>
  <c r="BA98" i="9"/>
  <c r="AZ98" i="9"/>
  <c r="AT98" i="9"/>
  <c r="AS98" i="9"/>
  <c r="AQ98" i="9"/>
  <c r="AP98" i="9"/>
  <c r="AN98" i="9"/>
  <c r="AM98" i="9"/>
  <c r="AK98" i="9"/>
  <c r="AJ98" i="9"/>
  <c r="AH98" i="9"/>
  <c r="AG98" i="9"/>
  <c r="AE98" i="9"/>
  <c r="AD98" i="9"/>
  <c r="AB98" i="9"/>
  <c r="AA98" i="9"/>
  <c r="BS97" i="9"/>
  <c r="BR97" i="9"/>
  <c r="BP97" i="9"/>
  <c r="BO97" i="9"/>
  <c r="BM97" i="9"/>
  <c r="BL97" i="9"/>
  <c r="BJ97" i="9"/>
  <c r="BI97" i="9"/>
  <c r="BG97" i="9"/>
  <c r="BF97" i="9"/>
  <c r="BD97" i="9"/>
  <c r="BC97" i="9"/>
  <c r="BA97" i="9"/>
  <c r="AZ97" i="9"/>
  <c r="AT97" i="9"/>
  <c r="AS97" i="9"/>
  <c r="AQ97" i="9"/>
  <c r="AP97" i="9"/>
  <c r="AN97" i="9"/>
  <c r="AM97" i="9"/>
  <c r="AK97" i="9"/>
  <c r="AJ97" i="9"/>
  <c r="AH97" i="9"/>
  <c r="AG97" i="9"/>
  <c r="AE97" i="9"/>
  <c r="AD97" i="9"/>
  <c r="AB97" i="9"/>
  <c r="AA97" i="9"/>
  <c r="BS96" i="9"/>
  <c r="BR96" i="9"/>
  <c r="BP96" i="9"/>
  <c r="BO96" i="9"/>
  <c r="BM96" i="9"/>
  <c r="BL96" i="9"/>
  <c r="BJ96" i="9"/>
  <c r="BI96" i="9"/>
  <c r="BG96" i="9"/>
  <c r="BF96" i="9"/>
  <c r="BD96" i="9"/>
  <c r="BC96" i="9"/>
  <c r="BA96" i="9"/>
  <c r="AZ96" i="9"/>
  <c r="AT96" i="9"/>
  <c r="AS96" i="9"/>
  <c r="AQ96" i="9"/>
  <c r="AP96" i="9"/>
  <c r="AN96" i="9"/>
  <c r="AM96" i="9"/>
  <c r="AK96" i="9"/>
  <c r="AJ96" i="9"/>
  <c r="AH96" i="9"/>
  <c r="AG96" i="9"/>
  <c r="AE96" i="9"/>
  <c r="AD96" i="9"/>
  <c r="AB96" i="9"/>
  <c r="AA96" i="9"/>
  <c r="BS95" i="9"/>
  <c r="BR95" i="9"/>
  <c r="BP95" i="9"/>
  <c r="BO95" i="9"/>
  <c r="BM95" i="9"/>
  <c r="BL95" i="9"/>
  <c r="BJ95" i="9"/>
  <c r="BI95" i="9"/>
  <c r="BG95" i="9"/>
  <c r="BF95" i="9"/>
  <c r="BD95" i="9"/>
  <c r="BC95" i="9"/>
  <c r="BA95" i="9"/>
  <c r="AZ95" i="9"/>
  <c r="AT95" i="9"/>
  <c r="AS95" i="9"/>
  <c r="AQ95" i="9"/>
  <c r="AP95" i="9"/>
  <c r="AN95" i="9"/>
  <c r="AM95" i="9"/>
  <c r="AK95" i="9"/>
  <c r="AJ95" i="9"/>
  <c r="AH95" i="9"/>
  <c r="AG95" i="9"/>
  <c r="AE95" i="9"/>
  <c r="AD95" i="9"/>
  <c r="AB95" i="9"/>
  <c r="AA95" i="9"/>
  <c r="BS94" i="9"/>
  <c r="BR94" i="9"/>
  <c r="BP94" i="9"/>
  <c r="BO94" i="9"/>
  <c r="BM94" i="9"/>
  <c r="BL94" i="9"/>
  <c r="BJ94" i="9"/>
  <c r="BI94" i="9"/>
  <c r="BG94" i="9"/>
  <c r="BF94" i="9"/>
  <c r="BD94" i="9"/>
  <c r="BC94" i="9"/>
  <c r="BA94" i="9"/>
  <c r="AZ94" i="9"/>
  <c r="AT94" i="9"/>
  <c r="AS94" i="9"/>
  <c r="AQ94" i="9"/>
  <c r="AP94" i="9"/>
  <c r="AN94" i="9"/>
  <c r="AM94" i="9"/>
  <c r="AK94" i="9"/>
  <c r="AJ94" i="9"/>
  <c r="AH94" i="9"/>
  <c r="AG94" i="9"/>
  <c r="AE94" i="9"/>
  <c r="AD94" i="9"/>
  <c r="AB94" i="9"/>
  <c r="AA94" i="9"/>
  <c r="BS93" i="9"/>
  <c r="BR93" i="9"/>
  <c r="BP93" i="9"/>
  <c r="BO93" i="9"/>
  <c r="BM93" i="9"/>
  <c r="BL93" i="9"/>
  <c r="BJ93" i="9"/>
  <c r="BI93" i="9"/>
  <c r="BG93" i="9"/>
  <c r="BF93" i="9"/>
  <c r="BD93" i="9"/>
  <c r="BC93" i="9"/>
  <c r="BA93" i="9"/>
  <c r="AZ93" i="9"/>
  <c r="AT93" i="9"/>
  <c r="AS93" i="9"/>
  <c r="AQ93" i="9"/>
  <c r="AP93" i="9"/>
  <c r="AN93" i="9"/>
  <c r="AM93" i="9"/>
  <c r="AK93" i="9"/>
  <c r="AJ93" i="9"/>
  <c r="AH93" i="9"/>
  <c r="AG93" i="9"/>
  <c r="AE93" i="9"/>
  <c r="AD93" i="9"/>
  <c r="AB93" i="9"/>
  <c r="AA93" i="9"/>
  <c r="BS92" i="9"/>
  <c r="BR92" i="9"/>
  <c r="BP92" i="9"/>
  <c r="BO92" i="9"/>
  <c r="BM92" i="9"/>
  <c r="BL92" i="9"/>
  <c r="BJ92" i="9"/>
  <c r="BI92" i="9"/>
  <c r="BG92" i="9"/>
  <c r="BF92" i="9"/>
  <c r="BD92" i="9"/>
  <c r="BC92" i="9"/>
  <c r="BA92" i="9"/>
  <c r="AZ92" i="9"/>
  <c r="AT92" i="9"/>
  <c r="AS92" i="9"/>
  <c r="AQ92" i="9"/>
  <c r="AP92" i="9"/>
  <c r="AN92" i="9"/>
  <c r="AM92" i="9"/>
  <c r="AK92" i="9"/>
  <c r="AJ92" i="9"/>
  <c r="AH92" i="9"/>
  <c r="AG92" i="9"/>
  <c r="AE92" i="9"/>
  <c r="AD92" i="9"/>
  <c r="AB92" i="9"/>
  <c r="AA92" i="9"/>
  <c r="BS91" i="9"/>
  <c r="BR91" i="9"/>
  <c r="BP91" i="9"/>
  <c r="BO91" i="9"/>
  <c r="BM91" i="9"/>
  <c r="BL91" i="9"/>
  <c r="BJ91" i="9"/>
  <c r="BI91" i="9"/>
  <c r="BG91" i="9"/>
  <c r="BF91" i="9"/>
  <c r="BD91" i="9"/>
  <c r="BC91" i="9"/>
  <c r="BA91" i="9"/>
  <c r="AZ91" i="9"/>
  <c r="AT91" i="9"/>
  <c r="AS91" i="9"/>
  <c r="AQ91" i="9"/>
  <c r="AP91" i="9"/>
  <c r="AN91" i="9"/>
  <c r="AM91" i="9"/>
  <c r="AK91" i="9"/>
  <c r="AJ91" i="9"/>
  <c r="AH91" i="9"/>
  <c r="AG91" i="9"/>
  <c r="AE91" i="9"/>
  <c r="AD91" i="9"/>
  <c r="AB91" i="9"/>
  <c r="AA91" i="9"/>
  <c r="BS90" i="9"/>
  <c r="BR90" i="9"/>
  <c r="BP90" i="9"/>
  <c r="BO90" i="9"/>
  <c r="BM90" i="9"/>
  <c r="BL90" i="9"/>
  <c r="BJ90" i="9"/>
  <c r="BI90" i="9"/>
  <c r="BG90" i="9"/>
  <c r="BF90" i="9"/>
  <c r="BD90" i="9"/>
  <c r="BC90" i="9"/>
  <c r="BA90" i="9"/>
  <c r="AZ90" i="9"/>
  <c r="AT90" i="9"/>
  <c r="AS90" i="9"/>
  <c r="AQ90" i="9"/>
  <c r="AP90" i="9"/>
  <c r="AN90" i="9"/>
  <c r="AM90" i="9"/>
  <c r="AK90" i="9"/>
  <c r="AJ90" i="9"/>
  <c r="AH90" i="9"/>
  <c r="AG90" i="9"/>
  <c r="AE90" i="9"/>
  <c r="AD90" i="9"/>
  <c r="AB90" i="9"/>
  <c r="AA90" i="9"/>
  <c r="BS89" i="9"/>
  <c r="BR89" i="9"/>
  <c r="BP89" i="9"/>
  <c r="BO89" i="9"/>
  <c r="BM89" i="9"/>
  <c r="BL89" i="9"/>
  <c r="BJ89" i="9"/>
  <c r="BI89" i="9"/>
  <c r="BG89" i="9"/>
  <c r="BF89" i="9"/>
  <c r="BD89" i="9"/>
  <c r="BC89" i="9"/>
  <c r="BA89" i="9"/>
  <c r="AZ89" i="9"/>
  <c r="AT89" i="9"/>
  <c r="AS89" i="9"/>
  <c r="AQ89" i="9"/>
  <c r="AP89" i="9"/>
  <c r="AN89" i="9"/>
  <c r="AM89" i="9"/>
  <c r="AK89" i="9"/>
  <c r="AJ89" i="9"/>
  <c r="AH89" i="9"/>
  <c r="AG89" i="9"/>
  <c r="AE89" i="9"/>
  <c r="AD89" i="9"/>
  <c r="AB89" i="9"/>
  <c r="AA89" i="9"/>
  <c r="BS88" i="9"/>
  <c r="BR88" i="9"/>
  <c r="BP88" i="9"/>
  <c r="BO88" i="9"/>
  <c r="BM88" i="9"/>
  <c r="BL88" i="9"/>
  <c r="BJ88" i="9"/>
  <c r="BI88" i="9"/>
  <c r="BG88" i="9"/>
  <c r="BF88" i="9"/>
  <c r="BD88" i="9"/>
  <c r="BC88" i="9"/>
  <c r="BA88" i="9"/>
  <c r="AZ88" i="9"/>
  <c r="AT88" i="9"/>
  <c r="AS88" i="9"/>
  <c r="AQ88" i="9"/>
  <c r="AP88" i="9"/>
  <c r="AN88" i="9"/>
  <c r="AM88" i="9"/>
  <c r="AK88" i="9"/>
  <c r="AJ88" i="9"/>
  <c r="AH88" i="9"/>
  <c r="AG88" i="9"/>
  <c r="AE88" i="9"/>
  <c r="AD88" i="9"/>
  <c r="AB88" i="9"/>
  <c r="AA88" i="9"/>
  <c r="BS87" i="9"/>
  <c r="BR87" i="9"/>
  <c r="BP87" i="9"/>
  <c r="BO87" i="9"/>
  <c r="BM87" i="9"/>
  <c r="BL87" i="9"/>
  <c r="BJ87" i="9"/>
  <c r="BI87" i="9"/>
  <c r="BG87" i="9"/>
  <c r="BF87" i="9"/>
  <c r="BD87" i="9"/>
  <c r="BC87" i="9"/>
  <c r="BA87" i="9"/>
  <c r="AZ87" i="9"/>
  <c r="AT87" i="9"/>
  <c r="AS87" i="9"/>
  <c r="AQ87" i="9"/>
  <c r="AP87" i="9"/>
  <c r="AN87" i="9"/>
  <c r="AM87" i="9"/>
  <c r="AK87" i="9"/>
  <c r="AJ87" i="9"/>
  <c r="AH87" i="9"/>
  <c r="AG87" i="9"/>
  <c r="AE87" i="9"/>
  <c r="AD87" i="9"/>
  <c r="AB87" i="9"/>
  <c r="AA87" i="9"/>
  <c r="BS86" i="9"/>
  <c r="BR86" i="9"/>
  <c r="BP86" i="9"/>
  <c r="BO86" i="9"/>
  <c r="BM86" i="9"/>
  <c r="BL86" i="9"/>
  <c r="BJ86" i="9"/>
  <c r="BI86" i="9"/>
  <c r="BG86" i="9"/>
  <c r="BF86" i="9"/>
  <c r="BD86" i="9"/>
  <c r="BC86" i="9"/>
  <c r="BA86" i="9"/>
  <c r="AZ86" i="9"/>
  <c r="AT86" i="9"/>
  <c r="AS86" i="9"/>
  <c r="AQ86" i="9"/>
  <c r="AP86" i="9"/>
  <c r="AN86" i="9"/>
  <c r="AM86" i="9"/>
  <c r="AK86" i="9"/>
  <c r="AJ86" i="9"/>
  <c r="AH86" i="9"/>
  <c r="AG86" i="9"/>
  <c r="AE86" i="9"/>
  <c r="AD86" i="9"/>
  <c r="AB86" i="9"/>
  <c r="AA86" i="9"/>
  <c r="BS85" i="9"/>
  <c r="BR85" i="9"/>
  <c r="BP85" i="9"/>
  <c r="BO85" i="9"/>
  <c r="BM85" i="9"/>
  <c r="BL85" i="9"/>
  <c r="BJ85" i="9"/>
  <c r="BI85" i="9"/>
  <c r="BG85" i="9"/>
  <c r="BF85" i="9"/>
  <c r="BD85" i="9"/>
  <c r="BC85" i="9"/>
  <c r="BA85" i="9"/>
  <c r="AZ85" i="9"/>
  <c r="AT85" i="9"/>
  <c r="AS85" i="9"/>
  <c r="AQ85" i="9"/>
  <c r="AP85" i="9"/>
  <c r="AN85" i="9"/>
  <c r="AM85" i="9"/>
  <c r="AK85" i="9"/>
  <c r="AJ85" i="9"/>
  <c r="AH85" i="9"/>
  <c r="AG85" i="9"/>
  <c r="AE85" i="9"/>
  <c r="AD85" i="9"/>
  <c r="AB85" i="9"/>
  <c r="AA85" i="9"/>
  <c r="BS84" i="9"/>
  <c r="BR84" i="9"/>
  <c r="BP84" i="9"/>
  <c r="BO84" i="9"/>
  <c r="BM84" i="9"/>
  <c r="BL84" i="9"/>
  <c r="BJ84" i="9"/>
  <c r="BI84" i="9"/>
  <c r="BG84" i="9"/>
  <c r="BF84" i="9"/>
  <c r="BD84" i="9"/>
  <c r="BC84" i="9"/>
  <c r="BA84" i="9"/>
  <c r="AZ84" i="9"/>
  <c r="AT84" i="9"/>
  <c r="AS84" i="9"/>
  <c r="AQ84" i="9"/>
  <c r="AP84" i="9"/>
  <c r="AN84" i="9"/>
  <c r="AM84" i="9"/>
  <c r="AK84" i="9"/>
  <c r="AJ84" i="9"/>
  <c r="AH84" i="9"/>
  <c r="AG84" i="9"/>
  <c r="AE84" i="9"/>
  <c r="AD84" i="9"/>
  <c r="AB84" i="9"/>
  <c r="AA84" i="9"/>
  <c r="BS83" i="9"/>
  <c r="BR83" i="9"/>
  <c r="BP83" i="9"/>
  <c r="BO83" i="9"/>
  <c r="BM83" i="9"/>
  <c r="BL83" i="9"/>
  <c r="BJ83" i="9"/>
  <c r="BI83" i="9"/>
  <c r="BG83" i="9"/>
  <c r="BF83" i="9"/>
  <c r="BD83" i="9"/>
  <c r="BC83" i="9"/>
  <c r="BA83" i="9"/>
  <c r="AZ83" i="9"/>
  <c r="AT83" i="9"/>
  <c r="AS83" i="9"/>
  <c r="AQ83" i="9"/>
  <c r="AP83" i="9"/>
  <c r="AN83" i="9"/>
  <c r="AM83" i="9"/>
  <c r="AK83" i="9"/>
  <c r="AJ83" i="9"/>
  <c r="AH83" i="9"/>
  <c r="AG83" i="9"/>
  <c r="AE83" i="9"/>
  <c r="AD83" i="9"/>
  <c r="AB83" i="9"/>
  <c r="AA83" i="9"/>
  <c r="BS82" i="9"/>
  <c r="BR82" i="9"/>
  <c r="BP82" i="9"/>
  <c r="BO82" i="9"/>
  <c r="BM82" i="9"/>
  <c r="BL82" i="9"/>
  <c r="BJ82" i="9"/>
  <c r="BI82" i="9"/>
  <c r="BG82" i="9"/>
  <c r="BF82" i="9"/>
  <c r="BD82" i="9"/>
  <c r="BC82" i="9"/>
  <c r="BA82" i="9"/>
  <c r="AZ82" i="9"/>
  <c r="AT82" i="9"/>
  <c r="AS82" i="9"/>
  <c r="AQ82" i="9"/>
  <c r="AP82" i="9"/>
  <c r="AN82" i="9"/>
  <c r="AM82" i="9"/>
  <c r="AK82" i="9"/>
  <c r="AJ82" i="9"/>
  <c r="AH82" i="9"/>
  <c r="AG82" i="9"/>
  <c r="AE82" i="9"/>
  <c r="AD82" i="9"/>
  <c r="AB82" i="9"/>
  <c r="AA82" i="9"/>
  <c r="BS81" i="9"/>
  <c r="BR81" i="9"/>
  <c r="BP81" i="9"/>
  <c r="BO81" i="9"/>
  <c r="BM81" i="9"/>
  <c r="BL81" i="9"/>
  <c r="BJ81" i="9"/>
  <c r="BI81" i="9"/>
  <c r="BG81" i="9"/>
  <c r="BF81" i="9"/>
  <c r="BD81" i="9"/>
  <c r="BC81" i="9"/>
  <c r="BA81" i="9"/>
  <c r="AZ81" i="9"/>
  <c r="AT81" i="9"/>
  <c r="AS81" i="9"/>
  <c r="AQ81" i="9"/>
  <c r="AP81" i="9"/>
  <c r="AN81" i="9"/>
  <c r="AM81" i="9"/>
  <c r="AK81" i="9"/>
  <c r="AJ81" i="9"/>
  <c r="AH81" i="9"/>
  <c r="AG81" i="9"/>
  <c r="AE81" i="9"/>
  <c r="AD81" i="9"/>
  <c r="AB81" i="9"/>
  <c r="AA81" i="9"/>
  <c r="BS80" i="9"/>
  <c r="BR80" i="9"/>
  <c r="BP80" i="9"/>
  <c r="BO80" i="9"/>
  <c r="BM80" i="9"/>
  <c r="BL80" i="9"/>
  <c r="BJ80" i="9"/>
  <c r="BI80" i="9"/>
  <c r="BG80" i="9"/>
  <c r="BF80" i="9"/>
  <c r="BD80" i="9"/>
  <c r="BC80" i="9"/>
  <c r="BA80" i="9"/>
  <c r="AZ80" i="9"/>
  <c r="AT80" i="9"/>
  <c r="AS80" i="9"/>
  <c r="AQ80" i="9"/>
  <c r="AP80" i="9"/>
  <c r="AN80" i="9"/>
  <c r="AM80" i="9"/>
  <c r="AK80" i="9"/>
  <c r="AJ80" i="9"/>
  <c r="AH80" i="9"/>
  <c r="AG80" i="9"/>
  <c r="AE80" i="9"/>
  <c r="AD80" i="9"/>
  <c r="AB80" i="9"/>
  <c r="AA80" i="9"/>
  <c r="BS79" i="9"/>
  <c r="BR79" i="9"/>
  <c r="BP79" i="9"/>
  <c r="BO79" i="9"/>
  <c r="BM79" i="9"/>
  <c r="BL79" i="9"/>
  <c r="BJ79" i="9"/>
  <c r="BI79" i="9"/>
  <c r="BG79" i="9"/>
  <c r="BF79" i="9"/>
  <c r="BD79" i="9"/>
  <c r="BC79" i="9"/>
  <c r="BA79" i="9"/>
  <c r="AZ79" i="9"/>
  <c r="AT79" i="9"/>
  <c r="AS79" i="9"/>
  <c r="AQ79" i="9"/>
  <c r="AP79" i="9"/>
  <c r="AN79" i="9"/>
  <c r="AM79" i="9"/>
  <c r="AK79" i="9"/>
  <c r="AJ79" i="9"/>
  <c r="AH79" i="9"/>
  <c r="AG79" i="9"/>
  <c r="AE79" i="9"/>
  <c r="AD79" i="9"/>
  <c r="AB79" i="9"/>
  <c r="AA79" i="9"/>
  <c r="BS78" i="9"/>
  <c r="BR78" i="9"/>
  <c r="BP78" i="9"/>
  <c r="BO78" i="9"/>
  <c r="BM78" i="9"/>
  <c r="BL78" i="9"/>
  <c r="BJ78" i="9"/>
  <c r="BI78" i="9"/>
  <c r="BG78" i="9"/>
  <c r="BF78" i="9"/>
  <c r="BD78" i="9"/>
  <c r="BC78" i="9"/>
  <c r="BA78" i="9"/>
  <c r="AZ78" i="9"/>
  <c r="AT78" i="9"/>
  <c r="AS78" i="9"/>
  <c r="AQ78" i="9"/>
  <c r="AP78" i="9"/>
  <c r="AN78" i="9"/>
  <c r="AM78" i="9"/>
  <c r="AK78" i="9"/>
  <c r="AJ78" i="9"/>
  <c r="AH78" i="9"/>
  <c r="AG78" i="9"/>
  <c r="AE78" i="9"/>
  <c r="AD78" i="9"/>
  <c r="AB78" i="9"/>
  <c r="AA78" i="9"/>
  <c r="BS77" i="9"/>
  <c r="BR77" i="9"/>
  <c r="BP77" i="9"/>
  <c r="BO77" i="9"/>
  <c r="BM77" i="9"/>
  <c r="BL77" i="9"/>
  <c r="BJ77" i="9"/>
  <c r="BI77" i="9"/>
  <c r="BG77" i="9"/>
  <c r="BF77" i="9"/>
  <c r="BD77" i="9"/>
  <c r="BC77" i="9"/>
  <c r="BA77" i="9"/>
  <c r="AZ77" i="9"/>
  <c r="AT77" i="9"/>
  <c r="AS77" i="9"/>
  <c r="AQ77" i="9"/>
  <c r="AP77" i="9"/>
  <c r="AN77" i="9"/>
  <c r="AM77" i="9"/>
  <c r="AK77" i="9"/>
  <c r="AJ77" i="9"/>
  <c r="AH77" i="9"/>
  <c r="AG77" i="9"/>
  <c r="AE77" i="9"/>
  <c r="AD77" i="9"/>
  <c r="AB77" i="9"/>
  <c r="AA77" i="9"/>
  <c r="BS76" i="9"/>
  <c r="BR76" i="9"/>
  <c r="BP76" i="9"/>
  <c r="BO76" i="9"/>
  <c r="BM76" i="9"/>
  <c r="BL76" i="9"/>
  <c r="BJ76" i="9"/>
  <c r="BI76" i="9"/>
  <c r="BG76" i="9"/>
  <c r="BF76" i="9"/>
  <c r="BD76" i="9"/>
  <c r="BC76" i="9"/>
  <c r="BA76" i="9"/>
  <c r="AZ76" i="9"/>
  <c r="AT76" i="9"/>
  <c r="AS76" i="9"/>
  <c r="AQ76" i="9"/>
  <c r="AP76" i="9"/>
  <c r="AN76" i="9"/>
  <c r="AM76" i="9"/>
  <c r="AK76" i="9"/>
  <c r="AJ76" i="9"/>
  <c r="AH76" i="9"/>
  <c r="AG76" i="9"/>
  <c r="AE76" i="9"/>
  <c r="AD76" i="9"/>
  <c r="AB76" i="9"/>
  <c r="AA76" i="9"/>
  <c r="BS75" i="9"/>
  <c r="BR75" i="9"/>
  <c r="BP75" i="9"/>
  <c r="BO75" i="9"/>
  <c r="BM75" i="9"/>
  <c r="BL75" i="9"/>
  <c r="BJ75" i="9"/>
  <c r="BI75" i="9"/>
  <c r="BG75" i="9"/>
  <c r="BF75" i="9"/>
  <c r="BD75" i="9"/>
  <c r="BC75" i="9"/>
  <c r="BA75" i="9"/>
  <c r="AZ75" i="9"/>
  <c r="AT75" i="9"/>
  <c r="AS75" i="9"/>
  <c r="AQ75" i="9"/>
  <c r="AP75" i="9"/>
  <c r="AN75" i="9"/>
  <c r="AM75" i="9"/>
  <c r="AK75" i="9"/>
  <c r="AJ75" i="9"/>
  <c r="AH75" i="9"/>
  <c r="AG75" i="9"/>
  <c r="AE75" i="9"/>
  <c r="AD75" i="9"/>
  <c r="AB75" i="9"/>
  <c r="AA75" i="9"/>
  <c r="BS74" i="9"/>
  <c r="BR74" i="9"/>
  <c r="BP74" i="9"/>
  <c r="BO74" i="9"/>
  <c r="BM74" i="9"/>
  <c r="BL74" i="9"/>
  <c r="BJ74" i="9"/>
  <c r="BI74" i="9"/>
  <c r="BG74" i="9"/>
  <c r="BF74" i="9"/>
  <c r="BD74" i="9"/>
  <c r="BC74" i="9"/>
  <c r="BA74" i="9"/>
  <c r="AZ74" i="9"/>
  <c r="AT74" i="9"/>
  <c r="AS74" i="9"/>
  <c r="AQ74" i="9"/>
  <c r="AP74" i="9"/>
  <c r="AN74" i="9"/>
  <c r="AM74" i="9"/>
  <c r="AK74" i="9"/>
  <c r="AJ74" i="9"/>
  <c r="AH74" i="9"/>
  <c r="AG74" i="9"/>
  <c r="AE74" i="9"/>
  <c r="AD74" i="9"/>
  <c r="AB74" i="9"/>
  <c r="AA74" i="9"/>
  <c r="BS73" i="9"/>
  <c r="BR73" i="9"/>
  <c r="BP73" i="9"/>
  <c r="BO73" i="9"/>
  <c r="BM73" i="9"/>
  <c r="BL73" i="9"/>
  <c r="BJ73" i="9"/>
  <c r="BI73" i="9"/>
  <c r="BG73" i="9"/>
  <c r="BF73" i="9"/>
  <c r="BD73" i="9"/>
  <c r="BC73" i="9"/>
  <c r="BA73" i="9"/>
  <c r="AZ73" i="9"/>
  <c r="AT73" i="9"/>
  <c r="AS73" i="9"/>
  <c r="AQ73" i="9"/>
  <c r="AP73" i="9"/>
  <c r="AN73" i="9"/>
  <c r="AM73" i="9"/>
  <c r="AK73" i="9"/>
  <c r="AJ73" i="9"/>
  <c r="AH73" i="9"/>
  <c r="AG73" i="9"/>
  <c r="AE73" i="9"/>
  <c r="AD73" i="9"/>
  <c r="AB73" i="9"/>
  <c r="AA73" i="9"/>
  <c r="BS72" i="9"/>
  <c r="BR72" i="9"/>
  <c r="BP72" i="9"/>
  <c r="BO72" i="9"/>
  <c r="BM72" i="9"/>
  <c r="BL72" i="9"/>
  <c r="BJ72" i="9"/>
  <c r="BI72" i="9"/>
  <c r="BG72" i="9"/>
  <c r="BF72" i="9"/>
  <c r="BD72" i="9"/>
  <c r="BC72" i="9"/>
  <c r="BA72" i="9"/>
  <c r="AZ72" i="9"/>
  <c r="AT72" i="9"/>
  <c r="AS72" i="9"/>
  <c r="AQ72" i="9"/>
  <c r="AP72" i="9"/>
  <c r="AN72" i="9"/>
  <c r="AM72" i="9"/>
  <c r="AK72" i="9"/>
  <c r="AJ72" i="9"/>
  <c r="AH72" i="9"/>
  <c r="AG72" i="9"/>
  <c r="AE72" i="9"/>
  <c r="AD72" i="9"/>
  <c r="AB72" i="9"/>
  <c r="AA72" i="9"/>
  <c r="BS71" i="9"/>
  <c r="BR71" i="9"/>
  <c r="BP71" i="9"/>
  <c r="BO71" i="9"/>
  <c r="BM71" i="9"/>
  <c r="BL71" i="9"/>
  <c r="BJ71" i="9"/>
  <c r="BI71" i="9"/>
  <c r="BG71" i="9"/>
  <c r="BF71" i="9"/>
  <c r="BD71" i="9"/>
  <c r="BC71" i="9"/>
  <c r="BA71" i="9"/>
  <c r="AZ71" i="9"/>
  <c r="AT71" i="9"/>
  <c r="AS71" i="9"/>
  <c r="AQ71" i="9"/>
  <c r="AP71" i="9"/>
  <c r="AN71" i="9"/>
  <c r="AM71" i="9"/>
  <c r="AK71" i="9"/>
  <c r="AJ71" i="9"/>
  <c r="AH71" i="9"/>
  <c r="AG71" i="9"/>
  <c r="AE71" i="9"/>
  <c r="AD71" i="9"/>
  <c r="AB71" i="9"/>
  <c r="AA71" i="9"/>
  <c r="BS70" i="9"/>
  <c r="BR70" i="9"/>
  <c r="BP70" i="9"/>
  <c r="BO70" i="9"/>
  <c r="BM70" i="9"/>
  <c r="BL70" i="9"/>
  <c r="BJ70" i="9"/>
  <c r="BI70" i="9"/>
  <c r="BG70" i="9"/>
  <c r="BF70" i="9"/>
  <c r="BD70" i="9"/>
  <c r="BC70" i="9"/>
  <c r="BA70" i="9"/>
  <c r="AZ70" i="9"/>
  <c r="AT70" i="9"/>
  <c r="AS70" i="9"/>
  <c r="AQ70" i="9"/>
  <c r="AP70" i="9"/>
  <c r="AN70" i="9"/>
  <c r="AM70" i="9"/>
  <c r="AK70" i="9"/>
  <c r="AJ70" i="9"/>
  <c r="AH70" i="9"/>
  <c r="AG70" i="9"/>
  <c r="AE70" i="9"/>
  <c r="AD70" i="9"/>
  <c r="AB70" i="9"/>
  <c r="AA70" i="9"/>
  <c r="BS69" i="9"/>
  <c r="BR69" i="9"/>
  <c r="BP69" i="9"/>
  <c r="BO69" i="9"/>
  <c r="BM69" i="9"/>
  <c r="BL69" i="9"/>
  <c r="BJ69" i="9"/>
  <c r="BI69" i="9"/>
  <c r="BG69" i="9"/>
  <c r="BF69" i="9"/>
  <c r="BD69" i="9"/>
  <c r="BC69" i="9"/>
  <c r="BA69" i="9"/>
  <c r="AZ69" i="9"/>
  <c r="AT69" i="9"/>
  <c r="AS69" i="9"/>
  <c r="AQ69" i="9"/>
  <c r="AP69" i="9"/>
  <c r="AN69" i="9"/>
  <c r="AM69" i="9"/>
  <c r="AK69" i="9"/>
  <c r="AJ69" i="9"/>
  <c r="AH69" i="9"/>
  <c r="AG69" i="9"/>
  <c r="AE69" i="9"/>
  <c r="AD69" i="9"/>
  <c r="AB69" i="9"/>
  <c r="AA69" i="9"/>
  <c r="BS68" i="9"/>
  <c r="BR68" i="9"/>
  <c r="BP68" i="9"/>
  <c r="BO68" i="9"/>
  <c r="BM68" i="9"/>
  <c r="BL68" i="9"/>
  <c r="BJ68" i="9"/>
  <c r="BI68" i="9"/>
  <c r="BG68" i="9"/>
  <c r="BF68" i="9"/>
  <c r="BD68" i="9"/>
  <c r="BC68" i="9"/>
  <c r="BA68" i="9"/>
  <c r="AZ68" i="9"/>
  <c r="AT68" i="9"/>
  <c r="AS68" i="9"/>
  <c r="AQ68" i="9"/>
  <c r="AP68" i="9"/>
  <c r="AN68" i="9"/>
  <c r="AM68" i="9"/>
  <c r="AK68" i="9"/>
  <c r="AJ68" i="9"/>
  <c r="AH68" i="9"/>
  <c r="AG68" i="9"/>
  <c r="AE68" i="9"/>
  <c r="AD68" i="9"/>
  <c r="AB68" i="9"/>
  <c r="AA68" i="9"/>
  <c r="BS67" i="9"/>
  <c r="BR67" i="9"/>
  <c r="BP67" i="9"/>
  <c r="BO67" i="9"/>
  <c r="BM67" i="9"/>
  <c r="BL67" i="9"/>
  <c r="BJ67" i="9"/>
  <c r="BI67" i="9"/>
  <c r="BG67" i="9"/>
  <c r="BF67" i="9"/>
  <c r="BD67" i="9"/>
  <c r="BC67" i="9"/>
  <c r="BA67" i="9"/>
  <c r="AZ67" i="9"/>
  <c r="AT67" i="9"/>
  <c r="AS67" i="9"/>
  <c r="AQ67" i="9"/>
  <c r="AP67" i="9"/>
  <c r="AN67" i="9"/>
  <c r="AM67" i="9"/>
  <c r="AK67" i="9"/>
  <c r="AJ67" i="9"/>
  <c r="AH67" i="9"/>
  <c r="AG67" i="9"/>
  <c r="AE67" i="9"/>
  <c r="AD67" i="9"/>
  <c r="AB67" i="9"/>
  <c r="AA67" i="9"/>
  <c r="BS66" i="9"/>
  <c r="BR66" i="9"/>
  <c r="BP66" i="9"/>
  <c r="BO66" i="9"/>
  <c r="BM66" i="9"/>
  <c r="BL66" i="9"/>
  <c r="BJ66" i="9"/>
  <c r="BI66" i="9"/>
  <c r="BG66" i="9"/>
  <c r="BF66" i="9"/>
  <c r="BD66" i="9"/>
  <c r="BC66" i="9"/>
  <c r="BA66" i="9"/>
  <c r="AZ66" i="9"/>
  <c r="AT66" i="9"/>
  <c r="AS66" i="9"/>
  <c r="AQ66" i="9"/>
  <c r="AP66" i="9"/>
  <c r="AN66" i="9"/>
  <c r="AM66" i="9"/>
  <c r="AK66" i="9"/>
  <c r="AJ66" i="9"/>
  <c r="AH66" i="9"/>
  <c r="AG66" i="9"/>
  <c r="AE66" i="9"/>
  <c r="AD66" i="9"/>
  <c r="AB66" i="9"/>
  <c r="AA66" i="9"/>
  <c r="BS65" i="9"/>
  <c r="BR65" i="9"/>
  <c r="BP65" i="9"/>
  <c r="BO65" i="9"/>
  <c r="BM65" i="9"/>
  <c r="BL65" i="9"/>
  <c r="BJ65" i="9"/>
  <c r="BI65" i="9"/>
  <c r="BG65" i="9"/>
  <c r="BF65" i="9"/>
  <c r="BD65" i="9"/>
  <c r="BC65" i="9"/>
  <c r="BA65" i="9"/>
  <c r="AZ65" i="9"/>
  <c r="AT65" i="9"/>
  <c r="AS65" i="9"/>
  <c r="AQ65" i="9"/>
  <c r="AP65" i="9"/>
  <c r="AN65" i="9"/>
  <c r="AM65" i="9"/>
  <c r="AK65" i="9"/>
  <c r="AJ65" i="9"/>
  <c r="AH65" i="9"/>
  <c r="AG65" i="9"/>
  <c r="AE65" i="9"/>
  <c r="AD65" i="9"/>
  <c r="AB65" i="9"/>
  <c r="AA65" i="9"/>
  <c r="BS64" i="9"/>
  <c r="BR64" i="9"/>
  <c r="BP64" i="9"/>
  <c r="BO64" i="9"/>
  <c r="BM64" i="9"/>
  <c r="BL64" i="9"/>
  <c r="BJ64" i="9"/>
  <c r="BI64" i="9"/>
  <c r="BG64" i="9"/>
  <c r="BF64" i="9"/>
  <c r="BD64" i="9"/>
  <c r="BC64" i="9"/>
  <c r="BA64" i="9"/>
  <c r="AZ64" i="9"/>
  <c r="AT64" i="9"/>
  <c r="AS64" i="9"/>
  <c r="AQ64" i="9"/>
  <c r="AP64" i="9"/>
  <c r="AN64" i="9"/>
  <c r="AM64" i="9"/>
  <c r="AK64" i="9"/>
  <c r="AJ64" i="9"/>
  <c r="AH64" i="9"/>
  <c r="AG64" i="9"/>
  <c r="AE64" i="9"/>
  <c r="AD64" i="9"/>
  <c r="AB64" i="9"/>
  <c r="AA64" i="9"/>
  <c r="BS63" i="9"/>
  <c r="BR63" i="9"/>
  <c r="BP63" i="9"/>
  <c r="BO63" i="9"/>
  <c r="BM63" i="9"/>
  <c r="BL63" i="9"/>
  <c r="BJ63" i="9"/>
  <c r="BI63" i="9"/>
  <c r="BG63" i="9"/>
  <c r="BF63" i="9"/>
  <c r="BD63" i="9"/>
  <c r="BC63" i="9"/>
  <c r="BA63" i="9"/>
  <c r="AZ63" i="9"/>
  <c r="AT63" i="9"/>
  <c r="AS63" i="9"/>
  <c r="AQ63" i="9"/>
  <c r="AP63" i="9"/>
  <c r="AN63" i="9"/>
  <c r="AM63" i="9"/>
  <c r="AK63" i="9"/>
  <c r="AJ63" i="9"/>
  <c r="AH63" i="9"/>
  <c r="AG63" i="9"/>
  <c r="AE63" i="9"/>
  <c r="AD63" i="9"/>
  <c r="AB63" i="9"/>
  <c r="AA63" i="9"/>
  <c r="BS62" i="9"/>
  <c r="BR62" i="9"/>
  <c r="BP62" i="9"/>
  <c r="BO62" i="9"/>
  <c r="BM62" i="9"/>
  <c r="BL62" i="9"/>
  <c r="BJ62" i="9"/>
  <c r="BI62" i="9"/>
  <c r="BG62" i="9"/>
  <c r="BF62" i="9"/>
  <c r="BD62" i="9"/>
  <c r="BC62" i="9"/>
  <c r="BA62" i="9"/>
  <c r="AZ62" i="9"/>
  <c r="AT62" i="9"/>
  <c r="AS62" i="9"/>
  <c r="AQ62" i="9"/>
  <c r="AP62" i="9"/>
  <c r="AN62" i="9"/>
  <c r="AM62" i="9"/>
  <c r="AK62" i="9"/>
  <c r="AJ62" i="9"/>
  <c r="AH62" i="9"/>
  <c r="AG62" i="9"/>
  <c r="AE62" i="9"/>
  <c r="AD62" i="9"/>
  <c r="AB62" i="9"/>
  <c r="AA62" i="9"/>
  <c r="BS61" i="9"/>
  <c r="BR61" i="9"/>
  <c r="BP61" i="9"/>
  <c r="BO61" i="9"/>
  <c r="BM61" i="9"/>
  <c r="BL61" i="9"/>
  <c r="BJ61" i="9"/>
  <c r="BI61" i="9"/>
  <c r="BG61" i="9"/>
  <c r="BF61" i="9"/>
  <c r="BD61" i="9"/>
  <c r="BC61" i="9"/>
  <c r="BA61" i="9"/>
  <c r="AZ61" i="9"/>
  <c r="AT61" i="9"/>
  <c r="AS61" i="9"/>
  <c r="AQ61" i="9"/>
  <c r="AP61" i="9"/>
  <c r="AN61" i="9"/>
  <c r="AM61" i="9"/>
  <c r="AK61" i="9"/>
  <c r="AJ61" i="9"/>
  <c r="AH61" i="9"/>
  <c r="AG61" i="9"/>
  <c r="AE61" i="9"/>
  <c r="AD61" i="9"/>
  <c r="AB61" i="9"/>
  <c r="AA61" i="9"/>
  <c r="BS60" i="9"/>
  <c r="BR60" i="9"/>
  <c r="BP60" i="9"/>
  <c r="BO60" i="9"/>
  <c r="BM60" i="9"/>
  <c r="BL60" i="9"/>
  <c r="BJ60" i="9"/>
  <c r="BI60" i="9"/>
  <c r="BG60" i="9"/>
  <c r="BF60" i="9"/>
  <c r="BD60" i="9"/>
  <c r="BC60" i="9"/>
  <c r="BA60" i="9"/>
  <c r="AZ60" i="9"/>
  <c r="AT60" i="9"/>
  <c r="AS60" i="9"/>
  <c r="AQ60" i="9"/>
  <c r="AP60" i="9"/>
  <c r="AN60" i="9"/>
  <c r="AM60" i="9"/>
  <c r="AK60" i="9"/>
  <c r="AJ60" i="9"/>
  <c r="AH60" i="9"/>
  <c r="AG60" i="9"/>
  <c r="AE60" i="9"/>
  <c r="AD60" i="9"/>
  <c r="AB60" i="9"/>
  <c r="AA60" i="9"/>
  <c r="BS59" i="9"/>
  <c r="BR59" i="9"/>
  <c r="BP59" i="9"/>
  <c r="BO59" i="9"/>
  <c r="BM59" i="9"/>
  <c r="BL59" i="9"/>
  <c r="BJ59" i="9"/>
  <c r="BI59" i="9"/>
  <c r="BG59" i="9"/>
  <c r="BF59" i="9"/>
  <c r="BD59" i="9"/>
  <c r="BC59" i="9"/>
  <c r="BA59" i="9"/>
  <c r="AZ59" i="9"/>
  <c r="AT59" i="9"/>
  <c r="AS59" i="9"/>
  <c r="AQ59" i="9"/>
  <c r="AP59" i="9"/>
  <c r="AN59" i="9"/>
  <c r="AM59" i="9"/>
  <c r="AK59" i="9"/>
  <c r="AJ59" i="9"/>
  <c r="AH59" i="9"/>
  <c r="AG59" i="9"/>
  <c r="AE59" i="9"/>
  <c r="AD59" i="9"/>
  <c r="AB59" i="9"/>
  <c r="AA59" i="9"/>
  <c r="BS58" i="9"/>
  <c r="BR58" i="9"/>
  <c r="BP58" i="9"/>
  <c r="BO58" i="9"/>
  <c r="BM58" i="9"/>
  <c r="BL58" i="9"/>
  <c r="BJ58" i="9"/>
  <c r="BI58" i="9"/>
  <c r="BG58" i="9"/>
  <c r="BF58" i="9"/>
  <c r="BD58" i="9"/>
  <c r="BC58" i="9"/>
  <c r="BA58" i="9"/>
  <c r="AZ58" i="9"/>
  <c r="AT58" i="9"/>
  <c r="AS58" i="9"/>
  <c r="AQ58" i="9"/>
  <c r="AP58" i="9"/>
  <c r="AN58" i="9"/>
  <c r="AM58" i="9"/>
  <c r="AK58" i="9"/>
  <c r="AJ58" i="9"/>
  <c r="AH58" i="9"/>
  <c r="AG58" i="9"/>
  <c r="AE58" i="9"/>
  <c r="AD58" i="9"/>
  <c r="AB58" i="9"/>
  <c r="AA58" i="9"/>
  <c r="BS57" i="9"/>
  <c r="BR57" i="9"/>
  <c r="BP57" i="9"/>
  <c r="BO57" i="9"/>
  <c r="BM57" i="9"/>
  <c r="BL57" i="9"/>
  <c r="BJ57" i="9"/>
  <c r="BI57" i="9"/>
  <c r="BG57" i="9"/>
  <c r="BF57" i="9"/>
  <c r="BD57" i="9"/>
  <c r="BC57" i="9"/>
  <c r="BA57" i="9"/>
  <c r="AZ57" i="9"/>
  <c r="AT57" i="9"/>
  <c r="AS57" i="9"/>
  <c r="AQ57" i="9"/>
  <c r="AP57" i="9"/>
  <c r="AN57" i="9"/>
  <c r="AM57" i="9"/>
  <c r="AK57" i="9"/>
  <c r="AJ57" i="9"/>
  <c r="AH57" i="9"/>
  <c r="AG57" i="9"/>
  <c r="AE57" i="9"/>
  <c r="AD57" i="9"/>
  <c r="AB57" i="9"/>
  <c r="AA57" i="9"/>
  <c r="BS56" i="9"/>
  <c r="BR56" i="9"/>
  <c r="BP56" i="9"/>
  <c r="BO56" i="9"/>
  <c r="BM56" i="9"/>
  <c r="BL56" i="9"/>
  <c r="BJ56" i="9"/>
  <c r="BI56" i="9"/>
  <c r="BG56" i="9"/>
  <c r="BF56" i="9"/>
  <c r="BD56" i="9"/>
  <c r="BC56" i="9"/>
  <c r="BA56" i="9"/>
  <c r="AZ56" i="9"/>
  <c r="AT56" i="9"/>
  <c r="AS56" i="9"/>
  <c r="AQ56" i="9"/>
  <c r="AP56" i="9"/>
  <c r="AN56" i="9"/>
  <c r="AM56" i="9"/>
  <c r="AK56" i="9"/>
  <c r="AJ56" i="9"/>
  <c r="AH56" i="9"/>
  <c r="AG56" i="9"/>
  <c r="AE56" i="9"/>
  <c r="AD56" i="9"/>
  <c r="AB56" i="9"/>
  <c r="AA56" i="9"/>
  <c r="BS55" i="9"/>
  <c r="BR55" i="9"/>
  <c r="BP55" i="9"/>
  <c r="BO55" i="9"/>
  <c r="BM55" i="9"/>
  <c r="BL55" i="9"/>
  <c r="BJ55" i="9"/>
  <c r="BI55" i="9"/>
  <c r="BG55" i="9"/>
  <c r="BF55" i="9"/>
  <c r="BD55" i="9"/>
  <c r="BC55" i="9"/>
  <c r="BA55" i="9"/>
  <c r="AZ55" i="9"/>
  <c r="AT55" i="9"/>
  <c r="AS55" i="9"/>
  <c r="AQ55" i="9"/>
  <c r="AP55" i="9"/>
  <c r="AN55" i="9"/>
  <c r="AM55" i="9"/>
  <c r="AK55" i="9"/>
  <c r="AJ55" i="9"/>
  <c r="AH55" i="9"/>
  <c r="AG55" i="9"/>
  <c r="AE55" i="9"/>
  <c r="AD55" i="9"/>
  <c r="AB55" i="9"/>
  <c r="AA55" i="9"/>
  <c r="BS54" i="9"/>
  <c r="BR54" i="9"/>
  <c r="BP54" i="9"/>
  <c r="BO54" i="9"/>
  <c r="BM54" i="9"/>
  <c r="BL54" i="9"/>
  <c r="BJ54" i="9"/>
  <c r="BI54" i="9"/>
  <c r="BG54" i="9"/>
  <c r="BF54" i="9"/>
  <c r="BD54" i="9"/>
  <c r="BC54" i="9"/>
  <c r="BA54" i="9"/>
  <c r="AZ54" i="9"/>
  <c r="AT54" i="9"/>
  <c r="AS54" i="9"/>
  <c r="AQ54" i="9"/>
  <c r="AP54" i="9"/>
  <c r="AN54" i="9"/>
  <c r="AM54" i="9"/>
  <c r="AK54" i="9"/>
  <c r="AJ54" i="9"/>
  <c r="AH54" i="9"/>
  <c r="AG54" i="9"/>
  <c r="AE54" i="9"/>
  <c r="AD54" i="9"/>
  <c r="AB54" i="9"/>
  <c r="AA54" i="9"/>
  <c r="BS53" i="9"/>
  <c r="BR53" i="9"/>
  <c r="BP53" i="9"/>
  <c r="BO53" i="9"/>
  <c r="BM53" i="9"/>
  <c r="BL53" i="9"/>
  <c r="BJ53" i="9"/>
  <c r="BI53" i="9"/>
  <c r="BG53" i="9"/>
  <c r="BF53" i="9"/>
  <c r="BD53" i="9"/>
  <c r="BC53" i="9"/>
  <c r="BA53" i="9"/>
  <c r="AZ53" i="9"/>
  <c r="AT53" i="9"/>
  <c r="AS53" i="9"/>
  <c r="AQ53" i="9"/>
  <c r="AP53" i="9"/>
  <c r="AN53" i="9"/>
  <c r="AM53" i="9"/>
  <c r="AK53" i="9"/>
  <c r="AJ53" i="9"/>
  <c r="AH53" i="9"/>
  <c r="AG53" i="9"/>
  <c r="AE53" i="9"/>
  <c r="AD53" i="9"/>
  <c r="AB53" i="9"/>
  <c r="AA53" i="9"/>
  <c r="BS52" i="9"/>
  <c r="BR52" i="9"/>
  <c r="BP52" i="9"/>
  <c r="BO52" i="9"/>
  <c r="BM52" i="9"/>
  <c r="BL52" i="9"/>
  <c r="BJ52" i="9"/>
  <c r="BI52" i="9"/>
  <c r="BG52" i="9"/>
  <c r="BF52" i="9"/>
  <c r="BD52" i="9"/>
  <c r="BC52" i="9"/>
  <c r="BA52" i="9"/>
  <c r="AZ52" i="9"/>
  <c r="AT52" i="9"/>
  <c r="AS52" i="9"/>
  <c r="AQ52" i="9"/>
  <c r="AP52" i="9"/>
  <c r="AN52" i="9"/>
  <c r="AM52" i="9"/>
  <c r="AK52" i="9"/>
  <c r="AJ52" i="9"/>
  <c r="AH52" i="9"/>
  <c r="AG52" i="9"/>
  <c r="AE52" i="9"/>
  <c r="AD52" i="9"/>
  <c r="AB52" i="9"/>
  <c r="AA52" i="9"/>
  <c r="BS51" i="9"/>
  <c r="BR51" i="9"/>
  <c r="BP51" i="9"/>
  <c r="BO51" i="9"/>
  <c r="BM51" i="9"/>
  <c r="BL51" i="9"/>
  <c r="BJ51" i="9"/>
  <c r="BI51" i="9"/>
  <c r="BG51" i="9"/>
  <c r="BF51" i="9"/>
  <c r="BD51" i="9"/>
  <c r="BC51" i="9"/>
  <c r="BA51" i="9"/>
  <c r="AZ51" i="9"/>
  <c r="AT51" i="9"/>
  <c r="AS51" i="9"/>
  <c r="AQ51" i="9"/>
  <c r="AP51" i="9"/>
  <c r="AN51" i="9"/>
  <c r="AM51" i="9"/>
  <c r="AK51" i="9"/>
  <c r="AJ51" i="9"/>
  <c r="AH51" i="9"/>
  <c r="AG51" i="9"/>
  <c r="AE51" i="9"/>
  <c r="AD51" i="9"/>
  <c r="AB51" i="9"/>
  <c r="AA51" i="9"/>
  <c r="BS50" i="9"/>
  <c r="BR50" i="9"/>
  <c r="BP50" i="9"/>
  <c r="BO50" i="9"/>
  <c r="BM50" i="9"/>
  <c r="BL50" i="9"/>
  <c r="BJ50" i="9"/>
  <c r="BI50" i="9"/>
  <c r="BG50" i="9"/>
  <c r="BF50" i="9"/>
  <c r="BD50" i="9"/>
  <c r="BC50" i="9"/>
  <c r="BA50" i="9"/>
  <c r="AZ50" i="9"/>
  <c r="AT50" i="9"/>
  <c r="AS50" i="9"/>
  <c r="AQ50" i="9"/>
  <c r="AP50" i="9"/>
  <c r="AN50" i="9"/>
  <c r="AM50" i="9"/>
  <c r="AK50" i="9"/>
  <c r="AJ50" i="9"/>
  <c r="AH50" i="9"/>
  <c r="AG50" i="9"/>
  <c r="AE50" i="9"/>
  <c r="AD50" i="9"/>
  <c r="AB50" i="9"/>
  <c r="AA50" i="9"/>
  <c r="BS49" i="9"/>
  <c r="BR49" i="9"/>
  <c r="BP49" i="9"/>
  <c r="BO49" i="9"/>
  <c r="BM49" i="9"/>
  <c r="BL49" i="9"/>
  <c r="BJ49" i="9"/>
  <c r="BI49" i="9"/>
  <c r="BG49" i="9"/>
  <c r="BF49" i="9"/>
  <c r="BD49" i="9"/>
  <c r="BC49" i="9"/>
  <c r="BA49" i="9"/>
  <c r="AZ49" i="9"/>
  <c r="AT49" i="9"/>
  <c r="AS49" i="9"/>
  <c r="AQ49" i="9"/>
  <c r="AP49" i="9"/>
  <c r="AN49" i="9"/>
  <c r="AM49" i="9"/>
  <c r="AK49" i="9"/>
  <c r="AJ49" i="9"/>
  <c r="AH49" i="9"/>
  <c r="AG49" i="9"/>
  <c r="AE49" i="9"/>
  <c r="AD49" i="9"/>
  <c r="AB49" i="9"/>
  <c r="AA49" i="9"/>
  <c r="BS48" i="9"/>
  <c r="BR48" i="9"/>
  <c r="BP48" i="9"/>
  <c r="BO48" i="9"/>
  <c r="BM48" i="9"/>
  <c r="BL48" i="9"/>
  <c r="BJ48" i="9"/>
  <c r="BI48" i="9"/>
  <c r="BG48" i="9"/>
  <c r="BF48" i="9"/>
  <c r="BD48" i="9"/>
  <c r="BC48" i="9"/>
  <c r="BA48" i="9"/>
  <c r="AZ48" i="9"/>
  <c r="AT48" i="9"/>
  <c r="AS48" i="9"/>
  <c r="AQ48" i="9"/>
  <c r="AP48" i="9"/>
  <c r="AN48" i="9"/>
  <c r="AM48" i="9"/>
  <c r="AK48" i="9"/>
  <c r="AJ48" i="9"/>
  <c r="AH48" i="9"/>
  <c r="AG48" i="9"/>
  <c r="AE48" i="9"/>
  <c r="AD48" i="9"/>
  <c r="AB48" i="9"/>
  <c r="AA48" i="9"/>
  <c r="BS47" i="9"/>
  <c r="BR47" i="9"/>
  <c r="BP47" i="9"/>
  <c r="BO47" i="9"/>
  <c r="BM47" i="9"/>
  <c r="BL47" i="9"/>
  <c r="BJ47" i="9"/>
  <c r="BI47" i="9"/>
  <c r="BG47" i="9"/>
  <c r="BF47" i="9"/>
  <c r="BD47" i="9"/>
  <c r="BC47" i="9"/>
  <c r="BA47" i="9"/>
  <c r="AZ47" i="9"/>
  <c r="AT47" i="9"/>
  <c r="AS47" i="9"/>
  <c r="AQ47" i="9"/>
  <c r="AP47" i="9"/>
  <c r="AN47" i="9"/>
  <c r="AM47" i="9"/>
  <c r="AK47" i="9"/>
  <c r="AJ47" i="9"/>
  <c r="AH47" i="9"/>
  <c r="AG47" i="9"/>
  <c r="AE47" i="9"/>
  <c r="AD47" i="9"/>
  <c r="AB47" i="9"/>
  <c r="AA47" i="9"/>
  <c r="BS46" i="9"/>
  <c r="BR46" i="9"/>
  <c r="BP46" i="9"/>
  <c r="BO46" i="9"/>
  <c r="BM46" i="9"/>
  <c r="BL46" i="9"/>
  <c r="BJ46" i="9"/>
  <c r="BI46" i="9"/>
  <c r="BG46" i="9"/>
  <c r="BF46" i="9"/>
  <c r="BD46" i="9"/>
  <c r="BC46" i="9"/>
  <c r="BA46" i="9"/>
  <c r="AZ46" i="9"/>
  <c r="AT46" i="9"/>
  <c r="AS46" i="9"/>
  <c r="AQ46" i="9"/>
  <c r="AP46" i="9"/>
  <c r="AN46" i="9"/>
  <c r="AM46" i="9"/>
  <c r="AK46" i="9"/>
  <c r="AJ46" i="9"/>
  <c r="AH46" i="9"/>
  <c r="AG46" i="9"/>
  <c r="AE46" i="9"/>
  <c r="AD46" i="9"/>
  <c r="AB46" i="9"/>
  <c r="AA46" i="9"/>
  <c r="BS45" i="9"/>
  <c r="BR45" i="9"/>
  <c r="BP45" i="9"/>
  <c r="BO45" i="9"/>
  <c r="BM45" i="9"/>
  <c r="BL45" i="9"/>
  <c r="BJ45" i="9"/>
  <c r="BI45" i="9"/>
  <c r="BG45" i="9"/>
  <c r="BF45" i="9"/>
  <c r="BD45" i="9"/>
  <c r="BC45" i="9"/>
  <c r="BA45" i="9"/>
  <c r="AZ45" i="9"/>
  <c r="AT45" i="9"/>
  <c r="AS45" i="9"/>
  <c r="AQ45" i="9"/>
  <c r="AP45" i="9"/>
  <c r="AN45" i="9"/>
  <c r="AM45" i="9"/>
  <c r="AK45" i="9"/>
  <c r="AJ45" i="9"/>
  <c r="AH45" i="9"/>
  <c r="AG45" i="9"/>
  <c r="AE45" i="9"/>
  <c r="AD45" i="9"/>
  <c r="AB45" i="9"/>
  <c r="AA45" i="9"/>
  <c r="BS44" i="9"/>
  <c r="BR44" i="9"/>
  <c r="BP44" i="9"/>
  <c r="BO44" i="9"/>
  <c r="BM44" i="9"/>
  <c r="BL44" i="9"/>
  <c r="BJ44" i="9"/>
  <c r="BI44" i="9"/>
  <c r="BG44" i="9"/>
  <c r="BF44" i="9"/>
  <c r="BD44" i="9"/>
  <c r="BC44" i="9"/>
  <c r="BA44" i="9"/>
  <c r="AZ44" i="9"/>
  <c r="AT44" i="9"/>
  <c r="AS44" i="9"/>
  <c r="AQ44" i="9"/>
  <c r="AP44" i="9"/>
  <c r="AN44" i="9"/>
  <c r="AM44" i="9"/>
  <c r="AK44" i="9"/>
  <c r="AJ44" i="9"/>
  <c r="AH44" i="9"/>
  <c r="AG44" i="9"/>
  <c r="AE44" i="9"/>
  <c r="AD44" i="9"/>
  <c r="AB44" i="9"/>
  <c r="AA44" i="9"/>
  <c r="BS43" i="9"/>
  <c r="BR43" i="9"/>
  <c r="BP43" i="9"/>
  <c r="BO43" i="9"/>
  <c r="BM43" i="9"/>
  <c r="BL43" i="9"/>
  <c r="BJ43" i="9"/>
  <c r="BI43" i="9"/>
  <c r="BG43" i="9"/>
  <c r="BF43" i="9"/>
  <c r="BD43" i="9"/>
  <c r="BC43" i="9"/>
  <c r="BA43" i="9"/>
  <c r="AZ43" i="9"/>
  <c r="AT43" i="9"/>
  <c r="AS43" i="9"/>
  <c r="AQ43" i="9"/>
  <c r="AP43" i="9"/>
  <c r="AN43" i="9"/>
  <c r="AM43" i="9"/>
  <c r="AK43" i="9"/>
  <c r="AJ43" i="9"/>
  <c r="AH43" i="9"/>
  <c r="AG43" i="9"/>
  <c r="AE43" i="9"/>
  <c r="AD43" i="9"/>
  <c r="AB43" i="9"/>
  <c r="AA43" i="9"/>
  <c r="BS42" i="9"/>
  <c r="BR42" i="9"/>
  <c r="BP42" i="9"/>
  <c r="BO42" i="9"/>
  <c r="BM42" i="9"/>
  <c r="BL42" i="9"/>
  <c r="BJ42" i="9"/>
  <c r="BI42" i="9"/>
  <c r="BG42" i="9"/>
  <c r="BF42" i="9"/>
  <c r="BD42" i="9"/>
  <c r="BC42" i="9"/>
  <c r="BA42" i="9"/>
  <c r="AZ42" i="9"/>
  <c r="AT42" i="9"/>
  <c r="AS42" i="9"/>
  <c r="AQ42" i="9"/>
  <c r="AP42" i="9"/>
  <c r="AN42" i="9"/>
  <c r="AM42" i="9"/>
  <c r="AK42" i="9"/>
  <c r="AJ42" i="9"/>
  <c r="AH42" i="9"/>
  <c r="AG42" i="9"/>
  <c r="AE42" i="9"/>
  <c r="AD42" i="9"/>
  <c r="AB42" i="9"/>
  <c r="AA42" i="9"/>
  <c r="BS41" i="9"/>
  <c r="BR41" i="9"/>
  <c r="BP41" i="9"/>
  <c r="BO41" i="9"/>
  <c r="BM41" i="9"/>
  <c r="BL41" i="9"/>
  <c r="BJ41" i="9"/>
  <c r="BI41" i="9"/>
  <c r="BG41" i="9"/>
  <c r="BF41" i="9"/>
  <c r="BD41" i="9"/>
  <c r="BC41" i="9"/>
  <c r="BA41" i="9"/>
  <c r="AZ41" i="9"/>
  <c r="AT41" i="9"/>
  <c r="AS41" i="9"/>
  <c r="AQ41" i="9"/>
  <c r="AP41" i="9"/>
  <c r="AN41" i="9"/>
  <c r="AM41" i="9"/>
  <c r="AK41" i="9"/>
  <c r="AJ41" i="9"/>
  <c r="AH41" i="9"/>
  <c r="AG41" i="9"/>
  <c r="AE41" i="9"/>
  <c r="AD41" i="9"/>
  <c r="AB41" i="9"/>
  <c r="AA41" i="9"/>
  <c r="BS40" i="9"/>
  <c r="BR40" i="9"/>
  <c r="BP40" i="9"/>
  <c r="BO40" i="9"/>
  <c r="BM40" i="9"/>
  <c r="BL40" i="9"/>
  <c r="BJ40" i="9"/>
  <c r="BI40" i="9"/>
  <c r="BG40" i="9"/>
  <c r="BF40" i="9"/>
  <c r="BD40" i="9"/>
  <c r="BC40" i="9"/>
  <c r="BA40" i="9"/>
  <c r="AZ40" i="9"/>
  <c r="AT40" i="9"/>
  <c r="AS40" i="9"/>
  <c r="AQ40" i="9"/>
  <c r="AP40" i="9"/>
  <c r="AN40" i="9"/>
  <c r="AM40" i="9"/>
  <c r="AK40" i="9"/>
  <c r="AJ40" i="9"/>
  <c r="AH40" i="9"/>
  <c r="AG40" i="9"/>
  <c r="AE40" i="9"/>
  <c r="AD40" i="9"/>
  <c r="AB40" i="9"/>
  <c r="AA40" i="9"/>
  <c r="BS39" i="9"/>
  <c r="BR39" i="9"/>
  <c r="BP39" i="9"/>
  <c r="BO39" i="9"/>
  <c r="BM39" i="9"/>
  <c r="BL39" i="9"/>
  <c r="BJ39" i="9"/>
  <c r="BI39" i="9"/>
  <c r="BG39" i="9"/>
  <c r="BF39" i="9"/>
  <c r="BD39" i="9"/>
  <c r="BC39" i="9"/>
  <c r="BA39" i="9"/>
  <c r="AZ39" i="9"/>
  <c r="AT39" i="9"/>
  <c r="AS39" i="9"/>
  <c r="AQ39" i="9"/>
  <c r="AP39" i="9"/>
  <c r="AN39" i="9"/>
  <c r="AM39" i="9"/>
  <c r="AK39" i="9"/>
  <c r="AJ39" i="9"/>
  <c r="AH39" i="9"/>
  <c r="AG39" i="9"/>
  <c r="AE39" i="9"/>
  <c r="AD39" i="9"/>
  <c r="AB39" i="9"/>
  <c r="AA39" i="9"/>
  <c r="BS38" i="9"/>
  <c r="BR38" i="9"/>
  <c r="BP38" i="9"/>
  <c r="BO38" i="9"/>
  <c r="BM38" i="9"/>
  <c r="BL38" i="9"/>
  <c r="BJ38" i="9"/>
  <c r="BI38" i="9"/>
  <c r="BG38" i="9"/>
  <c r="BF38" i="9"/>
  <c r="BD38" i="9"/>
  <c r="BC38" i="9"/>
  <c r="BA38" i="9"/>
  <c r="AZ38" i="9"/>
  <c r="AT38" i="9"/>
  <c r="AS38" i="9"/>
  <c r="AQ38" i="9"/>
  <c r="AP38" i="9"/>
  <c r="AN38" i="9"/>
  <c r="AM38" i="9"/>
  <c r="AK38" i="9"/>
  <c r="AJ38" i="9"/>
  <c r="AH38" i="9"/>
  <c r="AG38" i="9"/>
  <c r="AE38" i="9"/>
  <c r="AD38" i="9"/>
  <c r="AB38" i="9"/>
  <c r="AA38" i="9"/>
  <c r="BS37" i="9"/>
  <c r="BR37" i="9"/>
  <c r="BP37" i="9"/>
  <c r="BO37" i="9"/>
  <c r="BM37" i="9"/>
  <c r="BL37" i="9"/>
  <c r="BJ37" i="9"/>
  <c r="BI37" i="9"/>
  <c r="BG37" i="9"/>
  <c r="BF37" i="9"/>
  <c r="BD37" i="9"/>
  <c r="BC37" i="9"/>
  <c r="BA37" i="9"/>
  <c r="AZ37" i="9"/>
  <c r="AT37" i="9"/>
  <c r="AS37" i="9"/>
  <c r="AQ37" i="9"/>
  <c r="AP37" i="9"/>
  <c r="AN37" i="9"/>
  <c r="AM37" i="9"/>
  <c r="AK37" i="9"/>
  <c r="AJ37" i="9"/>
  <c r="AH37" i="9"/>
  <c r="AG37" i="9"/>
  <c r="AE37" i="9"/>
  <c r="AD37" i="9"/>
  <c r="AB37" i="9"/>
  <c r="AA37" i="9"/>
  <c r="BS36" i="9"/>
  <c r="BR36" i="9"/>
  <c r="BP36" i="9"/>
  <c r="BO36" i="9"/>
  <c r="BM36" i="9"/>
  <c r="BL36" i="9"/>
  <c r="BJ36" i="9"/>
  <c r="BI36" i="9"/>
  <c r="BG36" i="9"/>
  <c r="BF36" i="9"/>
  <c r="BD36" i="9"/>
  <c r="BC36" i="9"/>
  <c r="BA36" i="9"/>
  <c r="AZ36" i="9"/>
  <c r="AT36" i="9"/>
  <c r="AS36" i="9"/>
  <c r="AQ36" i="9"/>
  <c r="AP36" i="9"/>
  <c r="AN36" i="9"/>
  <c r="AM36" i="9"/>
  <c r="AK36" i="9"/>
  <c r="AJ36" i="9"/>
  <c r="AH36" i="9"/>
  <c r="AG36" i="9"/>
  <c r="AE36" i="9"/>
  <c r="AD36" i="9"/>
  <c r="AB36" i="9"/>
  <c r="AA36" i="9"/>
  <c r="BS35" i="9"/>
  <c r="BR35" i="9"/>
  <c r="BP35" i="9"/>
  <c r="BO35" i="9"/>
  <c r="BM35" i="9"/>
  <c r="BL35" i="9"/>
  <c r="BJ35" i="9"/>
  <c r="BI35" i="9"/>
  <c r="BG35" i="9"/>
  <c r="BF35" i="9"/>
  <c r="BD35" i="9"/>
  <c r="BC35" i="9"/>
  <c r="BA35" i="9"/>
  <c r="AZ35" i="9"/>
  <c r="AT35" i="9"/>
  <c r="AS35" i="9"/>
  <c r="AQ35" i="9"/>
  <c r="AP35" i="9"/>
  <c r="AN35" i="9"/>
  <c r="AM35" i="9"/>
  <c r="AK35" i="9"/>
  <c r="AJ35" i="9"/>
  <c r="AH35" i="9"/>
  <c r="AG35" i="9"/>
  <c r="AE35" i="9"/>
  <c r="AD35" i="9"/>
  <c r="AB35" i="9"/>
  <c r="AA35" i="9"/>
  <c r="BS34" i="9"/>
  <c r="BR34" i="9"/>
  <c r="BP34" i="9"/>
  <c r="BO34" i="9"/>
  <c r="BM34" i="9"/>
  <c r="BL34" i="9"/>
  <c r="BJ34" i="9"/>
  <c r="BI34" i="9"/>
  <c r="BG34" i="9"/>
  <c r="BF34" i="9"/>
  <c r="BD34" i="9"/>
  <c r="BC34" i="9"/>
  <c r="BA34" i="9"/>
  <c r="AZ34" i="9"/>
  <c r="AT34" i="9"/>
  <c r="AS34" i="9"/>
  <c r="AQ34" i="9"/>
  <c r="AP34" i="9"/>
  <c r="AN34" i="9"/>
  <c r="AM34" i="9"/>
  <c r="AK34" i="9"/>
  <c r="AJ34" i="9"/>
  <c r="AH34" i="9"/>
  <c r="AG34" i="9"/>
  <c r="AE34" i="9"/>
  <c r="AD34" i="9"/>
  <c r="AB34" i="9"/>
  <c r="AA34" i="9"/>
  <c r="BS33" i="9"/>
  <c r="BR33" i="9"/>
  <c r="BP33" i="9"/>
  <c r="BO33" i="9"/>
  <c r="BM33" i="9"/>
  <c r="BL33" i="9"/>
  <c r="BJ33" i="9"/>
  <c r="BI33" i="9"/>
  <c r="BG33" i="9"/>
  <c r="BF33" i="9"/>
  <c r="BD33" i="9"/>
  <c r="BC33" i="9"/>
  <c r="BA33" i="9"/>
  <c r="AZ33" i="9"/>
  <c r="AT33" i="9"/>
  <c r="AS33" i="9"/>
  <c r="AQ33" i="9"/>
  <c r="AP33" i="9"/>
  <c r="AN33" i="9"/>
  <c r="AM33" i="9"/>
  <c r="AK33" i="9"/>
  <c r="AJ33" i="9"/>
  <c r="AH33" i="9"/>
  <c r="AG33" i="9"/>
  <c r="AE33" i="9"/>
  <c r="AD33" i="9"/>
  <c r="AB33" i="9"/>
  <c r="AA33" i="9"/>
  <c r="BS32" i="9"/>
  <c r="BR32" i="9"/>
  <c r="BP32" i="9"/>
  <c r="BO32" i="9"/>
  <c r="BM32" i="9"/>
  <c r="BL32" i="9"/>
  <c r="BJ32" i="9"/>
  <c r="BI32" i="9"/>
  <c r="BG32" i="9"/>
  <c r="BF32" i="9"/>
  <c r="BD32" i="9"/>
  <c r="BC32" i="9"/>
  <c r="BA32" i="9"/>
  <c r="AZ32" i="9"/>
  <c r="AT32" i="9"/>
  <c r="AS32" i="9"/>
  <c r="AQ32" i="9"/>
  <c r="AP32" i="9"/>
  <c r="AN32" i="9"/>
  <c r="AM32" i="9"/>
  <c r="AK32" i="9"/>
  <c r="AJ32" i="9"/>
  <c r="AH32" i="9"/>
  <c r="AG32" i="9"/>
  <c r="AE32" i="9"/>
  <c r="AD32" i="9"/>
  <c r="AB32" i="9"/>
  <c r="AA32" i="9"/>
  <c r="BS31" i="9"/>
  <c r="BR31" i="9"/>
  <c r="BP31" i="9"/>
  <c r="BO31" i="9"/>
  <c r="BM31" i="9"/>
  <c r="BL31" i="9"/>
  <c r="BJ31" i="9"/>
  <c r="BI31" i="9"/>
  <c r="BG31" i="9"/>
  <c r="BF31" i="9"/>
  <c r="BD31" i="9"/>
  <c r="BC31" i="9"/>
  <c r="BA31" i="9"/>
  <c r="AZ31" i="9"/>
  <c r="AT31" i="9"/>
  <c r="AS31" i="9"/>
  <c r="AQ31" i="9"/>
  <c r="AP31" i="9"/>
  <c r="AN31" i="9"/>
  <c r="AM31" i="9"/>
  <c r="AK31" i="9"/>
  <c r="AJ31" i="9"/>
  <c r="AH31" i="9"/>
  <c r="AG31" i="9"/>
  <c r="AE31" i="9"/>
  <c r="AD31" i="9"/>
  <c r="AB31" i="9"/>
  <c r="AA31" i="9"/>
  <c r="BS30" i="9"/>
  <c r="BR30" i="9"/>
  <c r="BP30" i="9"/>
  <c r="BO30" i="9"/>
  <c r="BM30" i="9"/>
  <c r="BL30" i="9"/>
  <c r="BJ30" i="9"/>
  <c r="BI30" i="9"/>
  <c r="BG30" i="9"/>
  <c r="BF30" i="9"/>
  <c r="BD30" i="9"/>
  <c r="BC30" i="9"/>
  <c r="BA30" i="9"/>
  <c r="AZ30" i="9"/>
  <c r="AT30" i="9"/>
  <c r="AS30" i="9"/>
  <c r="AQ30" i="9"/>
  <c r="AP30" i="9"/>
  <c r="AN30" i="9"/>
  <c r="AM30" i="9"/>
  <c r="AK30" i="9"/>
  <c r="AJ30" i="9"/>
  <c r="AH30" i="9"/>
  <c r="AG30" i="9"/>
  <c r="AE30" i="9"/>
  <c r="AD30" i="9"/>
  <c r="AB30" i="9"/>
  <c r="AA30" i="9"/>
  <c r="BS29" i="9"/>
  <c r="BR29" i="9"/>
  <c r="BP29" i="9"/>
  <c r="BO29" i="9"/>
  <c r="BM29" i="9"/>
  <c r="BL29" i="9"/>
  <c r="BJ29" i="9"/>
  <c r="BI29" i="9"/>
  <c r="BG29" i="9"/>
  <c r="BF29" i="9"/>
  <c r="BD29" i="9"/>
  <c r="BC29" i="9"/>
  <c r="BA29" i="9"/>
  <c r="AZ29" i="9"/>
  <c r="AT29" i="9"/>
  <c r="AS29" i="9"/>
  <c r="AQ29" i="9"/>
  <c r="AP29" i="9"/>
  <c r="AN29" i="9"/>
  <c r="AM29" i="9"/>
  <c r="AK29" i="9"/>
  <c r="AJ29" i="9"/>
  <c r="AH29" i="9"/>
  <c r="AG29" i="9"/>
  <c r="AE29" i="9"/>
  <c r="AD29" i="9"/>
  <c r="AB29" i="9"/>
  <c r="AA29" i="9"/>
  <c r="BS28" i="9"/>
  <c r="BR28" i="9"/>
  <c r="BP28" i="9"/>
  <c r="BO28" i="9"/>
  <c r="BM28" i="9"/>
  <c r="BL28" i="9"/>
  <c r="BJ28" i="9"/>
  <c r="BI28" i="9"/>
  <c r="BG28" i="9"/>
  <c r="BF28" i="9"/>
  <c r="BD28" i="9"/>
  <c r="BC28" i="9"/>
  <c r="BA28" i="9"/>
  <c r="AZ28" i="9"/>
  <c r="AT28" i="9"/>
  <c r="AS28" i="9"/>
  <c r="AQ28" i="9"/>
  <c r="AP28" i="9"/>
  <c r="AN28" i="9"/>
  <c r="AM28" i="9"/>
  <c r="AK28" i="9"/>
  <c r="AJ28" i="9"/>
  <c r="AH28" i="9"/>
  <c r="AG28" i="9"/>
  <c r="AE28" i="9"/>
  <c r="AD28" i="9"/>
  <c r="AB28" i="9"/>
  <c r="AA28" i="9"/>
  <c r="BS27" i="9"/>
  <c r="BR27" i="9"/>
  <c r="BP27" i="9"/>
  <c r="BO27" i="9"/>
  <c r="BM27" i="9"/>
  <c r="BL27" i="9"/>
  <c r="BJ27" i="9"/>
  <c r="BI27" i="9"/>
  <c r="BG27" i="9"/>
  <c r="BF27" i="9"/>
  <c r="BD27" i="9"/>
  <c r="BC27" i="9"/>
  <c r="BA27" i="9"/>
  <c r="AZ27" i="9"/>
  <c r="AT27" i="9"/>
  <c r="AS27" i="9"/>
  <c r="AQ27" i="9"/>
  <c r="AP27" i="9"/>
  <c r="AN27" i="9"/>
  <c r="AM27" i="9"/>
  <c r="AK27" i="9"/>
  <c r="AJ27" i="9"/>
  <c r="AH27" i="9"/>
  <c r="AG27" i="9"/>
  <c r="AE27" i="9"/>
  <c r="AD27" i="9"/>
  <c r="AB27" i="9"/>
  <c r="AA27" i="9"/>
  <c r="BS26" i="9"/>
  <c r="BR26" i="9"/>
  <c r="BP26" i="9"/>
  <c r="BO26" i="9"/>
  <c r="BM26" i="9"/>
  <c r="BL26" i="9"/>
  <c r="BJ26" i="9"/>
  <c r="BI26" i="9"/>
  <c r="BG26" i="9"/>
  <c r="BF26" i="9"/>
  <c r="BD26" i="9"/>
  <c r="BC26" i="9"/>
  <c r="BA26" i="9"/>
  <c r="AZ26" i="9"/>
  <c r="AT26" i="9"/>
  <c r="AS26" i="9"/>
  <c r="AQ26" i="9"/>
  <c r="AP26" i="9"/>
  <c r="AN26" i="9"/>
  <c r="AM26" i="9"/>
  <c r="AK26" i="9"/>
  <c r="AJ26" i="9"/>
  <c r="AH26" i="9"/>
  <c r="AG26" i="9"/>
  <c r="AE26" i="9"/>
  <c r="AD26" i="9"/>
  <c r="AB26" i="9"/>
  <c r="AA26" i="9"/>
  <c r="BS25" i="9"/>
  <c r="BR25" i="9"/>
  <c r="BP25" i="9"/>
  <c r="BO25" i="9"/>
  <c r="BM25" i="9"/>
  <c r="BL25" i="9"/>
  <c r="BJ25" i="9"/>
  <c r="BI25" i="9"/>
  <c r="BG25" i="9"/>
  <c r="BF25" i="9"/>
  <c r="BD25" i="9"/>
  <c r="BC25" i="9"/>
  <c r="BA25" i="9"/>
  <c r="AZ25" i="9"/>
  <c r="AT25" i="9"/>
  <c r="AS25" i="9"/>
  <c r="AQ25" i="9"/>
  <c r="AP25" i="9"/>
  <c r="AN25" i="9"/>
  <c r="AM25" i="9"/>
  <c r="AK25" i="9"/>
  <c r="AJ25" i="9"/>
  <c r="AH25" i="9"/>
  <c r="AG25" i="9"/>
  <c r="AE25" i="9"/>
  <c r="AD25" i="9"/>
  <c r="AB25" i="9"/>
  <c r="AA25" i="9"/>
  <c r="BS24" i="9"/>
  <c r="BR24" i="9"/>
  <c r="BP24" i="9"/>
  <c r="BO24" i="9"/>
  <c r="BM24" i="9"/>
  <c r="BL24" i="9"/>
  <c r="BJ24" i="9"/>
  <c r="BI24" i="9"/>
  <c r="BG24" i="9"/>
  <c r="BF24" i="9"/>
  <c r="BD24" i="9"/>
  <c r="BC24" i="9"/>
  <c r="BA24" i="9"/>
  <c r="AZ24" i="9"/>
  <c r="AT24" i="9"/>
  <c r="AS24" i="9"/>
  <c r="AQ24" i="9"/>
  <c r="AP24" i="9"/>
  <c r="AN24" i="9"/>
  <c r="AM24" i="9"/>
  <c r="AK24" i="9"/>
  <c r="AJ24" i="9"/>
  <c r="AH24" i="9"/>
  <c r="AG24" i="9"/>
  <c r="AE24" i="9"/>
  <c r="AD24" i="9"/>
  <c r="AB24" i="9"/>
  <c r="AA24" i="9"/>
  <c r="BS23" i="9"/>
  <c r="BR23" i="9"/>
  <c r="BP23" i="9"/>
  <c r="BO23" i="9"/>
  <c r="BM23" i="9"/>
  <c r="BL23" i="9"/>
  <c r="BJ23" i="9"/>
  <c r="BI23" i="9"/>
  <c r="BG23" i="9"/>
  <c r="BF23" i="9"/>
  <c r="BD23" i="9"/>
  <c r="BC23" i="9"/>
  <c r="BA23" i="9"/>
  <c r="AZ23" i="9"/>
  <c r="AT23" i="9"/>
  <c r="AS23" i="9"/>
  <c r="AQ23" i="9"/>
  <c r="AP23" i="9"/>
  <c r="AN23" i="9"/>
  <c r="AM23" i="9"/>
  <c r="AK23" i="9"/>
  <c r="AJ23" i="9"/>
  <c r="AH23" i="9"/>
  <c r="AG23" i="9"/>
  <c r="AE23" i="9"/>
  <c r="AD23" i="9"/>
  <c r="AB23" i="9"/>
  <c r="AA23" i="9"/>
  <c r="BS22" i="9"/>
  <c r="BR22" i="9"/>
  <c r="BP22" i="9"/>
  <c r="BO22" i="9"/>
  <c r="BM22" i="9"/>
  <c r="BL22" i="9"/>
  <c r="BJ22" i="9"/>
  <c r="BI22" i="9"/>
  <c r="BG22" i="9"/>
  <c r="BF22" i="9"/>
  <c r="BD22" i="9"/>
  <c r="BC22" i="9"/>
  <c r="BA22" i="9"/>
  <c r="AZ22" i="9"/>
  <c r="AT22" i="9"/>
  <c r="AS22" i="9"/>
  <c r="AQ22" i="9"/>
  <c r="AP22" i="9"/>
  <c r="AN22" i="9"/>
  <c r="AM22" i="9"/>
  <c r="AK22" i="9"/>
  <c r="AJ22" i="9"/>
  <c r="AH22" i="9"/>
  <c r="AG22" i="9"/>
  <c r="AE22" i="9"/>
  <c r="AD22" i="9"/>
  <c r="AB22" i="9"/>
  <c r="AA22" i="9"/>
  <c r="BS21" i="9"/>
  <c r="BR21" i="9"/>
  <c r="BP21" i="9"/>
  <c r="BO21" i="9"/>
  <c r="BM21" i="9"/>
  <c r="BL21" i="9"/>
  <c r="BJ21" i="9"/>
  <c r="BI21" i="9"/>
  <c r="BG21" i="9"/>
  <c r="BF21" i="9"/>
  <c r="BD21" i="9"/>
  <c r="BC21" i="9"/>
  <c r="BA21" i="9"/>
  <c r="AZ21" i="9"/>
  <c r="AT21" i="9"/>
  <c r="AS21" i="9"/>
  <c r="AQ21" i="9"/>
  <c r="AP21" i="9"/>
  <c r="AN21" i="9"/>
  <c r="AM21" i="9"/>
  <c r="AK21" i="9"/>
  <c r="AJ21" i="9"/>
  <c r="AH21" i="9"/>
  <c r="AG21" i="9"/>
  <c r="AE21" i="9"/>
  <c r="AD21" i="9"/>
  <c r="AB21" i="9"/>
  <c r="AA21" i="9"/>
  <c r="BS20" i="9"/>
  <c r="BR20" i="9"/>
  <c r="BP20" i="9"/>
  <c r="BO20" i="9"/>
  <c r="BM20" i="9"/>
  <c r="BL20" i="9"/>
  <c r="BJ20" i="9"/>
  <c r="BI20" i="9"/>
  <c r="BG20" i="9"/>
  <c r="BF20" i="9"/>
  <c r="BD20" i="9"/>
  <c r="BC20" i="9"/>
  <c r="BA20" i="9"/>
  <c r="AZ20" i="9"/>
  <c r="AT20" i="9"/>
  <c r="AS20" i="9"/>
  <c r="AQ20" i="9"/>
  <c r="AP20" i="9"/>
  <c r="AN20" i="9"/>
  <c r="AM20" i="9"/>
  <c r="AK20" i="9"/>
  <c r="AJ20" i="9"/>
  <c r="AH20" i="9"/>
  <c r="AG20" i="9"/>
  <c r="AE20" i="9"/>
  <c r="AD20" i="9"/>
  <c r="AB20" i="9"/>
  <c r="AA20" i="9"/>
  <c r="BS19" i="9"/>
  <c r="BR19" i="9"/>
  <c r="BP19" i="9"/>
  <c r="BO19" i="9"/>
  <c r="BM19" i="9"/>
  <c r="BL19" i="9"/>
  <c r="BJ19" i="9"/>
  <c r="BI19" i="9"/>
  <c r="BG19" i="9"/>
  <c r="BF19" i="9"/>
  <c r="BD19" i="9"/>
  <c r="BC19" i="9"/>
  <c r="BA19" i="9"/>
  <c r="AZ19" i="9"/>
  <c r="AT19" i="9"/>
  <c r="AS19" i="9"/>
  <c r="AQ19" i="9"/>
  <c r="AP19" i="9"/>
  <c r="AN19" i="9"/>
  <c r="AM19" i="9"/>
  <c r="AK19" i="9"/>
  <c r="AJ19" i="9"/>
  <c r="AH19" i="9"/>
  <c r="AG19" i="9"/>
  <c r="AE19" i="9"/>
  <c r="AD19" i="9"/>
  <c r="AB19" i="9"/>
  <c r="AA19" i="9"/>
  <c r="BS18" i="9"/>
  <c r="BR18" i="9"/>
  <c r="BP18" i="9"/>
  <c r="BO18" i="9"/>
  <c r="BM18" i="9"/>
  <c r="BL18" i="9"/>
  <c r="BJ18" i="9"/>
  <c r="BI18" i="9"/>
  <c r="BG18" i="9"/>
  <c r="BF18" i="9"/>
  <c r="BD18" i="9"/>
  <c r="BC18" i="9"/>
  <c r="BA18" i="9"/>
  <c r="AZ18" i="9"/>
  <c r="AT18" i="9"/>
  <c r="AS18" i="9"/>
  <c r="AQ18" i="9"/>
  <c r="AP18" i="9"/>
  <c r="AN18" i="9"/>
  <c r="AM18" i="9"/>
  <c r="AK18" i="9"/>
  <c r="AJ18" i="9"/>
  <c r="AH18" i="9"/>
  <c r="AG18" i="9"/>
  <c r="AE18" i="9"/>
  <c r="AD18" i="9"/>
  <c r="AB18" i="9"/>
  <c r="AA18" i="9"/>
  <c r="BS17" i="9"/>
  <c r="BR17" i="9"/>
  <c r="BP17" i="9"/>
  <c r="BO17" i="9"/>
  <c r="BM17" i="9"/>
  <c r="BL17" i="9"/>
  <c r="BJ17" i="9"/>
  <c r="BI17" i="9"/>
  <c r="BG17" i="9"/>
  <c r="BF17" i="9"/>
  <c r="BD17" i="9"/>
  <c r="BC17" i="9"/>
  <c r="BA17" i="9"/>
  <c r="AZ17" i="9"/>
  <c r="AT17" i="9"/>
  <c r="AS17" i="9"/>
  <c r="AQ17" i="9"/>
  <c r="AP17" i="9"/>
  <c r="AN17" i="9"/>
  <c r="AM17" i="9"/>
  <c r="AK17" i="9"/>
  <c r="AJ17" i="9"/>
  <c r="AH17" i="9"/>
  <c r="AG17" i="9"/>
  <c r="AE17" i="9"/>
  <c r="AD17" i="9"/>
  <c r="AB17" i="9"/>
  <c r="AA17" i="9"/>
  <c r="BS16" i="9"/>
  <c r="BR16" i="9"/>
  <c r="BP16" i="9"/>
  <c r="BO16" i="9"/>
  <c r="BM16" i="9"/>
  <c r="BL16" i="9"/>
  <c r="BJ16" i="9"/>
  <c r="BI16" i="9"/>
  <c r="BG16" i="9"/>
  <c r="BF16" i="9"/>
  <c r="BD16" i="9"/>
  <c r="BC16" i="9"/>
  <c r="BA16" i="9"/>
  <c r="AZ16" i="9"/>
  <c r="AT16" i="9"/>
  <c r="AS16" i="9"/>
  <c r="AQ16" i="9"/>
  <c r="AP16" i="9"/>
  <c r="AN16" i="9"/>
  <c r="AM16" i="9"/>
  <c r="AK16" i="9"/>
  <c r="AJ16" i="9"/>
  <c r="AH16" i="9"/>
  <c r="AG16" i="9"/>
  <c r="AE16" i="9"/>
  <c r="AD16" i="9"/>
  <c r="AB16" i="9"/>
  <c r="AA16" i="9"/>
  <c r="BS15" i="9"/>
  <c r="BR15" i="9"/>
  <c r="BP15" i="9"/>
  <c r="BO15" i="9"/>
  <c r="BM15" i="9"/>
  <c r="BL15" i="9"/>
  <c r="BJ15" i="9"/>
  <c r="BI15" i="9"/>
  <c r="BG15" i="9"/>
  <c r="BF15" i="9"/>
  <c r="BD15" i="9"/>
  <c r="BC15" i="9"/>
  <c r="BA15" i="9"/>
  <c r="AZ15" i="9"/>
  <c r="AT15" i="9"/>
  <c r="AS15" i="9"/>
  <c r="AQ15" i="9"/>
  <c r="AP15" i="9"/>
  <c r="AN15" i="9"/>
  <c r="AM15" i="9"/>
  <c r="AK15" i="9"/>
  <c r="AJ15" i="9"/>
  <c r="AH15" i="9"/>
  <c r="AG15" i="9"/>
  <c r="AE15" i="9"/>
  <c r="AD15" i="9"/>
  <c r="AB15" i="9"/>
  <c r="AA15" i="9"/>
  <c r="BS14" i="9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AT14" i="9"/>
  <c r="AS14" i="9"/>
  <c r="AQ14" i="9"/>
  <c r="AP14" i="9"/>
  <c r="AN14" i="9"/>
  <c r="AM14" i="9"/>
  <c r="AK14" i="9"/>
  <c r="AJ14" i="9"/>
  <c r="AH14" i="9"/>
  <c r="AG14" i="9"/>
  <c r="AE14" i="9"/>
  <c r="AD14" i="9"/>
  <c r="AB14" i="9"/>
  <c r="AA14" i="9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AT13" i="9"/>
  <c r="AS13" i="9"/>
  <c r="AQ13" i="9"/>
  <c r="AP13" i="9"/>
  <c r="AN13" i="9"/>
  <c r="AM13" i="9"/>
  <c r="AK13" i="9"/>
  <c r="AJ13" i="9"/>
  <c r="AH13" i="9"/>
  <c r="AG13" i="9"/>
  <c r="AE13" i="9"/>
  <c r="AD13" i="9"/>
  <c r="AB13" i="9"/>
  <c r="AA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AT12" i="9"/>
  <c r="AS12" i="9"/>
  <c r="AQ12" i="9"/>
  <c r="AP12" i="9"/>
  <c r="AN12" i="9"/>
  <c r="AM12" i="9"/>
  <c r="AK12" i="9"/>
  <c r="AJ12" i="9"/>
  <c r="AH12" i="9"/>
  <c r="AG12" i="9"/>
  <c r="AE12" i="9"/>
  <c r="AD12" i="9"/>
  <c r="AB12" i="9"/>
  <c r="AA12" i="9"/>
  <c r="BS11" i="9"/>
  <c r="BR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T11" i="9"/>
  <c r="AS11" i="9"/>
  <c r="AQ11" i="9"/>
  <c r="AP11" i="9"/>
  <c r="AN11" i="9"/>
  <c r="AM11" i="9"/>
  <c r="AK11" i="9"/>
  <c r="AJ11" i="9"/>
  <c r="AH11" i="9"/>
  <c r="AG11" i="9"/>
  <c r="AE11" i="9"/>
  <c r="AD11" i="9"/>
  <c r="AB11" i="9"/>
  <c r="AA11" i="9"/>
  <c r="BI110" i="8"/>
  <c r="BG110" i="8"/>
  <c r="BH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BF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AI105" i="8"/>
  <c r="AZ109" i="8"/>
  <c r="AZ108" i="8"/>
  <c r="AU108" i="8"/>
  <c r="AR108" i="8"/>
  <c r="BR108" i="8"/>
  <c r="BJ108" i="8"/>
  <c r="BA106" i="8"/>
  <c r="AK106" i="8"/>
  <c r="AH106" i="8"/>
  <c r="AN105" i="8"/>
  <c r="AN104" i="8"/>
  <c r="AI104" i="8"/>
  <c r="AF104" i="8"/>
  <c r="BJ105" i="8"/>
  <c r="BF106" i="8"/>
  <c r="AT102" i="8"/>
  <c r="AO106" i="8"/>
  <c r="AH102" i="8"/>
  <c r="AU104" i="8"/>
  <c r="AQ100" i="8"/>
  <c r="BV102" i="8"/>
  <c r="BS101" i="8"/>
  <c r="BJ102" i="8"/>
  <c r="BG100" i="8"/>
  <c r="CB109" i="8"/>
  <c r="BV109" i="8"/>
  <c r="BU109" i="8"/>
  <c r="BP109" i="8"/>
  <c r="BM109" i="8"/>
  <c r="BL109" i="8"/>
  <c r="BI109" i="8"/>
  <c r="AY109" i="8"/>
  <c r="AT109" i="8"/>
  <c r="AQ109" i="8"/>
  <c r="AP109" i="8"/>
  <c r="AM109" i="8"/>
  <c r="AH109" i="8"/>
  <c r="AF109" i="8"/>
  <c r="AE109" i="8"/>
  <c r="AD109" i="8"/>
  <c r="AR109" i="8"/>
  <c r="CB108" i="8"/>
  <c r="BV108" i="8"/>
  <c r="BU108" i="8"/>
  <c r="BP108" i="8"/>
  <c r="BM108" i="8"/>
  <c r="BL108" i="8"/>
  <c r="BI108" i="8"/>
  <c r="BG108" i="8"/>
  <c r="AT108" i="8"/>
  <c r="AS108" i="8"/>
  <c r="AP108" i="8"/>
  <c r="AM108" i="8"/>
  <c r="AK108" i="8"/>
  <c r="AH108" i="8"/>
  <c r="AG108" i="8"/>
  <c r="AD108" i="8"/>
  <c r="CB107" i="8"/>
  <c r="BU107" i="8"/>
  <c r="BP107" i="8"/>
  <c r="BM107" i="8"/>
  <c r="BL107" i="8"/>
  <c r="BI107" i="8"/>
  <c r="BF107" i="8"/>
  <c r="AZ107" i="8"/>
  <c r="AS107" i="8"/>
  <c r="AQ107" i="8"/>
  <c r="AN107" i="8"/>
  <c r="AK107" i="8"/>
  <c r="AJ107" i="8"/>
  <c r="AH107" i="8"/>
  <c r="AG107" i="8"/>
  <c r="CB106" i="8"/>
  <c r="BU106" i="8"/>
  <c r="BR106" i="8"/>
  <c r="BP106" i="8"/>
  <c r="BM106" i="8"/>
  <c r="BL106" i="8"/>
  <c r="BJ106" i="8"/>
  <c r="BI106" i="8"/>
  <c r="AZ106" i="8"/>
  <c r="AY106" i="8"/>
  <c r="AT106" i="8"/>
  <c r="AQ106" i="8"/>
  <c r="AN106" i="8"/>
  <c r="AM106" i="8"/>
  <c r="AJ106" i="8"/>
  <c r="AG106" i="8"/>
  <c r="AE106" i="8"/>
  <c r="CB105" i="8"/>
  <c r="BV105" i="8"/>
  <c r="BU105" i="8"/>
  <c r="BP105" i="8"/>
  <c r="BM105" i="8"/>
  <c r="BL105" i="8"/>
  <c r="BI105" i="8"/>
  <c r="BF105" i="8"/>
  <c r="AY105" i="8"/>
  <c r="AT105" i="8"/>
  <c r="AQ105" i="8"/>
  <c r="AP105" i="8"/>
  <c r="AM105" i="8"/>
  <c r="AH105" i="8"/>
  <c r="AF105" i="8"/>
  <c r="AE105" i="8"/>
  <c r="AD105" i="8"/>
  <c r="AR105" i="8"/>
  <c r="CB104" i="8"/>
  <c r="BV104" i="8"/>
  <c r="BU104" i="8"/>
  <c r="BP104" i="8"/>
  <c r="BM104" i="8"/>
  <c r="BL104" i="8"/>
  <c r="BI104" i="8"/>
  <c r="BG104" i="8"/>
  <c r="BF104" i="8"/>
  <c r="AT104" i="8"/>
  <c r="AS104" i="8"/>
  <c r="AQ104" i="8"/>
  <c r="AP104" i="8"/>
  <c r="AK104" i="8"/>
  <c r="AH104" i="8"/>
  <c r="AG104" i="8"/>
  <c r="AD104" i="8"/>
  <c r="CB103" i="8"/>
  <c r="BV103" i="8"/>
  <c r="BU103" i="8"/>
  <c r="BP103" i="8"/>
  <c r="BM103" i="8"/>
  <c r="BL103" i="8"/>
  <c r="BI103" i="8"/>
  <c r="BG103" i="8"/>
  <c r="BF103" i="8"/>
  <c r="AZ103" i="8"/>
  <c r="AS103" i="8"/>
  <c r="AN103" i="8"/>
  <c r="AK103" i="8"/>
  <c r="AJ103" i="8"/>
  <c r="AH103" i="8"/>
  <c r="AG103" i="8"/>
  <c r="CB102" i="8"/>
  <c r="CA102" i="8"/>
  <c r="BU102" i="8"/>
  <c r="BS102" i="8"/>
  <c r="BP102" i="8"/>
  <c r="BO102" i="8"/>
  <c r="BM102" i="8"/>
  <c r="BL102" i="8"/>
  <c r="BI102" i="8"/>
  <c r="BG102" i="8"/>
  <c r="AZ102" i="8"/>
  <c r="AY102" i="8"/>
  <c r="AQ102" i="8"/>
  <c r="AP102" i="8"/>
  <c r="AN102" i="8"/>
  <c r="AM102" i="8"/>
  <c r="AJ102" i="8"/>
  <c r="AG102" i="8"/>
  <c r="AE102" i="8"/>
  <c r="CB101" i="8"/>
  <c r="CA101" i="8"/>
  <c r="BU101" i="8"/>
  <c r="BR101" i="8"/>
  <c r="BP101" i="8"/>
  <c r="BO101" i="8"/>
  <c r="BM101" i="8"/>
  <c r="BL101" i="8"/>
  <c r="BI101" i="8"/>
  <c r="BG101" i="8"/>
  <c r="BF101" i="8"/>
  <c r="AY101" i="8"/>
  <c r="AT101" i="8"/>
  <c r="AQ101" i="8"/>
  <c r="AP101" i="8"/>
  <c r="AN101" i="8"/>
  <c r="AM101" i="8"/>
  <c r="AH101" i="8"/>
  <c r="AG101" i="8"/>
  <c r="AE101" i="8"/>
  <c r="AD101" i="8"/>
  <c r="CB100" i="8"/>
  <c r="CA100" i="8"/>
  <c r="BV100" i="8"/>
  <c r="BU100" i="8"/>
  <c r="BP100" i="8"/>
  <c r="BO100" i="8"/>
  <c r="BM100" i="8"/>
  <c r="BL100" i="8"/>
  <c r="BJ100" i="8"/>
  <c r="BI100" i="8"/>
  <c r="BF100" i="8"/>
  <c r="AZ100" i="8"/>
  <c r="AY100" i="8"/>
  <c r="AT100" i="8"/>
  <c r="AS100" i="8"/>
  <c r="AP100" i="8"/>
  <c r="AN100" i="8"/>
  <c r="AM100" i="8"/>
  <c r="AK100" i="8"/>
  <c r="AH100" i="8"/>
  <c r="AG100" i="8"/>
  <c r="AE100" i="8"/>
  <c r="AD100" i="8"/>
  <c r="CB99" i="8"/>
  <c r="CA99" i="8"/>
  <c r="BV99" i="8"/>
  <c r="BU99" i="8"/>
  <c r="BP99" i="8"/>
  <c r="BO99" i="8"/>
  <c r="BM99" i="8"/>
  <c r="BL99" i="8"/>
  <c r="BJ99" i="8"/>
  <c r="BI99" i="8"/>
  <c r="BG99" i="8"/>
  <c r="BF99" i="8"/>
  <c r="AZ99" i="8"/>
  <c r="AY99" i="8"/>
  <c r="AT99" i="8"/>
  <c r="AS99" i="8"/>
  <c r="AQ99" i="8"/>
  <c r="AP99" i="8"/>
  <c r="AN99" i="8"/>
  <c r="AM99" i="8"/>
  <c r="AK99" i="8"/>
  <c r="AJ99" i="8"/>
  <c r="AG99" i="8"/>
  <c r="AE99" i="8"/>
  <c r="AD99" i="8"/>
  <c r="CB98" i="8"/>
  <c r="CA98" i="8"/>
  <c r="BV98" i="8"/>
  <c r="BU98" i="8"/>
  <c r="BS98" i="8"/>
  <c r="BR98" i="8"/>
  <c r="BP98" i="8"/>
  <c r="BO98" i="8"/>
  <c r="BM98" i="8"/>
  <c r="BL98" i="8"/>
  <c r="BJ98" i="8"/>
  <c r="BI98" i="8"/>
  <c r="BG98" i="8"/>
  <c r="BF98" i="8"/>
  <c r="AZ98" i="8"/>
  <c r="AY98" i="8"/>
  <c r="AT98" i="8"/>
  <c r="AS98" i="8"/>
  <c r="AQ98" i="8"/>
  <c r="AP98" i="8"/>
  <c r="AN98" i="8"/>
  <c r="AM98" i="8"/>
  <c r="AK98" i="8"/>
  <c r="AJ98" i="8"/>
  <c r="AH98" i="8"/>
  <c r="AG98" i="8"/>
  <c r="AE98" i="8"/>
  <c r="AD98" i="8"/>
  <c r="CB97" i="8"/>
  <c r="CA97" i="8"/>
  <c r="BV97" i="8"/>
  <c r="BU97" i="8"/>
  <c r="BS97" i="8"/>
  <c r="BR97" i="8"/>
  <c r="BP97" i="8"/>
  <c r="BO97" i="8"/>
  <c r="BM97" i="8"/>
  <c r="BL97" i="8"/>
  <c r="BJ97" i="8"/>
  <c r="BI97" i="8"/>
  <c r="BG97" i="8"/>
  <c r="BF97" i="8"/>
  <c r="AZ97" i="8"/>
  <c r="AY97" i="8"/>
  <c r="AT97" i="8"/>
  <c r="AS97" i="8"/>
  <c r="AQ97" i="8"/>
  <c r="AP97" i="8"/>
  <c r="AN97" i="8"/>
  <c r="AM97" i="8"/>
  <c r="AK97" i="8"/>
  <c r="AJ97" i="8"/>
  <c r="AH97" i="8"/>
  <c r="AG97" i="8"/>
  <c r="AE97" i="8"/>
  <c r="AD97" i="8"/>
  <c r="CB96" i="8"/>
  <c r="CA96" i="8"/>
  <c r="BV96" i="8"/>
  <c r="BU96" i="8"/>
  <c r="BS96" i="8"/>
  <c r="BR96" i="8"/>
  <c r="BP96" i="8"/>
  <c r="BO96" i="8"/>
  <c r="BM96" i="8"/>
  <c r="BL96" i="8"/>
  <c r="BJ96" i="8"/>
  <c r="BI96" i="8"/>
  <c r="BG96" i="8"/>
  <c r="BF96" i="8"/>
  <c r="AZ96" i="8"/>
  <c r="AY96" i="8"/>
  <c r="AT96" i="8"/>
  <c r="AS96" i="8"/>
  <c r="AQ96" i="8"/>
  <c r="AP96" i="8"/>
  <c r="AN96" i="8"/>
  <c r="AM96" i="8"/>
  <c r="AK96" i="8"/>
  <c r="AJ96" i="8"/>
  <c r="AH96" i="8"/>
  <c r="AG96" i="8"/>
  <c r="AE96" i="8"/>
  <c r="AD96" i="8"/>
  <c r="CB95" i="8"/>
  <c r="CA95" i="8"/>
  <c r="BV95" i="8"/>
  <c r="BU95" i="8"/>
  <c r="BS95" i="8"/>
  <c r="BR95" i="8"/>
  <c r="BP95" i="8"/>
  <c r="BO95" i="8"/>
  <c r="BM95" i="8"/>
  <c r="BL95" i="8"/>
  <c r="BJ95" i="8"/>
  <c r="BI95" i="8"/>
  <c r="BG95" i="8"/>
  <c r="BF95" i="8"/>
  <c r="AZ95" i="8"/>
  <c r="AY95" i="8"/>
  <c r="AT95" i="8"/>
  <c r="AS95" i="8"/>
  <c r="AQ95" i="8"/>
  <c r="AP95" i="8"/>
  <c r="AN95" i="8"/>
  <c r="AM95" i="8"/>
  <c r="AK95" i="8"/>
  <c r="AJ95" i="8"/>
  <c r="AH95" i="8"/>
  <c r="AG95" i="8"/>
  <c r="AE95" i="8"/>
  <c r="AD95" i="8"/>
  <c r="CB94" i="8"/>
  <c r="CA94" i="8"/>
  <c r="BV94" i="8"/>
  <c r="BU94" i="8"/>
  <c r="BS94" i="8"/>
  <c r="BR94" i="8"/>
  <c r="BP94" i="8"/>
  <c r="BO94" i="8"/>
  <c r="BM94" i="8"/>
  <c r="BL94" i="8"/>
  <c r="BJ94" i="8"/>
  <c r="BI94" i="8"/>
  <c r="BG94" i="8"/>
  <c r="BF94" i="8"/>
  <c r="AZ94" i="8"/>
  <c r="AY94" i="8"/>
  <c r="AT94" i="8"/>
  <c r="AS94" i="8"/>
  <c r="AQ94" i="8"/>
  <c r="AP94" i="8"/>
  <c r="AN94" i="8"/>
  <c r="AM94" i="8"/>
  <c r="AK94" i="8"/>
  <c r="AJ94" i="8"/>
  <c r="AH94" i="8"/>
  <c r="AG94" i="8"/>
  <c r="AE94" i="8"/>
  <c r="AD94" i="8"/>
  <c r="CB93" i="8"/>
  <c r="CA93" i="8"/>
  <c r="BV93" i="8"/>
  <c r="BU93" i="8"/>
  <c r="BS93" i="8"/>
  <c r="BR93" i="8"/>
  <c r="BP93" i="8"/>
  <c r="BO93" i="8"/>
  <c r="BM93" i="8"/>
  <c r="BL93" i="8"/>
  <c r="BJ93" i="8"/>
  <c r="BI93" i="8"/>
  <c r="BG93" i="8"/>
  <c r="BF93" i="8"/>
  <c r="AZ93" i="8"/>
  <c r="AY93" i="8"/>
  <c r="AT93" i="8"/>
  <c r="AS93" i="8"/>
  <c r="AQ93" i="8"/>
  <c r="AP93" i="8"/>
  <c r="AN93" i="8"/>
  <c r="AM93" i="8"/>
  <c r="AK93" i="8"/>
  <c r="AJ93" i="8"/>
  <c r="AH93" i="8"/>
  <c r="AG93" i="8"/>
  <c r="AE93" i="8"/>
  <c r="AD93" i="8"/>
  <c r="CB92" i="8"/>
  <c r="CA92" i="8"/>
  <c r="BV92" i="8"/>
  <c r="BU92" i="8"/>
  <c r="BS92" i="8"/>
  <c r="BR92" i="8"/>
  <c r="BP92" i="8"/>
  <c r="BO92" i="8"/>
  <c r="BM92" i="8"/>
  <c r="BL92" i="8"/>
  <c r="BJ92" i="8"/>
  <c r="BI92" i="8"/>
  <c r="BG92" i="8"/>
  <c r="BF92" i="8"/>
  <c r="AZ92" i="8"/>
  <c r="AY92" i="8"/>
  <c r="AT92" i="8"/>
  <c r="AS92" i="8"/>
  <c r="AQ92" i="8"/>
  <c r="AP92" i="8"/>
  <c r="AN92" i="8"/>
  <c r="AM92" i="8"/>
  <c r="AK92" i="8"/>
  <c r="AJ92" i="8"/>
  <c r="AH92" i="8"/>
  <c r="AG92" i="8"/>
  <c r="AE92" i="8"/>
  <c r="AD92" i="8"/>
  <c r="CB91" i="8"/>
  <c r="CA91" i="8"/>
  <c r="BV91" i="8"/>
  <c r="BU91" i="8"/>
  <c r="BS91" i="8"/>
  <c r="BR91" i="8"/>
  <c r="BP91" i="8"/>
  <c r="BO91" i="8"/>
  <c r="BM91" i="8"/>
  <c r="BL91" i="8"/>
  <c r="BJ91" i="8"/>
  <c r="BI91" i="8"/>
  <c r="BG91" i="8"/>
  <c r="BF91" i="8"/>
  <c r="AZ91" i="8"/>
  <c r="AY91" i="8"/>
  <c r="AT91" i="8"/>
  <c r="AS91" i="8"/>
  <c r="AQ91" i="8"/>
  <c r="AP91" i="8"/>
  <c r="AN91" i="8"/>
  <c r="AM91" i="8"/>
  <c r="AK91" i="8"/>
  <c r="AJ91" i="8"/>
  <c r="AH91" i="8"/>
  <c r="AG91" i="8"/>
  <c r="AE91" i="8"/>
  <c r="AD91" i="8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AZ90" i="8"/>
  <c r="AY90" i="8"/>
  <c r="AT90" i="8"/>
  <c r="AS90" i="8"/>
  <c r="AQ90" i="8"/>
  <c r="AP90" i="8"/>
  <c r="AN90" i="8"/>
  <c r="AM90" i="8"/>
  <c r="AK90" i="8"/>
  <c r="AJ90" i="8"/>
  <c r="AH90" i="8"/>
  <c r="AG90" i="8"/>
  <c r="AE90" i="8"/>
  <c r="AD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AZ89" i="8"/>
  <c r="AY89" i="8"/>
  <c r="AT89" i="8"/>
  <c r="AS89" i="8"/>
  <c r="AQ89" i="8"/>
  <c r="AP89" i="8"/>
  <c r="AN89" i="8"/>
  <c r="AM89" i="8"/>
  <c r="AK89" i="8"/>
  <c r="AJ89" i="8"/>
  <c r="AH89" i="8"/>
  <c r="AG89" i="8"/>
  <c r="AE89" i="8"/>
  <c r="AD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AZ88" i="8"/>
  <c r="AY88" i="8"/>
  <c r="AT88" i="8"/>
  <c r="AS88" i="8"/>
  <c r="AQ88" i="8"/>
  <c r="AP88" i="8"/>
  <c r="AN88" i="8"/>
  <c r="AM88" i="8"/>
  <c r="AK88" i="8"/>
  <c r="AJ88" i="8"/>
  <c r="AH88" i="8"/>
  <c r="AG88" i="8"/>
  <c r="AE88" i="8"/>
  <c r="AD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AZ87" i="8"/>
  <c r="AY87" i="8"/>
  <c r="AT87" i="8"/>
  <c r="AS87" i="8"/>
  <c r="AQ87" i="8"/>
  <c r="AP87" i="8"/>
  <c r="AN87" i="8"/>
  <c r="AM87" i="8"/>
  <c r="AK87" i="8"/>
  <c r="AJ87" i="8"/>
  <c r="AH87" i="8"/>
  <c r="AG87" i="8"/>
  <c r="AE87" i="8"/>
  <c r="AD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AZ86" i="8"/>
  <c r="AY86" i="8"/>
  <c r="AT86" i="8"/>
  <c r="AS86" i="8"/>
  <c r="AQ86" i="8"/>
  <c r="AP86" i="8"/>
  <c r="AN86" i="8"/>
  <c r="AM86" i="8"/>
  <c r="AK86" i="8"/>
  <c r="AJ86" i="8"/>
  <c r="AH86" i="8"/>
  <c r="AG86" i="8"/>
  <c r="AE86" i="8"/>
  <c r="AD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AZ85" i="8"/>
  <c r="AY85" i="8"/>
  <c r="AT85" i="8"/>
  <c r="AS85" i="8"/>
  <c r="AQ85" i="8"/>
  <c r="AP85" i="8"/>
  <c r="AN85" i="8"/>
  <c r="AM85" i="8"/>
  <c r="AK85" i="8"/>
  <c r="AJ85" i="8"/>
  <c r="AH85" i="8"/>
  <c r="AG85" i="8"/>
  <c r="AE85" i="8"/>
  <c r="AD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AZ84" i="8"/>
  <c r="AY84" i="8"/>
  <c r="AT84" i="8"/>
  <c r="AS84" i="8"/>
  <c r="AQ84" i="8"/>
  <c r="AP84" i="8"/>
  <c r="AN84" i="8"/>
  <c r="AM84" i="8"/>
  <c r="AK84" i="8"/>
  <c r="AJ84" i="8"/>
  <c r="AH84" i="8"/>
  <c r="AG84" i="8"/>
  <c r="AE84" i="8"/>
  <c r="AD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AZ83" i="8"/>
  <c r="AY83" i="8"/>
  <c r="AT83" i="8"/>
  <c r="AS83" i="8"/>
  <c r="AQ83" i="8"/>
  <c r="AP83" i="8"/>
  <c r="AN83" i="8"/>
  <c r="AM83" i="8"/>
  <c r="AK83" i="8"/>
  <c r="AJ83" i="8"/>
  <c r="AH83" i="8"/>
  <c r="AG83" i="8"/>
  <c r="AE83" i="8"/>
  <c r="AD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AZ82" i="8"/>
  <c r="AY82" i="8"/>
  <c r="AT82" i="8"/>
  <c r="AS82" i="8"/>
  <c r="AQ82" i="8"/>
  <c r="AP82" i="8"/>
  <c r="AN82" i="8"/>
  <c r="AM82" i="8"/>
  <c r="AK82" i="8"/>
  <c r="AJ82" i="8"/>
  <c r="AH82" i="8"/>
  <c r="AG82" i="8"/>
  <c r="AE82" i="8"/>
  <c r="AD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AZ81" i="8"/>
  <c r="AY81" i="8"/>
  <c r="AT81" i="8"/>
  <c r="AS81" i="8"/>
  <c r="AQ81" i="8"/>
  <c r="AP81" i="8"/>
  <c r="AN81" i="8"/>
  <c r="AM81" i="8"/>
  <c r="AK81" i="8"/>
  <c r="AJ81" i="8"/>
  <c r="AH81" i="8"/>
  <c r="AG81" i="8"/>
  <c r="AE81" i="8"/>
  <c r="AD81" i="8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AZ80" i="8"/>
  <c r="AY80" i="8"/>
  <c r="AT80" i="8"/>
  <c r="AS80" i="8"/>
  <c r="AQ80" i="8"/>
  <c r="AP80" i="8"/>
  <c r="AN80" i="8"/>
  <c r="AM80" i="8"/>
  <c r="AK80" i="8"/>
  <c r="AJ80" i="8"/>
  <c r="AH80" i="8"/>
  <c r="AG80" i="8"/>
  <c r="AE80" i="8"/>
  <c r="AD80" i="8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AZ79" i="8"/>
  <c r="AY79" i="8"/>
  <c r="AT79" i="8"/>
  <c r="AS79" i="8"/>
  <c r="AQ79" i="8"/>
  <c r="AP79" i="8"/>
  <c r="AN79" i="8"/>
  <c r="AM79" i="8"/>
  <c r="AK79" i="8"/>
  <c r="AJ79" i="8"/>
  <c r="AH79" i="8"/>
  <c r="AG79" i="8"/>
  <c r="AE79" i="8"/>
  <c r="AD79" i="8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AZ78" i="8"/>
  <c r="AY78" i="8"/>
  <c r="AT78" i="8"/>
  <c r="AS78" i="8"/>
  <c r="AQ78" i="8"/>
  <c r="AP78" i="8"/>
  <c r="AN78" i="8"/>
  <c r="AM78" i="8"/>
  <c r="AK78" i="8"/>
  <c r="AJ78" i="8"/>
  <c r="AH78" i="8"/>
  <c r="AG78" i="8"/>
  <c r="AE78" i="8"/>
  <c r="AD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AZ77" i="8"/>
  <c r="AY77" i="8"/>
  <c r="AT77" i="8"/>
  <c r="AS77" i="8"/>
  <c r="AQ77" i="8"/>
  <c r="AP77" i="8"/>
  <c r="AN77" i="8"/>
  <c r="AM77" i="8"/>
  <c r="AK77" i="8"/>
  <c r="AJ77" i="8"/>
  <c r="AH77" i="8"/>
  <c r="AG77" i="8"/>
  <c r="AE77" i="8"/>
  <c r="AD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AZ76" i="8"/>
  <c r="AY76" i="8"/>
  <c r="AT76" i="8"/>
  <c r="AS76" i="8"/>
  <c r="AQ76" i="8"/>
  <c r="AP76" i="8"/>
  <c r="AN76" i="8"/>
  <c r="AM76" i="8"/>
  <c r="AK76" i="8"/>
  <c r="AJ76" i="8"/>
  <c r="AH76" i="8"/>
  <c r="AG76" i="8"/>
  <c r="AE76" i="8"/>
  <c r="AD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AZ75" i="8"/>
  <c r="AY75" i="8"/>
  <c r="AT75" i="8"/>
  <c r="AS75" i="8"/>
  <c r="AQ75" i="8"/>
  <c r="AP75" i="8"/>
  <c r="AN75" i="8"/>
  <c r="AM75" i="8"/>
  <c r="AK75" i="8"/>
  <c r="AJ75" i="8"/>
  <c r="AH75" i="8"/>
  <c r="AG75" i="8"/>
  <c r="AE75" i="8"/>
  <c r="AD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AZ74" i="8"/>
  <c r="AY74" i="8"/>
  <c r="AT74" i="8"/>
  <c r="AS74" i="8"/>
  <c r="AQ74" i="8"/>
  <c r="AP74" i="8"/>
  <c r="AN74" i="8"/>
  <c r="AM74" i="8"/>
  <c r="AK74" i="8"/>
  <c r="AJ74" i="8"/>
  <c r="AH74" i="8"/>
  <c r="AG74" i="8"/>
  <c r="AE74" i="8"/>
  <c r="AD74" i="8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AZ73" i="8"/>
  <c r="AY73" i="8"/>
  <c r="AT73" i="8"/>
  <c r="AS73" i="8"/>
  <c r="AQ73" i="8"/>
  <c r="AP73" i="8"/>
  <c r="AN73" i="8"/>
  <c r="AM73" i="8"/>
  <c r="AK73" i="8"/>
  <c r="AJ73" i="8"/>
  <c r="AH73" i="8"/>
  <c r="AG73" i="8"/>
  <c r="AE73" i="8"/>
  <c r="AD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AZ72" i="8"/>
  <c r="AY72" i="8"/>
  <c r="AT72" i="8"/>
  <c r="AS72" i="8"/>
  <c r="AQ72" i="8"/>
  <c r="AP72" i="8"/>
  <c r="AN72" i="8"/>
  <c r="AM72" i="8"/>
  <c r="AK72" i="8"/>
  <c r="AJ72" i="8"/>
  <c r="AH72" i="8"/>
  <c r="AG72" i="8"/>
  <c r="AE72" i="8"/>
  <c r="AD72" i="8"/>
  <c r="CB71" i="8"/>
  <c r="CA71" i="8"/>
  <c r="BV71" i="8"/>
  <c r="BU71" i="8"/>
  <c r="BS71" i="8"/>
  <c r="BR71" i="8"/>
  <c r="BP71" i="8"/>
  <c r="BO71" i="8"/>
  <c r="BM71" i="8"/>
  <c r="BL71" i="8"/>
  <c r="BJ71" i="8"/>
  <c r="BI71" i="8"/>
  <c r="BG71" i="8"/>
  <c r="BF71" i="8"/>
  <c r="AZ71" i="8"/>
  <c r="AY71" i="8"/>
  <c r="AT71" i="8"/>
  <c r="AS71" i="8"/>
  <c r="AQ71" i="8"/>
  <c r="AP71" i="8"/>
  <c r="AN71" i="8"/>
  <c r="AM71" i="8"/>
  <c r="AK71" i="8"/>
  <c r="AJ71" i="8"/>
  <c r="AH71" i="8"/>
  <c r="AG71" i="8"/>
  <c r="AE71" i="8"/>
  <c r="AD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AZ70" i="8"/>
  <c r="AY70" i="8"/>
  <c r="AT70" i="8"/>
  <c r="AS70" i="8"/>
  <c r="AQ70" i="8"/>
  <c r="AP70" i="8"/>
  <c r="AN70" i="8"/>
  <c r="AM70" i="8"/>
  <c r="AK70" i="8"/>
  <c r="AJ70" i="8"/>
  <c r="AH70" i="8"/>
  <c r="AG70" i="8"/>
  <c r="AE70" i="8"/>
  <c r="AD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AZ69" i="8"/>
  <c r="AY69" i="8"/>
  <c r="AT69" i="8"/>
  <c r="AS69" i="8"/>
  <c r="AQ69" i="8"/>
  <c r="AP69" i="8"/>
  <c r="AN69" i="8"/>
  <c r="AM69" i="8"/>
  <c r="AK69" i="8"/>
  <c r="AJ69" i="8"/>
  <c r="AH69" i="8"/>
  <c r="AG69" i="8"/>
  <c r="AE69" i="8"/>
  <c r="AD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AZ68" i="8"/>
  <c r="AY68" i="8"/>
  <c r="AT68" i="8"/>
  <c r="AS68" i="8"/>
  <c r="AQ68" i="8"/>
  <c r="AP68" i="8"/>
  <c r="AN68" i="8"/>
  <c r="AM68" i="8"/>
  <c r="AK68" i="8"/>
  <c r="AJ68" i="8"/>
  <c r="AH68" i="8"/>
  <c r="AG68" i="8"/>
  <c r="AE68" i="8"/>
  <c r="AD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AZ67" i="8"/>
  <c r="AY67" i="8"/>
  <c r="AT67" i="8"/>
  <c r="AS67" i="8"/>
  <c r="AQ67" i="8"/>
  <c r="AP67" i="8"/>
  <c r="AN67" i="8"/>
  <c r="AM67" i="8"/>
  <c r="AK67" i="8"/>
  <c r="AJ67" i="8"/>
  <c r="AH67" i="8"/>
  <c r="AG67" i="8"/>
  <c r="AE67" i="8"/>
  <c r="AD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AZ66" i="8"/>
  <c r="AY66" i="8"/>
  <c r="AT66" i="8"/>
  <c r="AS66" i="8"/>
  <c r="AQ66" i="8"/>
  <c r="AP66" i="8"/>
  <c r="AN66" i="8"/>
  <c r="AM66" i="8"/>
  <c r="AK66" i="8"/>
  <c r="AJ66" i="8"/>
  <c r="AH66" i="8"/>
  <c r="AG66" i="8"/>
  <c r="AE66" i="8"/>
  <c r="AD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AZ65" i="8"/>
  <c r="AY65" i="8"/>
  <c r="AT65" i="8"/>
  <c r="AS65" i="8"/>
  <c r="AQ65" i="8"/>
  <c r="AP65" i="8"/>
  <c r="AN65" i="8"/>
  <c r="AM65" i="8"/>
  <c r="AK65" i="8"/>
  <c r="AJ65" i="8"/>
  <c r="AH65" i="8"/>
  <c r="AG65" i="8"/>
  <c r="AE65" i="8"/>
  <c r="AD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AZ64" i="8"/>
  <c r="AY64" i="8"/>
  <c r="AT64" i="8"/>
  <c r="AS64" i="8"/>
  <c r="AQ64" i="8"/>
  <c r="AP64" i="8"/>
  <c r="AN64" i="8"/>
  <c r="AM64" i="8"/>
  <c r="AK64" i="8"/>
  <c r="AJ64" i="8"/>
  <c r="AH64" i="8"/>
  <c r="AG64" i="8"/>
  <c r="AE64" i="8"/>
  <c r="AD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AZ63" i="8"/>
  <c r="AY63" i="8"/>
  <c r="AT63" i="8"/>
  <c r="AS63" i="8"/>
  <c r="AQ63" i="8"/>
  <c r="AP63" i="8"/>
  <c r="AN63" i="8"/>
  <c r="AM63" i="8"/>
  <c r="AK63" i="8"/>
  <c r="AJ63" i="8"/>
  <c r="AH63" i="8"/>
  <c r="AG63" i="8"/>
  <c r="AE63" i="8"/>
  <c r="AD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AZ62" i="8"/>
  <c r="AY62" i="8"/>
  <c r="AT62" i="8"/>
  <c r="AS62" i="8"/>
  <c r="AQ62" i="8"/>
  <c r="AP62" i="8"/>
  <c r="AN62" i="8"/>
  <c r="AM62" i="8"/>
  <c r="AK62" i="8"/>
  <c r="AJ62" i="8"/>
  <c r="AH62" i="8"/>
  <c r="AG62" i="8"/>
  <c r="AE62" i="8"/>
  <c r="AD62" i="8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AZ61" i="8"/>
  <c r="AY61" i="8"/>
  <c r="AT61" i="8"/>
  <c r="AS61" i="8"/>
  <c r="AQ61" i="8"/>
  <c r="AP61" i="8"/>
  <c r="AN61" i="8"/>
  <c r="AM61" i="8"/>
  <c r="AK61" i="8"/>
  <c r="AJ61" i="8"/>
  <c r="AH61" i="8"/>
  <c r="AG61" i="8"/>
  <c r="AE61" i="8"/>
  <c r="AD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AZ60" i="8"/>
  <c r="AY60" i="8"/>
  <c r="AT60" i="8"/>
  <c r="AS60" i="8"/>
  <c r="AQ60" i="8"/>
  <c r="AP60" i="8"/>
  <c r="AN60" i="8"/>
  <c r="AM60" i="8"/>
  <c r="AK60" i="8"/>
  <c r="AJ60" i="8"/>
  <c r="AH60" i="8"/>
  <c r="AG60" i="8"/>
  <c r="AE60" i="8"/>
  <c r="AD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AZ59" i="8"/>
  <c r="AY59" i="8"/>
  <c r="AT59" i="8"/>
  <c r="AS59" i="8"/>
  <c r="AQ59" i="8"/>
  <c r="AP59" i="8"/>
  <c r="AN59" i="8"/>
  <c r="AM59" i="8"/>
  <c r="AK59" i="8"/>
  <c r="AJ59" i="8"/>
  <c r="AH59" i="8"/>
  <c r="AG59" i="8"/>
  <c r="AE59" i="8"/>
  <c r="AD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AZ58" i="8"/>
  <c r="AY58" i="8"/>
  <c r="AT58" i="8"/>
  <c r="AS58" i="8"/>
  <c r="AQ58" i="8"/>
  <c r="AP58" i="8"/>
  <c r="AN58" i="8"/>
  <c r="AM58" i="8"/>
  <c r="AK58" i="8"/>
  <c r="AJ58" i="8"/>
  <c r="AH58" i="8"/>
  <c r="AG58" i="8"/>
  <c r="AE58" i="8"/>
  <c r="AD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AZ57" i="8"/>
  <c r="AY57" i="8"/>
  <c r="AT57" i="8"/>
  <c r="AS57" i="8"/>
  <c r="AQ57" i="8"/>
  <c r="AP57" i="8"/>
  <c r="AN57" i="8"/>
  <c r="AM57" i="8"/>
  <c r="AK57" i="8"/>
  <c r="AJ57" i="8"/>
  <c r="AH57" i="8"/>
  <c r="AG57" i="8"/>
  <c r="AE57" i="8"/>
  <c r="AD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AZ56" i="8"/>
  <c r="AY56" i="8"/>
  <c r="AT56" i="8"/>
  <c r="AS56" i="8"/>
  <c r="AQ56" i="8"/>
  <c r="AP56" i="8"/>
  <c r="AN56" i="8"/>
  <c r="AM56" i="8"/>
  <c r="AK56" i="8"/>
  <c r="AJ56" i="8"/>
  <c r="AH56" i="8"/>
  <c r="AG56" i="8"/>
  <c r="AE56" i="8"/>
  <c r="AD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AZ55" i="8"/>
  <c r="AY55" i="8"/>
  <c r="AT55" i="8"/>
  <c r="AS55" i="8"/>
  <c r="AQ55" i="8"/>
  <c r="AP55" i="8"/>
  <c r="AN55" i="8"/>
  <c r="AM55" i="8"/>
  <c r="AK55" i="8"/>
  <c r="AJ55" i="8"/>
  <c r="AH55" i="8"/>
  <c r="AG55" i="8"/>
  <c r="AE55" i="8"/>
  <c r="AD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AZ54" i="8"/>
  <c r="AY54" i="8"/>
  <c r="AT54" i="8"/>
  <c r="AS54" i="8"/>
  <c r="AQ54" i="8"/>
  <c r="AP54" i="8"/>
  <c r="AN54" i="8"/>
  <c r="AM54" i="8"/>
  <c r="AK54" i="8"/>
  <c r="AJ54" i="8"/>
  <c r="AH54" i="8"/>
  <c r="AG54" i="8"/>
  <c r="AE54" i="8"/>
  <c r="AD54" i="8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AZ53" i="8"/>
  <c r="AY53" i="8"/>
  <c r="AT53" i="8"/>
  <c r="AS53" i="8"/>
  <c r="AQ53" i="8"/>
  <c r="AP53" i="8"/>
  <c r="AN53" i="8"/>
  <c r="AM53" i="8"/>
  <c r="AK53" i="8"/>
  <c r="AJ53" i="8"/>
  <c r="AH53" i="8"/>
  <c r="AG53" i="8"/>
  <c r="AE53" i="8"/>
  <c r="AD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AZ52" i="8"/>
  <c r="AY52" i="8"/>
  <c r="AT52" i="8"/>
  <c r="AS52" i="8"/>
  <c r="AQ52" i="8"/>
  <c r="AP52" i="8"/>
  <c r="AN52" i="8"/>
  <c r="AM52" i="8"/>
  <c r="AK52" i="8"/>
  <c r="AJ52" i="8"/>
  <c r="AH52" i="8"/>
  <c r="AG52" i="8"/>
  <c r="AE52" i="8"/>
  <c r="AD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AZ51" i="8"/>
  <c r="AY51" i="8"/>
  <c r="AT51" i="8"/>
  <c r="AS51" i="8"/>
  <c r="AQ51" i="8"/>
  <c r="AP51" i="8"/>
  <c r="AN51" i="8"/>
  <c r="AM51" i="8"/>
  <c r="AK51" i="8"/>
  <c r="AJ51" i="8"/>
  <c r="AH51" i="8"/>
  <c r="AG51" i="8"/>
  <c r="AE51" i="8"/>
  <c r="AD51" i="8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AZ50" i="8"/>
  <c r="AY50" i="8"/>
  <c r="AT50" i="8"/>
  <c r="AS50" i="8"/>
  <c r="AQ50" i="8"/>
  <c r="AP50" i="8"/>
  <c r="AN50" i="8"/>
  <c r="AM50" i="8"/>
  <c r="AK50" i="8"/>
  <c r="AJ50" i="8"/>
  <c r="AH50" i="8"/>
  <c r="AG50" i="8"/>
  <c r="AE50" i="8"/>
  <c r="AD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AZ49" i="8"/>
  <c r="AY49" i="8"/>
  <c r="AT49" i="8"/>
  <c r="AS49" i="8"/>
  <c r="AQ49" i="8"/>
  <c r="AP49" i="8"/>
  <c r="AN49" i="8"/>
  <c r="AM49" i="8"/>
  <c r="AK49" i="8"/>
  <c r="AJ49" i="8"/>
  <c r="AH49" i="8"/>
  <c r="AG49" i="8"/>
  <c r="AE49" i="8"/>
  <c r="AD49" i="8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AZ48" i="8"/>
  <c r="AY48" i="8"/>
  <c r="AT48" i="8"/>
  <c r="AS48" i="8"/>
  <c r="AQ48" i="8"/>
  <c r="AP48" i="8"/>
  <c r="AN48" i="8"/>
  <c r="AM48" i="8"/>
  <c r="AK48" i="8"/>
  <c r="AJ48" i="8"/>
  <c r="AH48" i="8"/>
  <c r="AG48" i="8"/>
  <c r="AE48" i="8"/>
  <c r="AD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AZ47" i="8"/>
  <c r="AY47" i="8"/>
  <c r="AT47" i="8"/>
  <c r="AS47" i="8"/>
  <c r="AQ47" i="8"/>
  <c r="AP47" i="8"/>
  <c r="AN47" i="8"/>
  <c r="AM47" i="8"/>
  <c r="AK47" i="8"/>
  <c r="AJ47" i="8"/>
  <c r="AH47" i="8"/>
  <c r="AG47" i="8"/>
  <c r="AE47" i="8"/>
  <c r="AD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AZ46" i="8"/>
  <c r="AY46" i="8"/>
  <c r="AT46" i="8"/>
  <c r="AS46" i="8"/>
  <c r="AQ46" i="8"/>
  <c r="AP46" i="8"/>
  <c r="AN46" i="8"/>
  <c r="AM46" i="8"/>
  <c r="AK46" i="8"/>
  <c r="AJ46" i="8"/>
  <c r="AH46" i="8"/>
  <c r="AG46" i="8"/>
  <c r="AE46" i="8"/>
  <c r="AD46" i="8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AZ45" i="8"/>
  <c r="AY45" i="8"/>
  <c r="AT45" i="8"/>
  <c r="AS45" i="8"/>
  <c r="AQ45" i="8"/>
  <c r="AP45" i="8"/>
  <c r="AN45" i="8"/>
  <c r="AM45" i="8"/>
  <c r="AK45" i="8"/>
  <c r="AJ45" i="8"/>
  <c r="AH45" i="8"/>
  <c r="AG45" i="8"/>
  <c r="AE45" i="8"/>
  <c r="AD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AZ44" i="8"/>
  <c r="AY44" i="8"/>
  <c r="AT44" i="8"/>
  <c r="AS44" i="8"/>
  <c r="AQ44" i="8"/>
  <c r="AP44" i="8"/>
  <c r="AN44" i="8"/>
  <c r="AM44" i="8"/>
  <c r="AK44" i="8"/>
  <c r="AJ44" i="8"/>
  <c r="AH44" i="8"/>
  <c r="AG44" i="8"/>
  <c r="AE44" i="8"/>
  <c r="AD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AZ43" i="8"/>
  <c r="AY43" i="8"/>
  <c r="AT43" i="8"/>
  <c r="AS43" i="8"/>
  <c r="AQ43" i="8"/>
  <c r="AP43" i="8"/>
  <c r="AN43" i="8"/>
  <c r="AM43" i="8"/>
  <c r="AK43" i="8"/>
  <c r="AJ43" i="8"/>
  <c r="AH43" i="8"/>
  <c r="AG43" i="8"/>
  <c r="AE43" i="8"/>
  <c r="AD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AZ42" i="8"/>
  <c r="AY42" i="8"/>
  <c r="AT42" i="8"/>
  <c r="AS42" i="8"/>
  <c r="AQ42" i="8"/>
  <c r="AP42" i="8"/>
  <c r="AN42" i="8"/>
  <c r="AM42" i="8"/>
  <c r="AK42" i="8"/>
  <c r="AJ42" i="8"/>
  <c r="AH42" i="8"/>
  <c r="AG42" i="8"/>
  <c r="AE42" i="8"/>
  <c r="AD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AZ41" i="8"/>
  <c r="AY41" i="8"/>
  <c r="AT41" i="8"/>
  <c r="AS41" i="8"/>
  <c r="AQ41" i="8"/>
  <c r="AP41" i="8"/>
  <c r="AN41" i="8"/>
  <c r="AM41" i="8"/>
  <c r="AK41" i="8"/>
  <c r="AJ41" i="8"/>
  <c r="AH41" i="8"/>
  <c r="AG41" i="8"/>
  <c r="AE41" i="8"/>
  <c r="AD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AZ40" i="8"/>
  <c r="AY40" i="8"/>
  <c r="AT40" i="8"/>
  <c r="AS40" i="8"/>
  <c r="AQ40" i="8"/>
  <c r="AP40" i="8"/>
  <c r="AN40" i="8"/>
  <c r="AM40" i="8"/>
  <c r="AK40" i="8"/>
  <c r="AJ40" i="8"/>
  <c r="AH40" i="8"/>
  <c r="AG40" i="8"/>
  <c r="AE40" i="8"/>
  <c r="AD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AZ39" i="8"/>
  <c r="AY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AZ38" i="8"/>
  <c r="AY38" i="8"/>
  <c r="AT38" i="8"/>
  <c r="AS38" i="8"/>
  <c r="AQ38" i="8"/>
  <c r="AP38" i="8"/>
  <c r="AN38" i="8"/>
  <c r="AM38" i="8"/>
  <c r="AK38" i="8"/>
  <c r="AJ38" i="8"/>
  <c r="AH38" i="8"/>
  <c r="AG38" i="8"/>
  <c r="AE38" i="8"/>
  <c r="AD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AZ37" i="8"/>
  <c r="AY37" i="8"/>
  <c r="AT37" i="8"/>
  <c r="AS37" i="8"/>
  <c r="AQ37" i="8"/>
  <c r="AP37" i="8"/>
  <c r="AN37" i="8"/>
  <c r="AM37" i="8"/>
  <c r="AK37" i="8"/>
  <c r="AJ37" i="8"/>
  <c r="AH37" i="8"/>
  <c r="AG37" i="8"/>
  <c r="AE37" i="8"/>
  <c r="AD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AZ36" i="8"/>
  <c r="AY36" i="8"/>
  <c r="AT36" i="8"/>
  <c r="AS36" i="8"/>
  <c r="AQ36" i="8"/>
  <c r="AP36" i="8"/>
  <c r="AN36" i="8"/>
  <c r="AM36" i="8"/>
  <c r="AK36" i="8"/>
  <c r="AJ36" i="8"/>
  <c r="AH36" i="8"/>
  <c r="AG36" i="8"/>
  <c r="AE36" i="8"/>
  <c r="AD36" i="8"/>
  <c r="CB35" i="8"/>
  <c r="CA35" i="8"/>
  <c r="BV35" i="8"/>
  <c r="BU35" i="8"/>
  <c r="BS35" i="8"/>
  <c r="BR35" i="8"/>
  <c r="BP35" i="8"/>
  <c r="BO35" i="8"/>
  <c r="BM35" i="8"/>
  <c r="BL35" i="8"/>
  <c r="BJ35" i="8"/>
  <c r="BI35" i="8"/>
  <c r="BG35" i="8"/>
  <c r="BF35" i="8"/>
  <c r="AZ35" i="8"/>
  <c r="AY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BT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AZ34" i="8"/>
  <c r="AY34" i="8"/>
  <c r="AT34" i="8"/>
  <c r="AS34" i="8"/>
  <c r="AQ34" i="8"/>
  <c r="AP34" i="8"/>
  <c r="AN34" i="8"/>
  <c r="AM34" i="8"/>
  <c r="AK34" i="8"/>
  <c r="AJ34" i="8"/>
  <c r="AH34" i="8"/>
  <c r="AG34" i="8"/>
  <c r="AE34" i="8"/>
  <c r="AD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AZ33" i="8"/>
  <c r="AY33" i="8"/>
  <c r="AT33" i="8"/>
  <c r="AS33" i="8"/>
  <c r="AQ33" i="8"/>
  <c r="AP33" i="8"/>
  <c r="AN33" i="8"/>
  <c r="AM33" i="8"/>
  <c r="AK33" i="8"/>
  <c r="AJ33" i="8"/>
  <c r="AH33" i="8"/>
  <c r="AG33" i="8"/>
  <c r="AE33" i="8"/>
  <c r="AD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AZ32" i="8"/>
  <c r="AY32" i="8"/>
  <c r="AT32" i="8"/>
  <c r="AS32" i="8"/>
  <c r="AQ32" i="8"/>
  <c r="AP32" i="8"/>
  <c r="AN32" i="8"/>
  <c r="AM32" i="8"/>
  <c r="AK32" i="8"/>
  <c r="AJ32" i="8"/>
  <c r="AH32" i="8"/>
  <c r="AG32" i="8"/>
  <c r="AE32" i="8"/>
  <c r="AD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AZ31" i="8"/>
  <c r="AY31" i="8"/>
  <c r="AT31" i="8"/>
  <c r="AS31" i="8"/>
  <c r="AQ31" i="8"/>
  <c r="AP31" i="8"/>
  <c r="AN31" i="8"/>
  <c r="AM31" i="8"/>
  <c r="AK31" i="8"/>
  <c r="AJ31" i="8"/>
  <c r="AH31" i="8"/>
  <c r="AG31" i="8"/>
  <c r="AE31" i="8"/>
  <c r="AD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AZ30" i="8"/>
  <c r="AY30" i="8"/>
  <c r="AT30" i="8"/>
  <c r="AS30" i="8"/>
  <c r="AQ30" i="8"/>
  <c r="AP30" i="8"/>
  <c r="AN30" i="8"/>
  <c r="AM30" i="8"/>
  <c r="AK30" i="8"/>
  <c r="AJ30" i="8"/>
  <c r="AH30" i="8"/>
  <c r="AG30" i="8"/>
  <c r="AE30" i="8"/>
  <c r="AD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AZ29" i="8"/>
  <c r="AY29" i="8"/>
  <c r="AT29" i="8"/>
  <c r="AS29" i="8"/>
  <c r="AQ29" i="8"/>
  <c r="AP29" i="8"/>
  <c r="AN29" i="8"/>
  <c r="AM29" i="8"/>
  <c r="AK29" i="8"/>
  <c r="AJ29" i="8"/>
  <c r="AH29" i="8"/>
  <c r="AG29" i="8"/>
  <c r="AE29" i="8"/>
  <c r="AD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AZ28" i="8"/>
  <c r="AY28" i="8"/>
  <c r="AT28" i="8"/>
  <c r="AS28" i="8"/>
  <c r="AQ28" i="8"/>
  <c r="AP28" i="8"/>
  <c r="AN28" i="8"/>
  <c r="AM28" i="8"/>
  <c r="AK28" i="8"/>
  <c r="AJ28" i="8"/>
  <c r="AH28" i="8"/>
  <c r="AG28" i="8"/>
  <c r="AE28" i="8"/>
  <c r="AD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AZ27" i="8"/>
  <c r="AY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AZ26" i="8"/>
  <c r="AY26" i="8"/>
  <c r="AT26" i="8"/>
  <c r="AS26" i="8"/>
  <c r="AQ26" i="8"/>
  <c r="AP26" i="8"/>
  <c r="AN26" i="8"/>
  <c r="AM26" i="8"/>
  <c r="AK26" i="8"/>
  <c r="AJ26" i="8"/>
  <c r="AH26" i="8"/>
  <c r="AG26" i="8"/>
  <c r="AE26" i="8"/>
  <c r="AD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AZ25" i="8"/>
  <c r="AY25" i="8"/>
  <c r="AT25" i="8"/>
  <c r="AS25" i="8"/>
  <c r="AQ25" i="8"/>
  <c r="AP25" i="8"/>
  <c r="AN25" i="8"/>
  <c r="AM25" i="8"/>
  <c r="AK25" i="8"/>
  <c r="AJ25" i="8"/>
  <c r="AH25" i="8"/>
  <c r="AG25" i="8"/>
  <c r="AE25" i="8"/>
  <c r="AD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AZ24" i="8"/>
  <c r="AY24" i="8"/>
  <c r="AT24" i="8"/>
  <c r="AS24" i="8"/>
  <c r="AQ24" i="8"/>
  <c r="AP24" i="8"/>
  <c r="AN24" i="8"/>
  <c r="AM24" i="8"/>
  <c r="AK24" i="8"/>
  <c r="AJ24" i="8"/>
  <c r="AH24" i="8"/>
  <c r="AG24" i="8"/>
  <c r="AE24" i="8"/>
  <c r="AD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AZ23" i="8"/>
  <c r="AY23" i="8"/>
  <c r="AT23" i="8"/>
  <c r="AS23" i="8"/>
  <c r="AQ23" i="8"/>
  <c r="AP23" i="8"/>
  <c r="AN23" i="8"/>
  <c r="AM23" i="8"/>
  <c r="AK23" i="8"/>
  <c r="AJ23" i="8"/>
  <c r="AH23" i="8"/>
  <c r="AG23" i="8"/>
  <c r="AE23" i="8"/>
  <c r="AD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AZ22" i="8"/>
  <c r="AY22" i="8"/>
  <c r="AT22" i="8"/>
  <c r="AS22" i="8"/>
  <c r="AQ22" i="8"/>
  <c r="AP22" i="8"/>
  <c r="AN22" i="8"/>
  <c r="AM22" i="8"/>
  <c r="AK22" i="8"/>
  <c r="AJ22" i="8"/>
  <c r="AH22" i="8"/>
  <c r="AG22" i="8"/>
  <c r="AE22" i="8"/>
  <c r="AD22" i="8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AZ21" i="8"/>
  <c r="AY21" i="8"/>
  <c r="AT21" i="8"/>
  <c r="AS21" i="8"/>
  <c r="AQ21" i="8"/>
  <c r="AP21" i="8"/>
  <c r="AN21" i="8"/>
  <c r="AM21" i="8"/>
  <c r="AK21" i="8"/>
  <c r="AJ21" i="8"/>
  <c r="AH21" i="8"/>
  <c r="AG21" i="8"/>
  <c r="AE21" i="8"/>
  <c r="AD21" i="8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AZ20" i="8"/>
  <c r="AY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AZ19" i="8"/>
  <c r="AY19" i="8"/>
  <c r="AT19" i="8"/>
  <c r="AS19" i="8"/>
  <c r="AQ19" i="8"/>
  <c r="AP19" i="8"/>
  <c r="AN19" i="8"/>
  <c r="AM19" i="8"/>
  <c r="AK19" i="8"/>
  <c r="AJ19" i="8"/>
  <c r="AH19" i="8"/>
  <c r="AG19" i="8"/>
  <c r="AE19" i="8"/>
  <c r="AD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AZ18" i="8"/>
  <c r="AY18" i="8"/>
  <c r="AT18" i="8"/>
  <c r="AS18" i="8"/>
  <c r="AQ18" i="8"/>
  <c r="AP18" i="8"/>
  <c r="AN18" i="8"/>
  <c r="AM18" i="8"/>
  <c r="AK18" i="8"/>
  <c r="AJ18" i="8"/>
  <c r="AH18" i="8"/>
  <c r="AG18" i="8"/>
  <c r="AE18" i="8"/>
  <c r="AD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AZ17" i="8"/>
  <c r="AY17" i="8"/>
  <c r="AT17" i="8"/>
  <c r="AS17" i="8"/>
  <c r="AQ17" i="8"/>
  <c r="AP17" i="8"/>
  <c r="AN17" i="8"/>
  <c r="AM17" i="8"/>
  <c r="AK17" i="8"/>
  <c r="AJ17" i="8"/>
  <c r="AH17" i="8"/>
  <c r="AG17" i="8"/>
  <c r="AE17" i="8"/>
  <c r="AD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AZ16" i="8"/>
  <c r="AY16" i="8"/>
  <c r="AT16" i="8"/>
  <c r="AS16" i="8"/>
  <c r="AQ16" i="8"/>
  <c r="AP16" i="8"/>
  <c r="AN16" i="8"/>
  <c r="AM16" i="8"/>
  <c r="AK16" i="8"/>
  <c r="AJ16" i="8"/>
  <c r="AH16" i="8"/>
  <c r="AG16" i="8"/>
  <c r="AE16" i="8"/>
  <c r="AD16" i="8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AZ15" i="8"/>
  <c r="AY15" i="8"/>
  <c r="AT15" i="8"/>
  <c r="AS15" i="8"/>
  <c r="AQ15" i="8"/>
  <c r="AP15" i="8"/>
  <c r="AN15" i="8"/>
  <c r="AM15" i="8"/>
  <c r="AK15" i="8"/>
  <c r="AJ15" i="8"/>
  <c r="AH15" i="8"/>
  <c r="AG15" i="8"/>
  <c r="AE15" i="8"/>
  <c r="AD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AZ14" i="8"/>
  <c r="AY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AZ13" i="8"/>
  <c r="AY13" i="8"/>
  <c r="AT13" i="8"/>
  <c r="AS13" i="8"/>
  <c r="AQ13" i="8"/>
  <c r="AP13" i="8"/>
  <c r="AN13" i="8"/>
  <c r="AM13" i="8"/>
  <c r="AK13" i="8"/>
  <c r="AJ13" i="8"/>
  <c r="AH13" i="8"/>
  <c r="AG13" i="8"/>
  <c r="AE13" i="8"/>
  <c r="AD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AZ12" i="8"/>
  <c r="AY12" i="8"/>
  <c r="AT12" i="8"/>
  <c r="AS12" i="8"/>
  <c r="AQ12" i="8"/>
  <c r="AP12" i="8"/>
  <c r="AN12" i="8"/>
  <c r="AM12" i="8"/>
  <c r="AK12" i="8"/>
  <c r="AJ12" i="8"/>
  <c r="AH12" i="8"/>
  <c r="AG12" i="8"/>
  <c r="AE12" i="8"/>
  <c r="AD12" i="8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Z11" i="8"/>
  <c r="AY11" i="8"/>
  <c r="AT11" i="8"/>
  <c r="AS11" i="8"/>
  <c r="AQ11" i="8"/>
  <c r="AP11" i="8"/>
  <c r="AN11" i="8"/>
  <c r="AM11" i="8"/>
  <c r="AK11" i="8"/>
  <c r="AJ11" i="8"/>
  <c r="AH11" i="8"/>
  <c r="AG11" i="8"/>
  <c r="AE11" i="8"/>
  <c r="AD11" i="8"/>
  <c r="BQ15" i="9" l="1"/>
  <c r="AL68" i="8"/>
  <c r="AU97" i="8"/>
  <c r="AL16" i="8"/>
  <c r="AV82" i="8"/>
  <c r="AI13" i="9"/>
  <c r="BB12" i="9"/>
  <c r="BQ11" i="9"/>
  <c r="BB14" i="9"/>
  <c r="AO12" i="9"/>
  <c r="BV12" i="9"/>
  <c r="AI18" i="9"/>
  <c r="AU18" i="9"/>
  <c r="AF19" i="9"/>
  <c r="AI21" i="9"/>
  <c r="AF29" i="9"/>
  <c r="AX26" i="9"/>
  <c r="AR29" i="9"/>
  <c r="AV31" i="9"/>
  <c r="AC41" i="9"/>
  <c r="AO41" i="9"/>
  <c r="AW41" i="9"/>
  <c r="AL46" i="9"/>
  <c r="AR43" i="9"/>
  <c r="AV47" i="9"/>
  <c r="AC48" i="9"/>
  <c r="AO48" i="9"/>
  <c r="AW48" i="9"/>
  <c r="AO51" i="9"/>
  <c r="AF54" i="9"/>
  <c r="AR54" i="9"/>
  <c r="AF57" i="9"/>
  <c r="AR57" i="9"/>
  <c r="BH59" i="9"/>
  <c r="AL65" i="9"/>
  <c r="AI61" i="9"/>
  <c r="AI67" i="9"/>
  <c r="AF66" i="9"/>
  <c r="AR66" i="9"/>
  <c r="AR68" i="9"/>
  <c r="AL69" i="9"/>
  <c r="AR75" i="9"/>
  <c r="BE73" i="9"/>
  <c r="AF74" i="9"/>
  <c r="AR74" i="9"/>
  <c r="AF77" i="9"/>
  <c r="AR77" i="9"/>
  <c r="AI80" i="9"/>
  <c r="AU80" i="9"/>
  <c r="BE85" i="9"/>
  <c r="BQ83" i="9"/>
  <c r="AU89" i="9"/>
  <c r="BK95" i="9"/>
  <c r="AF96" i="9"/>
  <c r="AR96" i="9"/>
  <c r="AC97" i="9"/>
  <c r="AO97" i="9"/>
  <c r="AW97" i="9"/>
  <c r="BT97" i="9"/>
  <c r="AU102" i="9"/>
  <c r="BE11" i="9"/>
  <c r="AR11" i="9"/>
  <c r="AI14" i="9"/>
  <c r="AU14" i="9"/>
  <c r="BE15" i="9"/>
  <c r="BQ19" i="9"/>
  <c r="AR15" i="9"/>
  <c r="AI23" i="9"/>
  <c r="AL24" i="9"/>
  <c r="AC20" i="9"/>
  <c r="BV20" i="9"/>
  <c r="AL21" i="9"/>
  <c r="AF26" i="9"/>
  <c r="AR26" i="9"/>
  <c r="AL28" i="9"/>
  <c r="AF33" i="9"/>
  <c r="BE37" i="9"/>
  <c r="AF37" i="9"/>
  <c r="AF41" i="9"/>
  <c r="AR41" i="9"/>
  <c r="AC42" i="9"/>
  <c r="AO42" i="9"/>
  <c r="AW42" i="9"/>
  <c r="BH45" i="9"/>
  <c r="BT45" i="9"/>
  <c r="AF45" i="9"/>
  <c r="AR45" i="9"/>
  <c r="AF47" i="9"/>
  <c r="BQ47" i="9"/>
  <c r="AR47" i="9"/>
  <c r="BE47" i="9"/>
  <c r="AO49" i="9"/>
  <c r="AU50" i="9"/>
  <c r="AC56" i="9"/>
  <c r="AL53" i="9"/>
  <c r="BE58" i="9"/>
  <c r="BQ58" i="9"/>
  <c r="BK59" i="9"/>
  <c r="AF62" i="9"/>
  <c r="AR62" i="9"/>
  <c r="AL63" i="9"/>
  <c r="AI63" i="9"/>
  <c r="AF64" i="9"/>
  <c r="AR64" i="9"/>
  <c r="BT67" i="9"/>
  <c r="AL72" i="9"/>
  <c r="AC68" i="9"/>
  <c r="AL74" i="9"/>
  <c r="AV70" i="9"/>
  <c r="AL76" i="9"/>
  <c r="AF81" i="9"/>
  <c r="AR81" i="9"/>
  <c r="AL82" i="9"/>
  <c r="AC85" i="9"/>
  <c r="AO85" i="9"/>
  <c r="AW85" i="9"/>
  <c r="AL93" i="9"/>
  <c r="AF94" i="9"/>
  <c r="AR94" i="9"/>
  <c r="BB95" i="9"/>
  <c r="BN95" i="9"/>
  <c r="BV95" i="9"/>
  <c r="AI96" i="9"/>
  <c r="AU96" i="9"/>
  <c r="AO94" i="9"/>
  <c r="AW94" i="9"/>
  <c r="AU100" i="9"/>
  <c r="AI12" i="9"/>
  <c r="AU12" i="9"/>
  <c r="AF13" i="9"/>
  <c r="AR13" i="9"/>
  <c r="AL18" i="9"/>
  <c r="AL16" i="9"/>
  <c r="AV16" i="9"/>
  <c r="AF17" i="9"/>
  <c r="AR17" i="9"/>
  <c r="AI19" i="9"/>
  <c r="AW24" i="9"/>
  <c r="AW20" i="9"/>
  <c r="AL26" i="9"/>
  <c r="BT23" i="9"/>
  <c r="BV24" i="9"/>
  <c r="AL25" i="9"/>
  <c r="AF34" i="9"/>
  <c r="AR34" i="9"/>
  <c r="AF36" i="9"/>
  <c r="AR36" i="9"/>
  <c r="AI37" i="9"/>
  <c r="AU37" i="9"/>
  <c r="AF42" i="9"/>
  <c r="AR42" i="9"/>
  <c r="AC44" i="9"/>
  <c r="AO44" i="9"/>
  <c r="AW44" i="9"/>
  <c r="AI45" i="9"/>
  <c r="AU45" i="9"/>
  <c r="AF52" i="9"/>
  <c r="AF58" i="9"/>
  <c r="AR58" i="9"/>
  <c r="AI64" i="9"/>
  <c r="AU64" i="9"/>
  <c r="AF73" i="9"/>
  <c r="AR73" i="9"/>
  <c r="BK71" i="9"/>
  <c r="BE77" i="9"/>
  <c r="BQ75" i="9"/>
  <c r="BE79" i="9"/>
  <c r="BQ79" i="9"/>
  <c r="AI81" i="9"/>
  <c r="AU81" i="9"/>
  <c r="AF85" i="9"/>
  <c r="AR85" i="9"/>
  <c r="AO86" i="9"/>
  <c r="AW86" i="9"/>
  <c r="BK91" i="9"/>
  <c r="AF92" i="9"/>
  <c r="AR92" i="9"/>
  <c r="BE94" i="9"/>
  <c r="BQ94" i="9"/>
  <c r="AL92" i="9"/>
  <c r="BU92" i="9"/>
  <c r="AI97" i="9"/>
  <c r="AU93" i="9"/>
  <c r="AF98" i="9"/>
  <c r="AR98" i="9"/>
  <c r="BB96" i="9"/>
  <c r="AF102" i="9"/>
  <c r="AR102" i="9"/>
  <c r="BU15" i="9"/>
  <c r="BU11" i="9"/>
  <c r="AL12" i="9"/>
  <c r="AC18" i="9"/>
  <c r="AO14" i="9"/>
  <c r="AW14" i="9"/>
  <c r="BB21" i="9"/>
  <c r="BE19" i="9"/>
  <c r="AC22" i="9"/>
  <c r="AO22" i="9"/>
  <c r="AI24" i="9"/>
  <c r="AU24" i="9"/>
  <c r="AV30" i="9"/>
  <c r="BH33" i="9"/>
  <c r="BT33" i="9"/>
  <c r="AC32" i="9"/>
  <c r="AO32" i="9"/>
  <c r="AW32" i="9"/>
  <c r="AI34" i="9"/>
  <c r="AU34" i="9"/>
  <c r="AL34" i="9"/>
  <c r="AI36" i="9"/>
  <c r="AU36" i="9"/>
  <c r="AL36" i="9"/>
  <c r="AL37" i="9"/>
  <c r="BE39" i="9"/>
  <c r="BQ39" i="9"/>
  <c r="BQ43" i="9"/>
  <c r="AF44" i="9"/>
  <c r="AR44" i="9"/>
  <c r="AL48" i="9"/>
  <c r="AV48" i="9"/>
  <c r="AU49" i="9"/>
  <c r="BK55" i="9"/>
  <c r="AF56" i="9"/>
  <c r="BK61" i="9"/>
  <c r="BU62" i="9"/>
  <c r="AL61" i="9"/>
  <c r="AL62" i="9"/>
  <c r="AV62" i="9"/>
  <c r="AL71" i="9"/>
  <c r="AF68" i="9"/>
  <c r="AF70" i="9"/>
  <c r="AR70" i="9"/>
  <c r="AC77" i="9"/>
  <c r="AO77" i="9"/>
  <c r="AW77" i="9"/>
  <c r="AL78" i="9"/>
  <c r="AL80" i="9"/>
  <c r="AX85" i="9"/>
  <c r="AL84" i="9"/>
  <c r="AF90" i="9"/>
  <c r="AR90" i="9"/>
  <c r="AL90" i="9"/>
  <c r="AV90" i="9"/>
  <c r="AL97" i="9"/>
  <c r="AV97" i="9"/>
  <c r="AO96" i="9"/>
  <c r="AI15" i="8"/>
  <c r="AR12" i="8"/>
  <c r="AR29" i="8"/>
  <c r="AL34" i="8"/>
  <c r="AU38" i="8"/>
  <c r="AO57" i="8"/>
  <c r="BW60" i="8"/>
  <c r="AO61" i="8"/>
  <c r="AI92" i="8"/>
  <c r="AO94" i="8"/>
  <c r="BN12" i="8"/>
  <c r="AF14" i="8"/>
  <c r="BN16" i="8"/>
  <c r="AV15" i="8"/>
  <c r="AF20" i="8"/>
  <c r="AR20" i="8"/>
  <c r="AL20" i="8"/>
  <c r="AV24" i="8"/>
  <c r="AI21" i="8"/>
  <c r="AU21" i="8"/>
  <c r="AF22" i="8"/>
  <c r="AR22" i="8"/>
  <c r="AO23" i="8"/>
  <c r="BN28" i="8"/>
  <c r="AO33" i="8"/>
  <c r="AO34" i="8"/>
  <c r="AF46" i="8"/>
  <c r="AR46" i="8"/>
  <c r="AO54" i="8"/>
  <c r="BN56" i="8"/>
  <c r="BX55" i="8"/>
  <c r="BN67" i="8"/>
  <c r="BA65" i="8"/>
  <c r="BN72" i="8"/>
  <c r="BN75" i="8"/>
  <c r="BH83" i="8"/>
  <c r="AO87" i="8"/>
  <c r="AL84" i="8"/>
  <c r="AI85" i="8"/>
  <c r="AU85" i="8"/>
  <c r="AL88" i="8"/>
  <c r="AU89" i="8"/>
  <c r="AU15" i="8"/>
  <c r="AF12" i="8"/>
  <c r="CC15" i="8"/>
  <c r="AU20" i="8"/>
  <c r="AI32" i="8"/>
  <c r="AI35" i="8"/>
  <c r="AO42" i="8"/>
  <c r="AU48" i="8"/>
  <c r="AR49" i="8"/>
  <c r="BT61" i="8"/>
  <c r="AU88" i="8"/>
  <c r="AW98" i="8"/>
  <c r="AO12" i="8"/>
  <c r="AW12" i="8"/>
  <c r="AI14" i="8"/>
  <c r="AU14" i="8"/>
  <c r="BQ11" i="8"/>
  <c r="BY11" i="8"/>
  <c r="BN19" i="8"/>
  <c r="AV19" i="8"/>
  <c r="AO24" i="8"/>
  <c r="AW24" i="8"/>
  <c r="AI30" i="8"/>
  <c r="AU30" i="8"/>
  <c r="BH31" i="8"/>
  <c r="BT32" i="8"/>
  <c r="AU34" i="8"/>
  <c r="AL37" i="8"/>
  <c r="AO38" i="8"/>
  <c r="BA40" i="8"/>
  <c r="AO41" i="8"/>
  <c r="AL41" i="8"/>
  <c r="AR43" i="8"/>
  <c r="AL49" i="8"/>
  <c r="BH51" i="8"/>
  <c r="AR51" i="8"/>
  <c r="CC51" i="8"/>
  <c r="AF58" i="8"/>
  <c r="AR58" i="8"/>
  <c r="AL60" i="8"/>
  <c r="AF62" i="8"/>
  <c r="AR62" i="8"/>
  <c r="BY67" i="8"/>
  <c r="AU77" i="8"/>
  <c r="AF74" i="8"/>
  <c r="AR74" i="8"/>
  <c r="AF75" i="8"/>
  <c r="AL78" i="8"/>
  <c r="AF84" i="8"/>
  <c r="AL82" i="8"/>
  <c r="AR87" i="8"/>
  <c r="BT92" i="8"/>
  <c r="AL93" i="8"/>
  <c r="AU94" i="8"/>
  <c r="AI100" i="8"/>
  <c r="AF101" i="8"/>
  <c r="AF25" i="8"/>
  <c r="AR25" i="8"/>
  <c r="BN23" i="8"/>
  <c r="AU32" i="8"/>
  <c r="BH39" i="8"/>
  <c r="AV51" i="8"/>
  <c r="AI48" i="8"/>
  <c r="AF49" i="8"/>
  <c r="AO73" i="8"/>
  <c r="BA86" i="8"/>
  <c r="AW94" i="8"/>
  <c r="AV95" i="8"/>
  <c r="AO13" i="8"/>
  <c r="AW13" i="8"/>
  <c r="AU17" i="8"/>
  <c r="AO15" i="8"/>
  <c r="BA28" i="8"/>
  <c r="BA36" i="8"/>
  <c r="AW37" i="8"/>
  <c r="CC35" i="8"/>
  <c r="BY39" i="8"/>
  <c r="AL50" i="8"/>
  <c r="AI51" i="8"/>
  <c r="BA52" i="8"/>
  <c r="AU58" i="8"/>
  <c r="AW64" i="8"/>
  <c r="BT63" i="8"/>
  <c r="AR67" i="8"/>
  <c r="BN71" i="8"/>
  <c r="AO72" i="8"/>
  <c r="AV80" i="8"/>
  <c r="AU81" i="8"/>
  <c r="AU84" i="8"/>
  <c r="AF85" i="8"/>
  <c r="AR81" i="8"/>
  <c r="BA81" i="8"/>
  <c r="AO85" i="8"/>
  <c r="BW92" i="8"/>
  <c r="AF92" i="8"/>
  <c r="AR92" i="8"/>
  <c r="BE31" i="9"/>
  <c r="BE29" i="9"/>
  <c r="AC98" i="9"/>
  <c r="BA12" i="8"/>
  <c r="AL14" i="8"/>
  <c r="AO21" i="8"/>
  <c r="AW21" i="8"/>
  <c r="BK21" i="8"/>
  <c r="BW21" i="8"/>
  <c r="BA19" i="8"/>
  <c r="AI22" i="8"/>
  <c r="AU26" i="8"/>
  <c r="BA23" i="8"/>
  <c r="AU28" i="8"/>
  <c r="AF29" i="8"/>
  <c r="AO30" i="8"/>
  <c r="AI36" i="8"/>
  <c r="AU36" i="8"/>
  <c r="AO37" i="8"/>
  <c r="BX61" i="8"/>
  <c r="BX81" i="8"/>
  <c r="BN21" i="9"/>
  <c r="BN20" i="9"/>
  <c r="BV21" i="9"/>
  <c r="BV22" i="9"/>
  <c r="AF21" i="9"/>
  <c r="AR21" i="9"/>
  <c r="AL32" i="9"/>
  <c r="BA48" i="8"/>
  <c r="CC64" i="8"/>
  <c r="BA64" i="8"/>
  <c r="BQ27" i="9"/>
  <c r="AR31" i="9"/>
  <c r="AF27" i="9"/>
  <c r="BU29" i="9"/>
  <c r="AI11" i="8"/>
  <c r="AF17" i="8"/>
  <c r="AR17" i="8"/>
  <c r="BK25" i="8"/>
  <c r="AF26" i="8"/>
  <c r="AR26" i="8"/>
  <c r="BK35" i="8"/>
  <c r="AR33" i="8"/>
  <c r="BT39" i="8"/>
  <c r="AR39" i="8"/>
  <c r="AF44" i="8"/>
  <c r="AF43" i="8"/>
  <c r="BT43" i="8"/>
  <c r="CC43" i="8"/>
  <c r="AL44" i="8"/>
  <c r="AI45" i="8"/>
  <c r="AU45" i="8"/>
  <c r="BH57" i="8"/>
  <c r="AL53" i="8"/>
  <c r="BH55" i="8"/>
  <c r="BK79" i="8"/>
  <c r="AU79" i="8"/>
  <c r="BW79" i="8"/>
  <c r="AI79" i="8"/>
  <c r="AO86" i="8"/>
  <c r="BT13" i="9"/>
  <c r="AC13" i="9"/>
  <c r="AO13" i="9"/>
  <c r="AW13" i="9"/>
  <c r="BA15" i="8"/>
  <c r="AV49" i="8"/>
  <c r="AW11" i="8"/>
  <c r="AI13" i="8"/>
  <c r="AR14" i="8"/>
  <c r="AI17" i="8"/>
  <c r="AF18" i="8"/>
  <c r="AR18" i="8"/>
  <c r="BA18" i="8"/>
  <c r="AO19" i="8"/>
  <c r="BA30" i="8"/>
  <c r="BQ27" i="8"/>
  <c r="BA32" i="8"/>
  <c r="AV37" i="8"/>
  <c r="AU39" i="8"/>
  <c r="AL46" i="8"/>
  <c r="BH47" i="8"/>
  <c r="AF47" i="8"/>
  <c r="AR47" i="8"/>
  <c r="BT47" i="8"/>
  <c r="CC48" i="8"/>
  <c r="AW12" i="9"/>
  <c r="BT19" i="9"/>
  <c r="AF38" i="8"/>
  <c r="AR38" i="8"/>
  <c r="AI39" i="8"/>
  <c r="AV41" i="8"/>
  <c r="BK49" i="8"/>
  <c r="BA45" i="8"/>
  <c r="AO46" i="8"/>
  <c r="AL48" i="8"/>
  <c r="AO49" i="8"/>
  <c r="AO50" i="8"/>
  <c r="AI61" i="8"/>
  <c r="AO58" i="8"/>
  <c r="AI60" i="8"/>
  <c r="AU60" i="8"/>
  <c r="BK67" i="8"/>
  <c r="AO76" i="8"/>
  <c r="AF78" i="8"/>
  <c r="AR78" i="8"/>
  <c r="BA78" i="8"/>
  <c r="AL79" i="8"/>
  <c r="AI81" i="8"/>
  <c r="AF82" i="8"/>
  <c r="AR82" i="8"/>
  <c r="AF87" i="8"/>
  <c r="BQ87" i="8"/>
  <c r="CC100" i="8"/>
  <c r="BA95" i="8"/>
  <c r="AR98" i="8"/>
  <c r="BA98" i="8"/>
  <c r="BK16" i="9"/>
  <c r="BE13" i="9"/>
  <c r="AL14" i="9"/>
  <c r="AI16" i="9"/>
  <c r="AU16" i="9"/>
  <c r="AI17" i="9"/>
  <c r="BT17" i="9"/>
  <c r="AV18" i="9"/>
  <c r="AI20" i="9"/>
  <c r="AU20" i="9"/>
  <c r="AL20" i="9"/>
  <c r="AC21" i="9"/>
  <c r="AO21" i="9"/>
  <c r="AW21" i="9"/>
  <c r="AF22" i="9"/>
  <c r="AR22" i="9"/>
  <c r="AL22" i="9"/>
  <c r="AC25" i="9"/>
  <c r="AO25" i="9"/>
  <c r="AW25" i="9"/>
  <c r="BB42" i="9"/>
  <c r="BN42" i="9"/>
  <c r="BV42" i="9"/>
  <c r="AL40" i="9"/>
  <c r="AL44" i="9"/>
  <c r="AV40" i="9"/>
  <c r="BU45" i="9"/>
  <c r="BH50" i="9"/>
  <c r="BT47" i="9"/>
  <c r="AC86" i="9"/>
  <c r="AC90" i="9"/>
  <c r="AF55" i="8"/>
  <c r="BT55" i="8"/>
  <c r="CC56" i="8"/>
  <c r="AR55" i="8"/>
  <c r="AV67" i="8"/>
  <c r="AI70" i="8"/>
  <c r="AU70" i="8"/>
  <c r="AV74" i="8"/>
  <c r="AO75" i="8"/>
  <c r="AO83" i="8"/>
  <c r="AW83" i="8"/>
  <c r="AR80" i="8"/>
  <c r="BA80" i="8"/>
  <c r="CC89" i="8"/>
  <c r="AF93" i="8"/>
  <c r="AR93" i="8"/>
  <c r="BW98" i="8"/>
  <c r="CC101" i="8"/>
  <c r="AU13" i="9"/>
  <c r="BB17" i="9"/>
  <c r="BN17" i="9"/>
  <c r="BV17" i="9"/>
  <c r="BN16" i="9"/>
  <c r="BB18" i="9"/>
  <c r="AO18" i="9"/>
  <c r="AV20" i="9"/>
  <c r="AI22" i="9"/>
  <c r="AU22" i="9"/>
  <c r="BB25" i="9"/>
  <c r="BN24" i="9"/>
  <c r="AF24" i="9"/>
  <c r="AR24" i="9"/>
  <c r="AR25" i="9"/>
  <c r="AC26" i="9"/>
  <c r="AO26" i="9"/>
  <c r="BQ31" i="9"/>
  <c r="AX44" i="9"/>
  <c r="BE62" i="9"/>
  <c r="BQ62" i="9"/>
  <c r="AF36" i="8"/>
  <c r="AI40" i="8"/>
  <c r="AU42" i="8"/>
  <c r="AL45" i="8"/>
  <c r="AI52" i="8"/>
  <c r="AU52" i="8"/>
  <c r="AO53" i="8"/>
  <c r="AV53" i="8"/>
  <c r="BW55" i="8"/>
  <c r="AF56" i="8"/>
  <c r="AR56" i="8"/>
  <c r="BA56" i="8"/>
  <c r="BT62" i="8"/>
  <c r="AF66" i="8"/>
  <c r="AW68" i="8"/>
  <c r="AO69" i="8"/>
  <c r="AL72" i="8"/>
  <c r="AF73" i="8"/>
  <c r="BB78" i="8"/>
  <c r="AV81" i="8"/>
  <c r="AF89" i="8"/>
  <c r="AL86" i="8"/>
  <c r="BW89" i="8"/>
  <c r="AU90" i="8"/>
  <c r="AU93" i="8"/>
  <c r="AR94" i="8"/>
  <c r="AO96" i="8"/>
  <c r="BW96" i="8"/>
  <c r="BA102" i="8"/>
  <c r="AF11" i="9"/>
  <c r="AV12" i="9"/>
  <c r="AL13" i="9"/>
  <c r="AV14" i="9"/>
  <c r="AF15" i="9"/>
  <c r="AC16" i="9"/>
  <c r="BN18" i="9"/>
  <c r="AC17" i="9"/>
  <c r="AO17" i="9"/>
  <c r="AW17" i="9"/>
  <c r="BK21" i="9"/>
  <c r="BU22" i="9"/>
  <c r="AR19" i="9"/>
  <c r="BB20" i="9"/>
  <c r="AC24" i="9"/>
  <c r="BN22" i="9"/>
  <c r="BT25" i="9"/>
  <c r="BE27" i="9"/>
  <c r="BE23" i="9"/>
  <c r="BQ23" i="9"/>
  <c r="AR23" i="9"/>
  <c r="AF23" i="9"/>
  <c r="AR37" i="9"/>
  <c r="AR33" i="9"/>
  <c r="AL38" i="9"/>
  <c r="AL42" i="9"/>
  <c r="AV38" i="9"/>
  <c r="BE45" i="9"/>
  <c r="AV69" i="9"/>
  <c r="AL73" i="9"/>
  <c r="BU75" i="9"/>
  <c r="BU77" i="9"/>
  <c r="AV24" i="9"/>
  <c r="AF25" i="9"/>
  <c r="AI26" i="9"/>
  <c r="AU26" i="9"/>
  <c r="BE33" i="9"/>
  <c r="AI33" i="9"/>
  <c r="AU33" i="9"/>
  <c r="AV34" i="9"/>
  <c r="BB38" i="9"/>
  <c r="BN38" i="9"/>
  <c r="BV38" i="9"/>
  <c r="AV36" i="9"/>
  <c r="AC37" i="9"/>
  <c r="AO37" i="9"/>
  <c r="AW37" i="9"/>
  <c r="AC38" i="9"/>
  <c r="AO38" i="9"/>
  <c r="AW38" i="9"/>
  <c r="AF39" i="9"/>
  <c r="AC40" i="9"/>
  <c r="AO40" i="9"/>
  <c r="AW40" i="9"/>
  <c r="AI42" i="9"/>
  <c r="AU42" i="9"/>
  <c r="AI44" i="9"/>
  <c r="AU44" i="9"/>
  <c r="AL45" i="9"/>
  <c r="AI50" i="9"/>
  <c r="AU46" i="9"/>
  <c r="AO50" i="9"/>
  <c r="BE50" i="9"/>
  <c r="BE52" i="9"/>
  <c r="AI52" i="9"/>
  <c r="AU52" i="9"/>
  <c r="BH53" i="9"/>
  <c r="BH57" i="9"/>
  <c r="BB60" i="9"/>
  <c r="AO56" i="9"/>
  <c r="BV58" i="9"/>
  <c r="BU70" i="9"/>
  <c r="AV78" i="9"/>
  <c r="BB86" i="9"/>
  <c r="BN86" i="9"/>
  <c r="AV84" i="9"/>
  <c r="AU101" i="9"/>
  <c r="AU97" i="9"/>
  <c r="AV22" i="9"/>
  <c r="BK25" i="9"/>
  <c r="BB24" i="9"/>
  <c r="AO24" i="9"/>
  <c r="AX24" i="9"/>
  <c r="AI25" i="9"/>
  <c r="AU25" i="9"/>
  <c r="AL30" i="9"/>
  <c r="AV26" i="9"/>
  <c r="BB34" i="9"/>
  <c r="BN34" i="9"/>
  <c r="BV34" i="9"/>
  <c r="AI32" i="9"/>
  <c r="AU32" i="9"/>
  <c r="AC34" i="9"/>
  <c r="AO34" i="9"/>
  <c r="AW34" i="9"/>
  <c r="AF35" i="9"/>
  <c r="BE35" i="9"/>
  <c r="AC36" i="9"/>
  <c r="AO36" i="9"/>
  <c r="AW36" i="9"/>
  <c r="BH41" i="9"/>
  <c r="BT41" i="9"/>
  <c r="AR39" i="9"/>
  <c r="BE41" i="9"/>
  <c r="AI41" i="9"/>
  <c r="AU41" i="9"/>
  <c r="AV42" i="9"/>
  <c r="BB46" i="9"/>
  <c r="BN46" i="9"/>
  <c r="BV46" i="9"/>
  <c r="AV44" i="9"/>
  <c r="AC45" i="9"/>
  <c r="AO45" i="9"/>
  <c r="AW45" i="9"/>
  <c r="AV46" i="9"/>
  <c r="BB48" i="9"/>
  <c r="BN48" i="9"/>
  <c r="BV48" i="9"/>
  <c r="AI48" i="9"/>
  <c r="AU48" i="9"/>
  <c r="BT53" i="9"/>
  <c r="BT51" i="9"/>
  <c r="AC58" i="9"/>
  <c r="AO58" i="9"/>
  <c r="AW58" i="9"/>
  <c r="AL55" i="9"/>
  <c r="AR56" i="9"/>
  <c r="AL57" i="9"/>
  <c r="AF60" i="9"/>
  <c r="AR60" i="9"/>
  <c r="AV61" i="9"/>
  <c r="AO62" i="9"/>
  <c r="AL66" i="9"/>
  <c r="AV66" i="9"/>
  <c r="AV76" i="9"/>
  <c r="AV79" i="9"/>
  <c r="AL88" i="9"/>
  <c r="AV88" i="9"/>
  <c r="AX29" i="9"/>
  <c r="BE34" i="9"/>
  <c r="BQ34" i="9"/>
  <c r="AF31" i="9"/>
  <c r="AV32" i="9"/>
  <c r="AC33" i="9"/>
  <c r="AO33" i="9"/>
  <c r="AW33" i="9"/>
  <c r="AX34" i="9"/>
  <c r="BH37" i="9"/>
  <c r="BT37" i="9"/>
  <c r="AR35" i="9"/>
  <c r="BQ35" i="9"/>
  <c r="AX36" i="9"/>
  <c r="AI38" i="9"/>
  <c r="AU38" i="9"/>
  <c r="AI40" i="9"/>
  <c r="AU40" i="9"/>
  <c r="AF43" i="9"/>
  <c r="BE43" i="9"/>
  <c r="AC46" i="9"/>
  <c r="AO46" i="9"/>
  <c r="AW46" i="9"/>
  <c r="BU53" i="9"/>
  <c r="AO52" i="9"/>
  <c r="AW52" i="9"/>
  <c r="AV53" i="9"/>
  <c r="BB58" i="9"/>
  <c r="BB56" i="9"/>
  <c r="AC57" i="9"/>
  <c r="AO57" i="9"/>
  <c r="AW57" i="9"/>
  <c r="BK66" i="9"/>
  <c r="BK63" i="9"/>
  <c r="AL67" i="9"/>
  <c r="BU65" i="9"/>
  <c r="AU65" i="9"/>
  <c r="AU69" i="9"/>
  <c r="BB81" i="9"/>
  <c r="BN81" i="9"/>
  <c r="BV81" i="9"/>
  <c r="AV82" i="9"/>
  <c r="AC60" i="9"/>
  <c r="BN62" i="9"/>
  <c r="BV62" i="9"/>
  <c r="AO60" i="9"/>
  <c r="AC61" i="9"/>
  <c r="AO61" i="9"/>
  <c r="AW61" i="9"/>
  <c r="AC62" i="9"/>
  <c r="AW62" i="9"/>
  <c r="BB65" i="9"/>
  <c r="BN65" i="9"/>
  <c r="BV65" i="9"/>
  <c r="BK65" i="9"/>
  <c r="BU66" i="9"/>
  <c r="BV64" i="9"/>
  <c r="AV65" i="9"/>
  <c r="AO66" i="9"/>
  <c r="BE70" i="9"/>
  <c r="BQ70" i="9"/>
  <c r="BK67" i="9"/>
  <c r="AC69" i="9"/>
  <c r="AO69" i="9"/>
  <c r="AW69" i="9"/>
  <c r="BE71" i="9"/>
  <c r="AC73" i="9"/>
  <c r="AO73" i="9"/>
  <c r="AW73" i="9"/>
  <c r="AF79" i="9"/>
  <c r="AV80" i="9"/>
  <c r="AL81" i="9"/>
  <c r="AC82" i="9"/>
  <c r="AO82" i="9"/>
  <c r="AW82" i="9"/>
  <c r="AF83" i="9"/>
  <c r="BE83" i="9"/>
  <c r="BB84" i="9"/>
  <c r="BN84" i="9"/>
  <c r="BV84" i="9"/>
  <c r="AO90" i="9"/>
  <c r="AW90" i="9"/>
  <c r="AF53" i="9"/>
  <c r="AR53" i="9"/>
  <c r="AI56" i="9"/>
  <c r="AU56" i="9"/>
  <c r="AI57" i="9"/>
  <c r="AU57" i="9"/>
  <c r="AI58" i="9"/>
  <c r="AU58" i="9"/>
  <c r="AL59" i="9"/>
  <c r="AF61" i="9"/>
  <c r="AR61" i="9"/>
  <c r="BE66" i="9"/>
  <c r="BQ66" i="9"/>
  <c r="AW64" i="9"/>
  <c r="AC65" i="9"/>
  <c r="AO65" i="9"/>
  <c r="AW65" i="9"/>
  <c r="BH67" i="9"/>
  <c r="BE78" i="9"/>
  <c r="BQ78" i="9"/>
  <c r="AF75" i="9"/>
  <c r="AI77" i="9"/>
  <c r="AU77" i="9"/>
  <c r="AR79" i="9"/>
  <c r="BB82" i="9"/>
  <c r="BN82" i="9"/>
  <c r="BV82" i="9"/>
  <c r="AC81" i="9"/>
  <c r="AO81" i="9"/>
  <c r="AW81" i="9"/>
  <c r="BH84" i="9"/>
  <c r="BT85" i="9"/>
  <c r="AR83" i="9"/>
  <c r="AI89" i="9"/>
  <c r="AU85" i="9"/>
  <c r="AC89" i="9"/>
  <c r="AO89" i="9"/>
  <c r="AW89" i="9"/>
  <c r="BU94" i="9"/>
  <c r="AI98" i="9"/>
  <c r="AU98" i="9"/>
  <c r="AO98" i="9"/>
  <c r="AW98" i="9"/>
  <c r="AI53" i="9"/>
  <c r="AU53" i="9"/>
  <c r="AI54" i="9"/>
  <c r="AU54" i="9"/>
  <c r="BH55" i="9"/>
  <c r="AV57" i="9"/>
  <c r="AL58" i="9"/>
  <c r="AV58" i="9"/>
  <c r="BK62" i="9"/>
  <c r="BU61" i="9"/>
  <c r="AI60" i="9"/>
  <c r="AU60" i="9"/>
  <c r="AI65" i="9"/>
  <c r="AU61" i="9"/>
  <c r="AI62" i="9"/>
  <c r="AU62" i="9"/>
  <c r="AF65" i="9"/>
  <c r="AR65" i="9"/>
  <c r="AI66" i="9"/>
  <c r="AU66" i="9"/>
  <c r="BK72" i="9"/>
  <c r="BU69" i="9"/>
  <c r="AI68" i="9"/>
  <c r="AU68" i="9"/>
  <c r="AI69" i="9"/>
  <c r="BT69" i="9"/>
  <c r="AI70" i="9"/>
  <c r="AU70" i="9"/>
  <c r="AC74" i="9"/>
  <c r="AO74" i="9"/>
  <c r="AW74" i="9"/>
  <c r="AI76" i="9"/>
  <c r="AU76" i="9"/>
  <c r="AX77" i="9"/>
  <c r="AI78" i="9"/>
  <c r="AU78" i="9"/>
  <c r="BK82" i="9"/>
  <c r="BU79" i="9"/>
  <c r="AF80" i="9"/>
  <c r="AR80" i="9"/>
  <c r="BK80" i="9"/>
  <c r="AI82" i="9"/>
  <c r="AU82" i="9"/>
  <c r="AI84" i="9"/>
  <c r="AU84" i="9"/>
  <c r="AF89" i="9"/>
  <c r="AR89" i="9"/>
  <c r="AI90" i="9"/>
  <c r="AU90" i="9"/>
  <c r="AF93" i="9"/>
  <c r="AR93" i="9"/>
  <c r="AL94" i="9"/>
  <c r="AV94" i="9"/>
  <c r="BE98" i="9"/>
  <c r="BQ98" i="9"/>
  <c r="AW102" i="9"/>
  <c r="AF100" i="9"/>
  <c r="AF104" i="9"/>
  <c r="AZ102" i="9"/>
  <c r="AZ100" i="9"/>
  <c r="AA99" i="9"/>
  <c r="BU102" i="9"/>
  <c r="AU104" i="9"/>
  <c r="BT105" i="9"/>
  <c r="AZ99" i="9"/>
  <c r="AZ101" i="9"/>
  <c r="BA100" i="9"/>
  <c r="AB99" i="9"/>
  <c r="BA101" i="9"/>
  <c r="BA99" i="9"/>
  <c r="BM100" i="9"/>
  <c r="BM101" i="9"/>
  <c r="AH102" i="9"/>
  <c r="AN102" i="9"/>
  <c r="AQ104" i="9"/>
  <c r="BP105" i="9"/>
  <c r="BQ108" i="9"/>
  <c r="AJ105" i="9"/>
  <c r="BQ109" i="9"/>
  <c r="AR107" i="9"/>
  <c r="AE108" i="9"/>
  <c r="AW110" i="9"/>
  <c r="AB110" i="9"/>
  <c r="AM99" i="9"/>
  <c r="BM99" i="9"/>
  <c r="BL101" i="9"/>
  <c r="BA102" i="9"/>
  <c r="BI105" i="9"/>
  <c r="BI106" i="9"/>
  <c r="BP108" i="9"/>
  <c r="AA107" i="9"/>
  <c r="AZ108" i="9"/>
  <c r="AZ109" i="9"/>
  <c r="AZ107" i="9"/>
  <c r="BE108" i="9"/>
  <c r="BE107" i="9"/>
  <c r="AF107" i="9"/>
  <c r="AU108" i="9"/>
  <c r="BL102" i="9"/>
  <c r="BL99" i="9"/>
  <c r="BL100" i="9"/>
  <c r="AE100" i="9"/>
  <c r="BD102" i="9"/>
  <c r="AZ106" i="9"/>
  <c r="AA103" i="9"/>
  <c r="AZ103" i="9"/>
  <c r="AM103" i="9"/>
  <c r="AZ104" i="9"/>
  <c r="AN110" i="9"/>
  <c r="AN99" i="9"/>
  <c r="BD100" i="9"/>
  <c r="BD101" i="9"/>
  <c r="BM102" i="9"/>
  <c r="BM103" i="9"/>
  <c r="BD104" i="9"/>
  <c r="BD109" i="9"/>
  <c r="AR100" i="9"/>
  <c r="BP102" i="9"/>
  <c r="AL101" i="9"/>
  <c r="BI101" i="9"/>
  <c r="BL105" i="9"/>
  <c r="BL106" i="9"/>
  <c r="BL104" i="9"/>
  <c r="BG106" i="9"/>
  <c r="AN106" i="9"/>
  <c r="AQ108" i="9"/>
  <c r="AL109" i="9"/>
  <c r="AJ109" i="9"/>
  <c r="BI109" i="9"/>
  <c r="BA108" i="9"/>
  <c r="BA109" i="9"/>
  <c r="BA107" i="9"/>
  <c r="AN107" i="9"/>
  <c r="BM108" i="9"/>
  <c r="AE109" i="9"/>
  <c r="AU109" i="9"/>
  <c r="AF101" i="9"/>
  <c r="AR101" i="9"/>
  <c r="AM100" i="9"/>
  <c r="AN103" i="9"/>
  <c r="BA104" i="9"/>
  <c r="AQ105" i="9"/>
  <c r="BA105" i="9"/>
  <c r="BG105" i="9"/>
  <c r="BM107" i="9"/>
  <c r="BV100" i="9"/>
  <c r="AC101" i="9"/>
  <c r="AO101" i="9"/>
  <c r="AR105" i="9"/>
  <c r="AW104" i="9"/>
  <c r="AC105" i="9"/>
  <c r="AF105" i="9"/>
  <c r="AO105" i="9"/>
  <c r="AJ107" i="9"/>
  <c r="BI108" i="9"/>
  <c r="AH108" i="9"/>
  <c r="AA109" i="9"/>
  <c r="AC109" i="9"/>
  <c r="AF109" i="9"/>
  <c r="AO109" i="9"/>
  <c r="AM109" i="9"/>
  <c r="AE110" i="9"/>
  <c r="AQ110" i="9"/>
  <c r="AU110" i="9"/>
  <c r="AL102" i="9"/>
  <c r="AJ106" i="9"/>
  <c r="AA108" i="9"/>
  <c r="AM108" i="9"/>
  <c r="AQ109" i="9"/>
  <c r="AL110" i="9"/>
  <c r="AJ102" i="9"/>
  <c r="BA103" i="9"/>
  <c r="BM104" i="9"/>
  <c r="BM106" i="9"/>
  <c r="AB107" i="9"/>
  <c r="BK100" i="9"/>
  <c r="AW101" i="9"/>
  <c r="AC102" i="9"/>
  <c r="AO102" i="9"/>
  <c r="BD106" i="9"/>
  <c r="BP106" i="9"/>
  <c r="AL104" i="9"/>
  <c r="AW105" i="9"/>
  <c r="AA106" i="9"/>
  <c r="AC106" i="9"/>
  <c r="AF106" i="9"/>
  <c r="AM106" i="9"/>
  <c r="AR106" i="9"/>
  <c r="AE107" i="9"/>
  <c r="BD108" i="9"/>
  <c r="BP109" i="9"/>
  <c r="AQ107" i="9"/>
  <c r="AW109" i="9"/>
  <c r="AN109" i="9"/>
  <c r="AC110" i="9"/>
  <c r="AA110" i="9"/>
  <c r="AM110" i="9"/>
  <c r="AO110" i="9"/>
  <c r="AR110" i="9"/>
  <c r="AC14" i="9"/>
  <c r="AR16" i="9"/>
  <c r="BQ17" i="9"/>
  <c r="AU17" i="9"/>
  <c r="BV18" i="9"/>
  <c r="AU21" i="9"/>
  <c r="AI29" i="9"/>
  <c r="AC50" i="9"/>
  <c r="AC54" i="9"/>
  <c r="AW50" i="9"/>
  <c r="AW54" i="9"/>
  <c r="BN14" i="9"/>
  <c r="AL17" i="9"/>
  <c r="AX21" i="9"/>
  <c r="AX22" i="9"/>
  <c r="AX25" i="9"/>
  <c r="BK37" i="9"/>
  <c r="BK35" i="9"/>
  <c r="AL35" i="9"/>
  <c r="BK38" i="9"/>
  <c r="BK36" i="9"/>
  <c r="BK42" i="9"/>
  <c r="BU38" i="9"/>
  <c r="BU36" i="9"/>
  <c r="BU35" i="9"/>
  <c r="BU39" i="9"/>
  <c r="AV35" i="9"/>
  <c r="BK40" i="9"/>
  <c r="BH14" i="9"/>
  <c r="BH12" i="9"/>
  <c r="AV13" i="9"/>
  <c r="BH13" i="9"/>
  <c r="AI15" i="9"/>
  <c r="AF16" i="9"/>
  <c r="BE17" i="9"/>
  <c r="BT21" i="9"/>
  <c r="BK13" i="9"/>
  <c r="BK11" i="9"/>
  <c r="AL11" i="9"/>
  <c r="AF14" i="9"/>
  <c r="BE18" i="9"/>
  <c r="AO16" i="9"/>
  <c r="BB13" i="9"/>
  <c r="BN13" i="9"/>
  <c r="BV13" i="9"/>
  <c r="AI11" i="9"/>
  <c r="AF12" i="9"/>
  <c r="AR12" i="9"/>
  <c r="BN12" i="9"/>
  <c r="BK14" i="9"/>
  <c r="BV14" i="9"/>
  <c r="BH18" i="9"/>
  <c r="BH16" i="9"/>
  <c r="BT18" i="9"/>
  <c r="BT16" i="9"/>
  <c r="AU15" i="9"/>
  <c r="AW16" i="9"/>
  <c r="BB16" i="9"/>
  <c r="AF18" i="9"/>
  <c r="AR18" i="9"/>
  <c r="BE22" i="9"/>
  <c r="BQ22" i="9"/>
  <c r="AX20" i="9"/>
  <c r="BB22" i="9"/>
  <c r="BB26" i="9"/>
  <c r="BU37" i="9"/>
  <c r="AX46" i="9"/>
  <c r="BB54" i="9"/>
  <c r="AC66" i="9"/>
  <c r="AC70" i="9"/>
  <c r="AW66" i="9"/>
  <c r="AW70" i="9"/>
  <c r="AO70" i="9"/>
  <c r="BT14" i="9"/>
  <c r="BT12" i="9"/>
  <c r="AU11" i="9"/>
  <c r="AU29" i="9"/>
  <c r="BU14" i="9"/>
  <c r="BU12" i="9"/>
  <c r="AV11" i="9"/>
  <c r="BH11" i="9"/>
  <c r="AC12" i="9"/>
  <c r="AR14" i="9"/>
  <c r="BQ18" i="9"/>
  <c r="BT15" i="9"/>
  <c r="BV16" i="9"/>
  <c r="AX17" i="9"/>
  <c r="BE14" i="9"/>
  <c r="BQ14" i="9"/>
  <c r="BT11" i="9"/>
  <c r="BK12" i="9"/>
  <c r="BQ13" i="9"/>
  <c r="BU13" i="9"/>
  <c r="BK17" i="9"/>
  <c r="BK15" i="9"/>
  <c r="AL15" i="9"/>
  <c r="BK18" i="9"/>
  <c r="BU18" i="9"/>
  <c r="BU16" i="9"/>
  <c r="BU17" i="9"/>
  <c r="AV15" i="9"/>
  <c r="BH15" i="9"/>
  <c r="BH17" i="9"/>
  <c r="AW18" i="9"/>
  <c r="BH22" i="9"/>
  <c r="BH20" i="9"/>
  <c r="BT22" i="9"/>
  <c r="BT20" i="9"/>
  <c r="AU19" i="9"/>
  <c r="BH19" i="9"/>
  <c r="AF20" i="9"/>
  <c r="AR20" i="9"/>
  <c r="AO20" i="9"/>
  <c r="BH21" i="9"/>
  <c r="AW22" i="9"/>
  <c r="BH26" i="9"/>
  <c r="BH24" i="9"/>
  <c r="BT26" i="9"/>
  <c r="BT24" i="9"/>
  <c r="AU23" i="9"/>
  <c r="BH23" i="9"/>
  <c r="BH25" i="9"/>
  <c r="AW26" i="9"/>
  <c r="BK29" i="9"/>
  <c r="BK27" i="9"/>
  <c r="AL27" i="9"/>
  <c r="BK30" i="9"/>
  <c r="BK34" i="9"/>
  <c r="BK28" i="9"/>
  <c r="BU30" i="9"/>
  <c r="BU28" i="9"/>
  <c r="BU27" i="9"/>
  <c r="AV27" i="9"/>
  <c r="BU31" i="9"/>
  <c r="AC28" i="9"/>
  <c r="AO28" i="9"/>
  <c r="AW28" i="9"/>
  <c r="BK32" i="9"/>
  <c r="BE42" i="9"/>
  <c r="BQ42" i="9"/>
  <c r="AV39" i="9"/>
  <c r="BK45" i="9"/>
  <c r="BK43" i="9"/>
  <c r="AL43" i="9"/>
  <c r="BK46" i="9"/>
  <c r="BK44" i="9"/>
  <c r="BU46" i="9"/>
  <c r="BU44" i="9"/>
  <c r="BU43" i="9"/>
  <c r="BU47" i="9"/>
  <c r="AV43" i="9"/>
  <c r="BK48" i="9"/>
  <c r="BV50" i="9"/>
  <c r="BH74" i="9"/>
  <c r="BH72" i="9"/>
  <c r="AI75" i="9"/>
  <c r="BH73" i="9"/>
  <c r="BH71" i="9"/>
  <c r="AI71" i="9"/>
  <c r="BT74" i="9"/>
  <c r="BT72" i="9"/>
  <c r="BT73" i="9"/>
  <c r="BT71" i="9"/>
  <c r="AU71" i="9"/>
  <c r="AV17" i="9"/>
  <c r="BK20" i="9"/>
  <c r="BQ21" i="9"/>
  <c r="BU26" i="9"/>
  <c r="AV23" i="9"/>
  <c r="BU23" i="9"/>
  <c r="BK24" i="9"/>
  <c r="BQ25" i="9"/>
  <c r="BK26" i="9"/>
  <c r="BN30" i="9"/>
  <c r="AR28" i="9"/>
  <c r="BQ29" i="9"/>
  <c r="AO30" i="9"/>
  <c r="AV33" i="9"/>
  <c r="BQ37" i="9"/>
  <c r="BQ45" i="9"/>
  <c r="AC64" i="9"/>
  <c r="BB66" i="9"/>
  <c r="BB64" i="9"/>
  <c r="BN66" i="9"/>
  <c r="BN64" i="9"/>
  <c r="AO64" i="9"/>
  <c r="AC11" i="9"/>
  <c r="AO11" i="9"/>
  <c r="AW11" i="9"/>
  <c r="BB11" i="9"/>
  <c r="BN11" i="9"/>
  <c r="BV11" i="9"/>
  <c r="AC15" i="9"/>
  <c r="AO15" i="9"/>
  <c r="AW15" i="9"/>
  <c r="BB15" i="9"/>
  <c r="BN15" i="9"/>
  <c r="BV15" i="9"/>
  <c r="AC19" i="9"/>
  <c r="AO19" i="9"/>
  <c r="AW19" i="9"/>
  <c r="BB19" i="9"/>
  <c r="BN19" i="9"/>
  <c r="BV19" i="9"/>
  <c r="BN26" i="9"/>
  <c r="BV26" i="9"/>
  <c r="AC23" i="9"/>
  <c r="AO23" i="9"/>
  <c r="AW23" i="9"/>
  <c r="BB23" i="9"/>
  <c r="BN23" i="9"/>
  <c r="BV23" i="9"/>
  <c r="BN25" i="9"/>
  <c r="BV25" i="9"/>
  <c r="BE30" i="9"/>
  <c r="BQ30" i="9"/>
  <c r="AI28" i="9"/>
  <c r="AU28" i="9"/>
  <c r="AC29" i="9"/>
  <c r="AO29" i="9"/>
  <c r="AW29" i="9"/>
  <c r="AF30" i="9"/>
  <c r="AR30" i="9"/>
  <c r="BK33" i="9"/>
  <c r="BK31" i="9"/>
  <c r="AL31" i="9"/>
  <c r="BU34" i="9"/>
  <c r="BU32" i="9"/>
  <c r="BU33" i="9"/>
  <c r="BE38" i="9"/>
  <c r="BQ38" i="9"/>
  <c r="AF38" i="9"/>
  <c r="AR38" i="9"/>
  <c r="BK41" i="9"/>
  <c r="BK39" i="9"/>
  <c r="AL39" i="9"/>
  <c r="BU42" i="9"/>
  <c r="BU40" i="9"/>
  <c r="BU41" i="9"/>
  <c r="BE46" i="9"/>
  <c r="BQ46" i="9"/>
  <c r="AF50" i="9"/>
  <c r="AF46" i="9"/>
  <c r="AR46" i="9"/>
  <c r="AR50" i="9"/>
  <c r="BK50" i="9"/>
  <c r="BK47" i="9"/>
  <c r="AL47" i="9"/>
  <c r="BK51" i="9"/>
  <c r="AL51" i="9"/>
  <c r="BK49" i="9"/>
  <c r="BU49" i="9"/>
  <c r="BU50" i="9"/>
  <c r="BU48" i="9"/>
  <c r="AC49" i="9"/>
  <c r="BN68" i="9"/>
  <c r="AF82" i="9"/>
  <c r="AF86" i="9"/>
  <c r="AR86" i="9"/>
  <c r="AR82" i="9"/>
  <c r="AV19" i="9"/>
  <c r="BU19" i="9"/>
  <c r="AV21" i="9"/>
  <c r="BE21" i="9"/>
  <c r="BU21" i="9"/>
  <c r="BK22" i="9"/>
  <c r="AV25" i="9"/>
  <c r="BE25" i="9"/>
  <c r="BU25" i="9"/>
  <c r="BB30" i="9"/>
  <c r="BV30" i="9"/>
  <c r="AF28" i="9"/>
  <c r="AL29" i="9"/>
  <c r="AC30" i="9"/>
  <c r="AW30" i="9"/>
  <c r="AV41" i="9"/>
  <c r="AL49" i="9"/>
  <c r="BB70" i="9"/>
  <c r="AO68" i="9"/>
  <c r="BV70" i="9"/>
  <c r="BN70" i="9"/>
  <c r="BE12" i="9"/>
  <c r="BQ12" i="9"/>
  <c r="BE16" i="9"/>
  <c r="BQ16" i="9"/>
  <c r="AL19" i="9"/>
  <c r="BK19" i="9"/>
  <c r="BE20" i="9"/>
  <c r="BQ20" i="9"/>
  <c r="BU20" i="9"/>
  <c r="BQ26" i="9"/>
  <c r="AL23" i="9"/>
  <c r="BK23" i="9"/>
  <c r="BE24" i="9"/>
  <c r="BQ24" i="9"/>
  <c r="BU24" i="9"/>
  <c r="BE26" i="9"/>
  <c r="BH29" i="9"/>
  <c r="BT29" i="9"/>
  <c r="AR27" i="9"/>
  <c r="AV28" i="9"/>
  <c r="AV29" i="9"/>
  <c r="AI30" i="9"/>
  <c r="AU30" i="9"/>
  <c r="AF32" i="9"/>
  <c r="AR32" i="9"/>
  <c r="AL33" i="9"/>
  <c r="AX33" i="9"/>
  <c r="BQ33" i="9"/>
  <c r="AV37" i="9"/>
  <c r="AF40" i="9"/>
  <c r="AR40" i="9"/>
  <c r="AL41" i="9"/>
  <c r="AX41" i="9"/>
  <c r="BQ41" i="9"/>
  <c r="AV45" i="9"/>
  <c r="AF48" i="9"/>
  <c r="AR52" i="9"/>
  <c r="AR48" i="9"/>
  <c r="AW49" i="9"/>
  <c r="BN49" i="9"/>
  <c r="BN50" i="9"/>
  <c r="BV66" i="9"/>
  <c r="AW68" i="9"/>
  <c r="AI73" i="9"/>
  <c r="AC27" i="9"/>
  <c r="AO27" i="9"/>
  <c r="AW27" i="9"/>
  <c r="BB27" i="9"/>
  <c r="BN27" i="9"/>
  <c r="BV27" i="9"/>
  <c r="BH28" i="9"/>
  <c r="BT28" i="9"/>
  <c r="BB29" i="9"/>
  <c r="BN29" i="9"/>
  <c r="BV29" i="9"/>
  <c r="BH30" i="9"/>
  <c r="BT30" i="9"/>
  <c r="AC31" i="9"/>
  <c r="AO31" i="9"/>
  <c r="AW31" i="9"/>
  <c r="BB31" i="9"/>
  <c r="BN31" i="9"/>
  <c r="BV31" i="9"/>
  <c r="BH32" i="9"/>
  <c r="BT32" i="9"/>
  <c r="BB33" i="9"/>
  <c r="BN33" i="9"/>
  <c r="BV33" i="9"/>
  <c r="BH34" i="9"/>
  <c r="BT34" i="9"/>
  <c r="AC35" i="9"/>
  <c r="AO35" i="9"/>
  <c r="AW35" i="9"/>
  <c r="BB35" i="9"/>
  <c r="BN35" i="9"/>
  <c r="BV35" i="9"/>
  <c r="BH36" i="9"/>
  <c r="BT36" i="9"/>
  <c r="BB37" i="9"/>
  <c r="BN37" i="9"/>
  <c r="BV37" i="9"/>
  <c r="BH38" i="9"/>
  <c r="BT38" i="9"/>
  <c r="AC39" i="9"/>
  <c r="AO39" i="9"/>
  <c r="AW39" i="9"/>
  <c r="BB39" i="9"/>
  <c r="BN39" i="9"/>
  <c r="BV39" i="9"/>
  <c r="BH40" i="9"/>
  <c r="BT40" i="9"/>
  <c r="BB41" i="9"/>
  <c r="BN41" i="9"/>
  <c r="BV41" i="9"/>
  <c r="BH42" i="9"/>
  <c r="BT42" i="9"/>
  <c r="AC43" i="9"/>
  <c r="AO43" i="9"/>
  <c r="AW43" i="9"/>
  <c r="BB43" i="9"/>
  <c r="BN43" i="9"/>
  <c r="BV43" i="9"/>
  <c r="BH44" i="9"/>
  <c r="BT44" i="9"/>
  <c r="BB45" i="9"/>
  <c r="BN45" i="9"/>
  <c r="BV45" i="9"/>
  <c r="AI46" i="9"/>
  <c r="BH46" i="9"/>
  <c r="BT46" i="9"/>
  <c r="AC47" i="9"/>
  <c r="AO47" i="9"/>
  <c r="AW47" i="9"/>
  <c r="BB47" i="9"/>
  <c r="BN47" i="9"/>
  <c r="BV47" i="9"/>
  <c r="BH48" i="9"/>
  <c r="BT48" i="9"/>
  <c r="AF49" i="9"/>
  <c r="AR49" i="9"/>
  <c r="AI49" i="9"/>
  <c r="BB49" i="9"/>
  <c r="BT49" i="9"/>
  <c r="AV50" i="9"/>
  <c r="BB50" i="9"/>
  <c r="BB53" i="9"/>
  <c r="BB51" i="9"/>
  <c r="BN53" i="9"/>
  <c r="BN51" i="9"/>
  <c r="BV53" i="9"/>
  <c r="BV51" i="9"/>
  <c r="AC51" i="9"/>
  <c r="AU51" i="9"/>
  <c r="BK53" i="9"/>
  <c r="AL52" i="9"/>
  <c r="BU54" i="9"/>
  <c r="AC52" i="9"/>
  <c r="AV52" i="9"/>
  <c r="BB52" i="9"/>
  <c r="BU52" i="9"/>
  <c r="AL54" i="9"/>
  <c r="AV54" i="9"/>
  <c r="BN54" i="9"/>
  <c r="BH58" i="9"/>
  <c r="BH56" i="9"/>
  <c r="BT58" i="9"/>
  <c r="BT56" i="9"/>
  <c r="AU55" i="9"/>
  <c r="BT55" i="9"/>
  <c r="BK57" i="9"/>
  <c r="BU58" i="9"/>
  <c r="AW56" i="9"/>
  <c r="BN56" i="9"/>
  <c r="BT57" i="9"/>
  <c r="BN58" i="9"/>
  <c r="BH62" i="9"/>
  <c r="BH60" i="9"/>
  <c r="BT62" i="9"/>
  <c r="BT60" i="9"/>
  <c r="AU59" i="9"/>
  <c r="BH61" i="9"/>
  <c r="BB62" i="9"/>
  <c r="BH63" i="9"/>
  <c r="BB69" i="9"/>
  <c r="BN69" i="9"/>
  <c r="BV69" i="9"/>
  <c r="BV68" i="9"/>
  <c r="AC72" i="9"/>
  <c r="BH90" i="9"/>
  <c r="BH88" i="9"/>
  <c r="BH89" i="9"/>
  <c r="BH87" i="9"/>
  <c r="AI87" i="9"/>
  <c r="AI91" i="9"/>
  <c r="BT90" i="9"/>
  <c r="BT88" i="9"/>
  <c r="BT87" i="9"/>
  <c r="AU87" i="9"/>
  <c r="BT91" i="9"/>
  <c r="AU91" i="9"/>
  <c r="BT89" i="9"/>
  <c r="AC88" i="9"/>
  <c r="AC92" i="9"/>
  <c r="BB90" i="9"/>
  <c r="BB88" i="9"/>
  <c r="BN92" i="9"/>
  <c r="BN90" i="9"/>
  <c r="BN88" i="9"/>
  <c r="BN94" i="9"/>
  <c r="AO88" i="9"/>
  <c r="AW92" i="9"/>
  <c r="BV90" i="9"/>
  <c r="BV88" i="9"/>
  <c r="AW88" i="9"/>
  <c r="BV92" i="9"/>
  <c r="BH91" i="9"/>
  <c r="AC100" i="9"/>
  <c r="BB102" i="9"/>
  <c r="AC104" i="9"/>
  <c r="BN101" i="9"/>
  <c r="BN102" i="9"/>
  <c r="AO100" i="9"/>
  <c r="BN100" i="9"/>
  <c r="AO104" i="9"/>
  <c r="BV101" i="9"/>
  <c r="AW100" i="9"/>
  <c r="BE28" i="9"/>
  <c r="BQ28" i="9"/>
  <c r="BE32" i="9"/>
  <c r="BQ32" i="9"/>
  <c r="BE36" i="9"/>
  <c r="BQ36" i="9"/>
  <c r="BE40" i="9"/>
  <c r="BQ40" i="9"/>
  <c r="BE44" i="9"/>
  <c r="BQ44" i="9"/>
  <c r="BE49" i="9"/>
  <c r="BQ49" i="9"/>
  <c r="BE48" i="9"/>
  <c r="BQ48" i="9"/>
  <c r="BH49" i="9"/>
  <c r="BV49" i="9"/>
  <c r="BT50" i="9"/>
  <c r="BE54" i="9"/>
  <c r="BE53" i="9"/>
  <c r="BE51" i="9"/>
  <c r="AF51" i="9"/>
  <c r="BQ54" i="9"/>
  <c r="BQ53" i="9"/>
  <c r="BQ51" i="9"/>
  <c r="AR51" i="9"/>
  <c r="AI51" i="9"/>
  <c r="AW51" i="9"/>
  <c r="BH51" i="9"/>
  <c r="BQ52" i="9"/>
  <c r="BV52" i="9"/>
  <c r="BV54" i="9"/>
  <c r="BK58" i="9"/>
  <c r="BU57" i="9"/>
  <c r="BV56" i="9"/>
  <c r="BT59" i="9"/>
  <c r="AW60" i="9"/>
  <c r="BN60" i="9"/>
  <c r="BT61" i="9"/>
  <c r="BH66" i="9"/>
  <c r="BH64" i="9"/>
  <c r="BT66" i="9"/>
  <c r="BT64" i="9"/>
  <c r="AU63" i="9"/>
  <c r="BH65" i="9"/>
  <c r="BN72" i="9"/>
  <c r="BV74" i="9"/>
  <c r="AO72" i="9"/>
  <c r="AW72" i="9"/>
  <c r="BN74" i="9"/>
  <c r="AI27" i="9"/>
  <c r="AU27" i="9"/>
  <c r="BH27" i="9"/>
  <c r="BT27" i="9"/>
  <c r="BB28" i="9"/>
  <c r="BN28" i="9"/>
  <c r="BV28" i="9"/>
  <c r="AI31" i="9"/>
  <c r="AU31" i="9"/>
  <c r="BH31" i="9"/>
  <c r="BT31" i="9"/>
  <c r="BB32" i="9"/>
  <c r="BN32" i="9"/>
  <c r="BV32" i="9"/>
  <c r="AI35" i="9"/>
  <c r="AU35" i="9"/>
  <c r="BH35" i="9"/>
  <c r="BT35" i="9"/>
  <c r="BB36" i="9"/>
  <c r="BN36" i="9"/>
  <c r="BV36" i="9"/>
  <c r="AI39" i="9"/>
  <c r="AU39" i="9"/>
  <c r="BH39" i="9"/>
  <c r="BT39" i="9"/>
  <c r="BB40" i="9"/>
  <c r="BN40" i="9"/>
  <c r="BV40" i="9"/>
  <c r="AI43" i="9"/>
  <c r="AU43" i="9"/>
  <c r="BH43" i="9"/>
  <c r="BT43" i="9"/>
  <c r="BB44" i="9"/>
  <c r="BN44" i="9"/>
  <c r="BV44" i="9"/>
  <c r="AI47" i="9"/>
  <c r="AU47" i="9"/>
  <c r="BH47" i="9"/>
  <c r="AV49" i="9"/>
  <c r="AL50" i="9"/>
  <c r="BQ50" i="9"/>
  <c r="BH54" i="9"/>
  <c r="BH52" i="9"/>
  <c r="BT54" i="9"/>
  <c r="BT52" i="9"/>
  <c r="BN52" i="9"/>
  <c r="AC53" i="9"/>
  <c r="AO53" i="9"/>
  <c r="AW53" i="9"/>
  <c r="AO54" i="9"/>
  <c r="BB57" i="9"/>
  <c r="BN57" i="9"/>
  <c r="BV57" i="9"/>
  <c r="AI55" i="9"/>
  <c r="BB61" i="9"/>
  <c r="BN61" i="9"/>
  <c r="BV61" i="9"/>
  <c r="AI59" i="9"/>
  <c r="BV60" i="9"/>
  <c r="BT63" i="9"/>
  <c r="BT65" i="9"/>
  <c r="BH70" i="9"/>
  <c r="BH68" i="9"/>
  <c r="BT70" i="9"/>
  <c r="BT68" i="9"/>
  <c r="AU67" i="9"/>
  <c r="BB68" i="9"/>
  <c r="BH69" i="9"/>
  <c r="AU73" i="9"/>
  <c r="BB78" i="9"/>
  <c r="BN78" i="9"/>
  <c r="BV78" i="9"/>
  <c r="BE82" i="9"/>
  <c r="BQ82" i="9"/>
  <c r="BK87" i="9"/>
  <c r="AL87" i="9"/>
  <c r="BK86" i="9"/>
  <c r="BK85" i="9"/>
  <c r="BK83" i="9"/>
  <c r="AL83" i="9"/>
  <c r="BK84" i="9"/>
  <c r="BU86" i="9"/>
  <c r="BU85" i="9"/>
  <c r="BU84" i="9"/>
  <c r="BU83" i="9"/>
  <c r="AV83" i="9"/>
  <c r="AV51" i="9"/>
  <c r="BU51" i="9"/>
  <c r="BK52" i="9"/>
  <c r="BK54" i="9"/>
  <c r="AF55" i="9"/>
  <c r="AR55" i="9"/>
  <c r="AV55" i="9"/>
  <c r="BE55" i="9"/>
  <c r="BQ55" i="9"/>
  <c r="BU55" i="9"/>
  <c r="AL56" i="9"/>
  <c r="BK56" i="9"/>
  <c r="BE57" i="9"/>
  <c r="BQ57" i="9"/>
  <c r="AF59" i="9"/>
  <c r="AR59" i="9"/>
  <c r="AV59" i="9"/>
  <c r="BE59" i="9"/>
  <c r="BQ59" i="9"/>
  <c r="BU59" i="9"/>
  <c r="AL60" i="9"/>
  <c r="BK60" i="9"/>
  <c r="BE61" i="9"/>
  <c r="BQ61" i="9"/>
  <c r="AF63" i="9"/>
  <c r="AR63" i="9"/>
  <c r="AV63" i="9"/>
  <c r="BE63" i="9"/>
  <c r="BQ63" i="9"/>
  <c r="BU63" i="9"/>
  <c r="AL64" i="9"/>
  <c r="BK64" i="9"/>
  <c r="BE65" i="9"/>
  <c r="BQ65" i="9"/>
  <c r="AF67" i="9"/>
  <c r="AR67" i="9"/>
  <c r="AV67" i="9"/>
  <c r="BE67" i="9"/>
  <c r="BQ67" i="9"/>
  <c r="BU67" i="9"/>
  <c r="BW72" i="9"/>
  <c r="AL68" i="9"/>
  <c r="BK68" i="9"/>
  <c r="AF69" i="9"/>
  <c r="AR69" i="9"/>
  <c r="BE69" i="9"/>
  <c r="BQ69" i="9"/>
  <c r="AL70" i="9"/>
  <c r="BK70" i="9"/>
  <c r="BK73" i="9"/>
  <c r="BU74" i="9"/>
  <c r="BU72" i="9"/>
  <c r="AF71" i="9"/>
  <c r="AR71" i="9"/>
  <c r="AV71" i="9"/>
  <c r="BQ71" i="9"/>
  <c r="BU71" i="9"/>
  <c r="AF72" i="9"/>
  <c r="AR72" i="9"/>
  <c r="AI74" i="9"/>
  <c r="AU74" i="9"/>
  <c r="BK74" i="9"/>
  <c r="BH77" i="9"/>
  <c r="BH75" i="9"/>
  <c r="BH78" i="9"/>
  <c r="BH76" i="9"/>
  <c r="BT77" i="9"/>
  <c r="BT75" i="9"/>
  <c r="BT78" i="9"/>
  <c r="BT76" i="9"/>
  <c r="AU75" i="9"/>
  <c r="AF76" i="9"/>
  <c r="AR76" i="9"/>
  <c r="AL77" i="9"/>
  <c r="BQ77" i="9"/>
  <c r="AC78" i="9"/>
  <c r="AO78" i="9"/>
  <c r="AW78" i="9"/>
  <c r="BH81" i="9"/>
  <c r="BT81" i="9"/>
  <c r="AV81" i="9"/>
  <c r="AF88" i="9"/>
  <c r="AF84" i="9"/>
  <c r="AR88" i="9"/>
  <c r="AR84" i="9"/>
  <c r="AL89" i="9"/>
  <c r="AL85" i="9"/>
  <c r="BB92" i="9"/>
  <c r="AO92" i="9"/>
  <c r="BB94" i="9"/>
  <c r="BV94" i="9"/>
  <c r="BT101" i="9"/>
  <c r="AW106" i="9"/>
  <c r="AC55" i="9"/>
  <c r="AO55" i="9"/>
  <c r="AW55" i="9"/>
  <c r="BB55" i="9"/>
  <c r="BN55" i="9"/>
  <c r="BV55" i="9"/>
  <c r="AC59" i="9"/>
  <c r="AO59" i="9"/>
  <c r="AW59" i="9"/>
  <c r="BB59" i="9"/>
  <c r="BN59" i="9"/>
  <c r="BV59" i="9"/>
  <c r="AC63" i="9"/>
  <c r="AO63" i="9"/>
  <c r="AW63" i="9"/>
  <c r="BB63" i="9"/>
  <c r="BN63" i="9"/>
  <c r="BV63" i="9"/>
  <c r="AC67" i="9"/>
  <c r="AO67" i="9"/>
  <c r="AW67" i="9"/>
  <c r="BB67" i="9"/>
  <c r="BN67" i="9"/>
  <c r="BV67" i="9"/>
  <c r="BB73" i="9"/>
  <c r="BN73" i="9"/>
  <c r="BV73" i="9"/>
  <c r="AC71" i="9"/>
  <c r="AO71" i="9"/>
  <c r="AW71" i="9"/>
  <c r="BB71" i="9"/>
  <c r="BN71" i="9"/>
  <c r="BV71" i="9"/>
  <c r="AI72" i="9"/>
  <c r="AU72" i="9"/>
  <c r="BV72" i="9"/>
  <c r="BQ73" i="9"/>
  <c r="BU73" i="9"/>
  <c r="AV74" i="9"/>
  <c r="BB74" i="9"/>
  <c r="BK77" i="9"/>
  <c r="BK75" i="9"/>
  <c r="AL75" i="9"/>
  <c r="BU78" i="9"/>
  <c r="BU76" i="9"/>
  <c r="AV75" i="9"/>
  <c r="BK76" i="9"/>
  <c r="AF78" i="9"/>
  <c r="AR78" i="9"/>
  <c r="BK81" i="9"/>
  <c r="BK79" i="9"/>
  <c r="AL79" i="9"/>
  <c r="BU82" i="9"/>
  <c r="BU80" i="9"/>
  <c r="BE81" i="9"/>
  <c r="BU81" i="9"/>
  <c r="BE84" i="9"/>
  <c r="BH98" i="9"/>
  <c r="BH96" i="9"/>
  <c r="BH97" i="9"/>
  <c r="BH95" i="9"/>
  <c r="AI95" i="9"/>
  <c r="BT98" i="9"/>
  <c r="BT96" i="9"/>
  <c r="BT95" i="9"/>
  <c r="AU95" i="9"/>
  <c r="BT99" i="9"/>
  <c r="BB97" i="9"/>
  <c r="AC96" i="9"/>
  <c r="BB98" i="9"/>
  <c r="BN97" i="9"/>
  <c r="BN98" i="9"/>
  <c r="BN96" i="9"/>
  <c r="BV97" i="9"/>
  <c r="BV98" i="9"/>
  <c r="BV96" i="9"/>
  <c r="AW96" i="9"/>
  <c r="AU99" i="9"/>
  <c r="AX55" i="9"/>
  <c r="BW55" i="9"/>
  <c r="AV56" i="9"/>
  <c r="BE56" i="9"/>
  <c r="BQ56" i="9"/>
  <c r="BU56" i="9"/>
  <c r="AX59" i="9"/>
  <c r="BW59" i="9"/>
  <c r="AV60" i="9"/>
  <c r="BE60" i="9"/>
  <c r="BQ60" i="9"/>
  <c r="BU60" i="9"/>
  <c r="AX63" i="9"/>
  <c r="BW63" i="9"/>
  <c r="AV64" i="9"/>
  <c r="BE64" i="9"/>
  <c r="BQ64" i="9"/>
  <c r="BU64" i="9"/>
  <c r="AX67" i="9"/>
  <c r="BW67" i="9"/>
  <c r="AV68" i="9"/>
  <c r="BE68" i="9"/>
  <c r="BQ68" i="9"/>
  <c r="BU68" i="9"/>
  <c r="BK69" i="9"/>
  <c r="BE74" i="9"/>
  <c r="BE72" i="9"/>
  <c r="BQ74" i="9"/>
  <c r="BQ72" i="9"/>
  <c r="AX71" i="9"/>
  <c r="BW71" i="9"/>
  <c r="AV72" i="9"/>
  <c r="BB72" i="9"/>
  <c r="AX73" i="9"/>
  <c r="AV73" i="9"/>
  <c r="BB77" i="9"/>
  <c r="BN77" i="9"/>
  <c r="BV77" i="9"/>
  <c r="BE75" i="9"/>
  <c r="AV77" i="9"/>
  <c r="BK78" i="9"/>
  <c r="BQ81" i="9"/>
  <c r="AV85" i="9"/>
  <c r="BH93" i="9"/>
  <c r="AC75" i="9"/>
  <c r="AO75" i="9"/>
  <c r="AW75" i="9"/>
  <c r="BB75" i="9"/>
  <c r="BN75" i="9"/>
  <c r="BV75" i="9"/>
  <c r="AC79" i="9"/>
  <c r="AO79" i="9"/>
  <c r="AW79" i="9"/>
  <c r="BB79" i="9"/>
  <c r="BN79" i="9"/>
  <c r="BV79" i="9"/>
  <c r="BH80" i="9"/>
  <c r="BT80" i="9"/>
  <c r="BH82" i="9"/>
  <c r="BT82" i="9"/>
  <c r="BN85" i="9"/>
  <c r="BV85" i="9"/>
  <c r="AC83" i="9"/>
  <c r="AO83" i="9"/>
  <c r="AW83" i="9"/>
  <c r="BB83" i="9"/>
  <c r="BN83" i="9"/>
  <c r="BV83" i="9"/>
  <c r="BT84" i="9"/>
  <c r="BB85" i="9"/>
  <c r="AI86" i="9"/>
  <c r="AU86" i="9"/>
  <c r="BE86" i="9"/>
  <c r="BV86" i="9"/>
  <c r="BU90" i="9"/>
  <c r="AI93" i="9"/>
  <c r="AU103" i="9"/>
  <c r="BN105" i="9"/>
  <c r="BV105" i="9"/>
  <c r="BN104" i="9"/>
  <c r="BT108" i="9"/>
  <c r="AU107" i="9"/>
  <c r="BT107" i="9"/>
  <c r="BB109" i="9"/>
  <c r="BV108" i="9"/>
  <c r="BE76" i="9"/>
  <c r="BQ76" i="9"/>
  <c r="BE80" i="9"/>
  <c r="BQ80" i="9"/>
  <c r="BQ86" i="9"/>
  <c r="BQ85" i="9"/>
  <c r="BQ84" i="9"/>
  <c r="AL86" i="9"/>
  <c r="AV86" i="9"/>
  <c r="BB89" i="9"/>
  <c r="BN89" i="9"/>
  <c r="BV89" i="9"/>
  <c r="AI88" i="9"/>
  <c r="AU88" i="9"/>
  <c r="AV89" i="9"/>
  <c r="BH94" i="9"/>
  <c r="BH92" i="9"/>
  <c r="BT94" i="9"/>
  <c r="BT92" i="9"/>
  <c r="BT93" i="9"/>
  <c r="AC94" i="9"/>
  <c r="BT102" i="9"/>
  <c r="BT100" i="9"/>
  <c r="BT103" i="9"/>
  <c r="BB106" i="9"/>
  <c r="BT109" i="9"/>
  <c r="AC76" i="9"/>
  <c r="AO76" i="9"/>
  <c r="AW76" i="9"/>
  <c r="BB76" i="9"/>
  <c r="BN76" i="9"/>
  <c r="BV76" i="9"/>
  <c r="AI79" i="9"/>
  <c r="AU79" i="9"/>
  <c r="BH79" i="9"/>
  <c r="BT79" i="9"/>
  <c r="AC80" i="9"/>
  <c r="AO80" i="9"/>
  <c r="AW80" i="9"/>
  <c r="BB80" i="9"/>
  <c r="BN80" i="9"/>
  <c r="BV80" i="9"/>
  <c r="BH86" i="9"/>
  <c r="BT86" i="9"/>
  <c r="AI83" i="9"/>
  <c r="AU83" i="9"/>
  <c r="BH83" i="9"/>
  <c r="BT83" i="9"/>
  <c r="AC84" i="9"/>
  <c r="AO84" i="9"/>
  <c r="AW84" i="9"/>
  <c r="AI85" i="9"/>
  <c r="BH85" i="9"/>
  <c r="BE90" i="9"/>
  <c r="BQ90" i="9"/>
  <c r="BT106" i="9"/>
  <c r="BT104" i="9"/>
  <c r="AF87" i="9"/>
  <c r="AR87" i="9"/>
  <c r="AV87" i="9"/>
  <c r="BE87" i="9"/>
  <c r="BQ87" i="9"/>
  <c r="BU87" i="9"/>
  <c r="BK88" i="9"/>
  <c r="BE89" i="9"/>
  <c r="BQ89" i="9"/>
  <c r="BU89" i="9"/>
  <c r="BK90" i="9"/>
  <c r="AF91" i="9"/>
  <c r="AR91" i="9"/>
  <c r="AV91" i="9"/>
  <c r="BE91" i="9"/>
  <c r="BQ91" i="9"/>
  <c r="BU91" i="9"/>
  <c r="BK92" i="9"/>
  <c r="AV93" i="9"/>
  <c r="BE93" i="9"/>
  <c r="BQ93" i="9"/>
  <c r="BU93" i="9"/>
  <c r="BK94" i="9"/>
  <c r="AF95" i="9"/>
  <c r="AR95" i="9"/>
  <c r="AV95" i="9"/>
  <c r="BE95" i="9"/>
  <c r="BQ95" i="9"/>
  <c r="BU95" i="9"/>
  <c r="AL96" i="9"/>
  <c r="BK96" i="9"/>
  <c r="AF97" i="9"/>
  <c r="AR97" i="9"/>
  <c r="BE97" i="9"/>
  <c r="BQ97" i="9"/>
  <c r="BU97" i="9"/>
  <c r="AL98" i="9"/>
  <c r="BK98" i="9"/>
  <c r="AF99" i="9"/>
  <c r="AR99" i="9"/>
  <c r="BE99" i="9"/>
  <c r="BQ99" i="9"/>
  <c r="AL100" i="9"/>
  <c r="BE101" i="9"/>
  <c r="BQ101" i="9"/>
  <c r="AF103" i="9"/>
  <c r="AR103" i="9"/>
  <c r="BE103" i="9"/>
  <c r="BQ103" i="9"/>
  <c r="BE105" i="9"/>
  <c r="BQ105" i="9"/>
  <c r="AC87" i="9"/>
  <c r="AO87" i="9"/>
  <c r="AW87" i="9"/>
  <c r="BB87" i="9"/>
  <c r="BN87" i="9"/>
  <c r="BV87" i="9"/>
  <c r="AC91" i="9"/>
  <c r="AO91" i="9"/>
  <c r="AW91" i="9"/>
  <c r="BB91" i="9"/>
  <c r="BN91" i="9"/>
  <c r="BV91" i="9"/>
  <c r="AI92" i="9"/>
  <c r="AU92" i="9"/>
  <c r="AC93" i="9"/>
  <c r="AO93" i="9"/>
  <c r="AW93" i="9"/>
  <c r="BB93" i="9"/>
  <c r="BN93" i="9"/>
  <c r="BV93" i="9"/>
  <c r="AI94" i="9"/>
  <c r="AU94" i="9"/>
  <c r="AC95" i="9"/>
  <c r="AO95" i="9"/>
  <c r="AW95" i="9"/>
  <c r="BE88" i="9"/>
  <c r="BQ88" i="9"/>
  <c r="BU88" i="9"/>
  <c r="BK89" i="9"/>
  <c r="AL91" i="9"/>
  <c r="AX91" i="9"/>
  <c r="BW91" i="9"/>
  <c r="AV92" i="9"/>
  <c r="BE92" i="9"/>
  <c r="BQ92" i="9"/>
  <c r="BK93" i="9"/>
  <c r="AL95" i="9"/>
  <c r="AX95" i="9"/>
  <c r="BW95" i="9"/>
  <c r="AV96" i="9"/>
  <c r="BE96" i="9"/>
  <c r="BQ96" i="9"/>
  <c r="BU96" i="9"/>
  <c r="AX97" i="9"/>
  <c r="BK97" i="9"/>
  <c r="AV98" i="9"/>
  <c r="BU98" i="9"/>
  <c r="BE100" i="9"/>
  <c r="BQ100" i="9"/>
  <c r="BE102" i="9"/>
  <c r="BQ102" i="9"/>
  <c r="BE104" i="9"/>
  <c r="BH22" i="8"/>
  <c r="BW26" i="8"/>
  <c r="AR31" i="8"/>
  <c r="BW43" i="8"/>
  <c r="BW46" i="8"/>
  <c r="AI47" i="8"/>
  <c r="AU56" i="8"/>
  <c r="AL12" i="8"/>
  <c r="BK62" i="8"/>
  <c r="AI63" i="8"/>
  <c r="BK61" i="8"/>
  <c r="AW61" i="8"/>
  <c r="AI66" i="8"/>
  <c r="AI62" i="8"/>
  <c r="AU62" i="8"/>
  <c r="AU66" i="8"/>
  <c r="AR66" i="8"/>
  <c r="AR70" i="8"/>
  <c r="AW76" i="8"/>
  <c r="AO77" i="8"/>
  <c r="AR101" i="8"/>
  <c r="AR97" i="8"/>
  <c r="AF97" i="8"/>
  <c r="AO11" i="8"/>
  <c r="BK13" i="8"/>
  <c r="BX13" i="8"/>
  <c r="BQ14" i="8"/>
  <c r="BQ15" i="8"/>
  <c r="AO20" i="8"/>
  <c r="BX24" i="8"/>
  <c r="BK29" i="8"/>
  <c r="BN36" i="8"/>
  <c r="BC38" i="8"/>
  <c r="AW38" i="8"/>
  <c r="AL38" i="8"/>
  <c r="AU40" i="8"/>
  <c r="BN45" i="8"/>
  <c r="BX46" i="8"/>
  <c r="BX43" i="8"/>
  <c r="BA44" i="8"/>
  <c r="AU46" i="8"/>
  <c r="AF50" i="8"/>
  <c r="AV52" i="8"/>
  <c r="AI59" i="8"/>
  <c r="AI55" i="8"/>
  <c r="AI56" i="8"/>
  <c r="AW69" i="8"/>
  <c r="AV72" i="8"/>
  <c r="AR73" i="8"/>
  <c r="BT73" i="8"/>
  <c r="BA75" i="8"/>
  <c r="BA79" i="8"/>
  <c r="AF80" i="8"/>
  <c r="AR84" i="8"/>
  <c r="AI94" i="8"/>
  <c r="AI98" i="8"/>
  <c r="BN97" i="8"/>
  <c r="BN95" i="8"/>
  <c r="AL95" i="8"/>
  <c r="AW96" i="8"/>
  <c r="BH14" i="8"/>
  <c r="BT14" i="8"/>
  <c r="AU11" i="8"/>
  <c r="BN11" i="8"/>
  <c r="AV16" i="8"/>
  <c r="AO17" i="8"/>
  <c r="AW17" i="8"/>
  <c r="BA14" i="8"/>
  <c r="BH18" i="8"/>
  <c r="BT18" i="8"/>
  <c r="BK17" i="8"/>
  <c r="BW17" i="8"/>
  <c r="BA16" i="8"/>
  <c r="AL22" i="8"/>
  <c r="BN20" i="8"/>
  <c r="BX22" i="8"/>
  <c r="AF24" i="8"/>
  <c r="AR24" i="8"/>
  <c r="BA20" i="8"/>
  <c r="AL21" i="8"/>
  <c r="AO26" i="8"/>
  <c r="BY22" i="8"/>
  <c r="AV22" i="8"/>
  <c r="BQ24" i="8"/>
  <c r="BY24" i="8"/>
  <c r="AW23" i="8"/>
  <c r="BK26" i="8"/>
  <c r="AO25" i="8"/>
  <c r="AL26" i="8"/>
  <c r="AI26" i="8"/>
  <c r="BX28" i="8"/>
  <c r="AL33" i="8"/>
  <c r="AL29" i="8"/>
  <c r="AV29" i="8"/>
  <c r="BH34" i="8"/>
  <c r="AF33" i="8"/>
  <c r="AV33" i="8"/>
  <c r="AR41" i="8"/>
  <c r="AU43" i="8"/>
  <c r="AI44" i="8"/>
  <c r="AU44" i="8"/>
  <c r="AV45" i="8"/>
  <c r="CC47" i="8"/>
  <c r="AO48" i="8"/>
  <c r="AW48" i="8"/>
  <c r="AW49" i="8"/>
  <c r="AI50" i="8"/>
  <c r="AU50" i="8"/>
  <c r="BY51" i="8"/>
  <c r="AF51" i="8"/>
  <c r="BT51" i="8"/>
  <c r="CC55" i="8"/>
  <c r="AU61" i="8"/>
  <c r="BQ67" i="8"/>
  <c r="BQ66" i="8"/>
  <c r="CC69" i="8"/>
  <c r="BA67" i="8"/>
  <c r="CC67" i="8"/>
  <c r="BA71" i="8"/>
  <c r="CC71" i="8"/>
  <c r="AW72" i="8"/>
  <c r="BX80" i="8"/>
  <c r="BN79" i="8"/>
  <c r="BX79" i="8"/>
  <c r="BK82" i="8"/>
  <c r="AI80" i="8"/>
  <c r="BN94" i="8"/>
  <c r="AL94" i="8"/>
  <c r="AV94" i="8"/>
  <c r="BN17" i="8"/>
  <c r="BT22" i="8"/>
  <c r="AL24" i="8"/>
  <c r="BH32" i="8"/>
  <c r="BX42" i="8"/>
  <c r="BK43" i="8"/>
  <c r="AI43" i="8"/>
  <c r="AW73" i="8"/>
  <c r="AV90" i="8"/>
  <c r="BW13" i="8"/>
  <c r="AL13" i="8"/>
  <c r="AU13" i="8"/>
  <c r="AV14" i="8"/>
  <c r="BY15" i="8"/>
  <c r="AW15" i="8"/>
  <c r="BA21" i="8"/>
  <c r="CC23" i="8"/>
  <c r="AW20" i="8"/>
  <c r="BN26" i="8"/>
  <c r="BA26" i="8"/>
  <c r="AW28" i="8"/>
  <c r="BX35" i="8"/>
  <c r="AV35" i="8"/>
  <c r="AV36" i="8"/>
  <c r="BC45" i="8"/>
  <c r="AW41" i="8"/>
  <c r="AW42" i="8"/>
  <c r="AW45" i="8"/>
  <c r="AI46" i="8"/>
  <c r="AV48" i="8"/>
  <c r="AR50" i="8"/>
  <c r="AL52" i="8"/>
  <c r="AW58" i="8"/>
  <c r="AV63" i="8"/>
  <c r="CC13" i="8"/>
  <c r="AV11" i="8"/>
  <c r="BA11" i="8"/>
  <c r="CC11" i="8"/>
  <c r="AO16" i="8"/>
  <c r="AW16" i="8"/>
  <c r="AF13" i="8"/>
  <c r="AR13" i="8"/>
  <c r="BA13" i="8"/>
  <c r="AI18" i="8"/>
  <c r="AU18" i="8"/>
  <c r="AI19" i="8"/>
  <c r="AU19" i="8"/>
  <c r="CC17" i="8"/>
  <c r="BN15" i="8"/>
  <c r="AV20" i="8"/>
  <c r="AL17" i="8"/>
  <c r="BQ18" i="8"/>
  <c r="BY18" i="8"/>
  <c r="AV18" i="8"/>
  <c r="BQ19" i="8"/>
  <c r="BY19" i="8"/>
  <c r="AW19" i="8"/>
  <c r="BK20" i="8"/>
  <c r="BA22" i="8"/>
  <c r="BT24" i="8"/>
  <c r="BA25" i="8"/>
  <c r="BY27" i="8"/>
  <c r="CC44" i="8"/>
  <c r="AV43" i="8"/>
  <c r="AV44" i="8"/>
  <c r="AO45" i="8"/>
  <c r="AX49" i="8"/>
  <c r="CC52" i="8"/>
  <c r="AW57" i="8"/>
  <c r="AW53" i="8"/>
  <c r="AU55" i="8"/>
  <c r="AF59" i="8"/>
  <c r="BH59" i="8"/>
  <c r="BW61" i="8"/>
  <c r="BY70" i="8"/>
  <c r="BK71" i="8"/>
  <c r="AI75" i="8"/>
  <c r="BW71" i="8"/>
  <c r="AU71" i="8"/>
  <c r="AI71" i="8"/>
  <c r="AI74" i="8"/>
  <c r="AL80" i="8"/>
  <c r="AL76" i="8"/>
  <c r="BN78" i="8"/>
  <c r="CC81" i="8"/>
  <c r="AW86" i="8"/>
  <c r="BQ97" i="8"/>
  <c r="AL99" i="8"/>
  <c r="AW34" i="8"/>
  <c r="AW30" i="8"/>
  <c r="BQ32" i="8"/>
  <c r="BT31" i="8"/>
  <c r="BQ33" i="8"/>
  <c r="AW32" i="8"/>
  <c r="BA34" i="8"/>
  <c r="BH37" i="8"/>
  <c r="BT37" i="8"/>
  <c r="AL40" i="8"/>
  <c r="BH43" i="8"/>
  <c r="BH44" i="8"/>
  <c r="BT44" i="8"/>
  <c r="BK47" i="8"/>
  <c r="BW47" i="8"/>
  <c r="AU47" i="8"/>
  <c r="BH50" i="8"/>
  <c r="BT54" i="8"/>
  <c r="AR48" i="8"/>
  <c r="BW49" i="8"/>
  <c r="BA49" i="8"/>
  <c r="AL54" i="8"/>
  <c r="BK50" i="8"/>
  <c r="BK51" i="8"/>
  <c r="BW51" i="8"/>
  <c r="AU51" i="8"/>
  <c r="BW54" i="8"/>
  <c r="BC54" i="8"/>
  <c r="AW54" i="8"/>
  <c r="AO60" i="8"/>
  <c r="AF61" i="8"/>
  <c r="AR61" i="8"/>
  <c r="AR63" i="8"/>
  <c r="CC63" i="8"/>
  <c r="BW67" i="8"/>
  <c r="AU67" i="8"/>
  <c r="AI67" i="8"/>
  <c r="BX71" i="8"/>
  <c r="AV71" i="8"/>
  <c r="BX73" i="8"/>
  <c r="AU74" i="8"/>
  <c r="AU75" i="8"/>
  <c r="AW77" i="8"/>
  <c r="CC80" i="8"/>
  <c r="BK86" i="8"/>
  <c r="BW84" i="8"/>
  <c r="BA85" i="8"/>
  <c r="BY87" i="8"/>
  <c r="AW87" i="8"/>
  <c r="BN91" i="8"/>
  <c r="AO92" i="8"/>
  <c r="AW92" i="8"/>
  <c r="BQ101" i="8"/>
  <c r="AR96" i="8"/>
  <c r="AI97" i="8"/>
  <c r="AU98" i="8"/>
  <c r="AI34" i="8"/>
  <c r="AR35" i="8"/>
  <c r="BH36" i="8"/>
  <c r="BT36" i="8"/>
  <c r="BH41" i="8"/>
  <c r="BT41" i="8"/>
  <c r="AF39" i="8"/>
  <c r="AO40" i="8"/>
  <c r="AW44" i="8"/>
  <c r="AV40" i="8"/>
  <c r="AF42" i="8"/>
  <c r="AR42" i="8"/>
  <c r="BA42" i="8"/>
  <c r="BC46" i="8"/>
  <c r="AW46" i="8"/>
  <c r="AW50" i="8"/>
  <c r="BT58" i="8"/>
  <c r="AL56" i="8"/>
  <c r="AV56" i="8"/>
  <c r="BY63" i="8"/>
  <c r="BA60" i="8"/>
  <c r="BW65" i="8"/>
  <c r="AL64" i="8"/>
  <c r="AV64" i="8"/>
  <c r="AO65" i="8"/>
  <c r="AW65" i="8"/>
  <c r="AV68" i="8"/>
  <c r="AL73" i="8"/>
  <c r="AL69" i="8"/>
  <c r="AF70" i="8"/>
  <c r="AL74" i="8"/>
  <c r="AF77" i="8"/>
  <c r="AR77" i="8"/>
  <c r="AV86" i="8"/>
  <c r="BX91" i="8"/>
  <c r="AV91" i="8"/>
  <c r="BX92" i="8"/>
  <c r="BA94" i="8"/>
  <c r="BH96" i="8"/>
  <c r="AL98" i="8"/>
  <c r="AV98" i="8"/>
  <c r="AL102" i="8"/>
  <c r="AU63" i="8"/>
  <c r="BA63" i="8"/>
  <c r="AO68" i="8"/>
  <c r="AI65" i="8"/>
  <c r="AU65" i="8"/>
  <c r="AO67" i="8"/>
  <c r="AW67" i="8"/>
  <c r="BA68" i="8"/>
  <c r="AO70" i="8"/>
  <c r="AW70" i="8"/>
  <c r="BQ71" i="8"/>
  <c r="AO74" i="8"/>
  <c r="AL81" i="8"/>
  <c r="AX81" i="8"/>
  <c r="AI82" i="8"/>
  <c r="AU82" i="8"/>
  <c r="CC82" i="8"/>
  <c r="BQ83" i="8"/>
  <c r="BY83" i="8"/>
  <c r="AF86" i="8"/>
  <c r="AR86" i="8"/>
  <c r="BA88" i="8"/>
  <c r="BA89" i="8"/>
  <c r="AO90" i="8"/>
  <c r="AW90" i="8"/>
  <c r="AU92" i="8"/>
  <c r="AO93" i="8"/>
  <c r="BW95" i="8"/>
  <c r="AI96" i="8"/>
  <c r="AF98" i="8"/>
  <c r="BW102" i="8"/>
  <c r="BK63" i="8"/>
  <c r="BW63" i="8"/>
  <c r="AR64" i="8"/>
  <c r="AL65" i="8"/>
  <c r="AL66" i="8"/>
  <c r="AI69" i="8"/>
  <c r="AU69" i="8"/>
  <c r="BA70" i="8"/>
  <c r="BQ70" i="8"/>
  <c r="BH77" i="8"/>
  <c r="BT74" i="8"/>
  <c r="CC74" i="8"/>
  <c r="BA74" i="8"/>
  <c r="AL75" i="8"/>
  <c r="BX77" i="8"/>
  <c r="AV75" i="8"/>
  <c r="AI76" i="8"/>
  <c r="AV77" i="8"/>
  <c r="BN77" i="8"/>
  <c r="BQ82" i="8"/>
  <c r="BC80" i="8"/>
  <c r="BT89" i="8"/>
  <c r="AL89" i="8"/>
  <c r="AV89" i="8"/>
  <c r="BA90" i="8"/>
  <c r="AI93" i="8"/>
  <c r="AI89" i="8"/>
  <c r="BK95" i="8"/>
  <c r="AL106" i="8"/>
  <c r="BA105" i="8"/>
  <c r="BR102" i="8"/>
  <c r="BT99" i="8"/>
  <c r="AU102" i="8"/>
  <c r="AS102" i="8"/>
  <c r="CA104" i="8"/>
  <c r="CA103" i="8"/>
  <c r="AY103" i="8"/>
  <c r="AR104" i="8"/>
  <c r="AL108" i="8"/>
  <c r="AJ108" i="8"/>
  <c r="BA101" i="8"/>
  <c r="AJ101" i="8"/>
  <c r="CA105" i="8"/>
  <c r="CA107" i="8"/>
  <c r="BY106" i="8"/>
  <c r="BG106" i="8"/>
  <c r="BG105" i="8"/>
  <c r="AE103" i="8"/>
  <c r="AF100" i="8"/>
  <c r="AO102" i="8"/>
  <c r="BR99" i="8"/>
  <c r="AJ100" i="8"/>
  <c r="BR100" i="8"/>
  <c r="AK101" i="8"/>
  <c r="AZ101" i="8"/>
  <c r="BJ101" i="8"/>
  <c r="BV101" i="8"/>
  <c r="AK102" i="8"/>
  <c r="AD103" i="8"/>
  <c r="AT103" i="8"/>
  <c r="BR105" i="8"/>
  <c r="BV106" i="8"/>
  <c r="BJ107" i="8"/>
  <c r="AQ108" i="8"/>
  <c r="CA108" i="8"/>
  <c r="AJ109" i="8"/>
  <c r="BJ109" i="8"/>
  <c r="BF102" i="8"/>
  <c r="BH100" i="8"/>
  <c r="BK103" i="8"/>
  <c r="AR100" i="8"/>
  <c r="AV100" i="8"/>
  <c r="AI102" i="8"/>
  <c r="AP103" i="8"/>
  <c r="AZ104" i="8"/>
  <c r="AJ105" i="8"/>
  <c r="AO105" i="8"/>
  <c r="AU105" i="8"/>
  <c r="AS105" i="8"/>
  <c r="AF106" i="8"/>
  <c r="AD106" i="8"/>
  <c r="AS106" i="8"/>
  <c r="AU106" i="8"/>
  <c r="BF108" i="8"/>
  <c r="BF109" i="8"/>
  <c r="AD107" i="8"/>
  <c r="AI107" i="8"/>
  <c r="BO108" i="8"/>
  <c r="CC107" i="8"/>
  <c r="AY107" i="8"/>
  <c r="CA109" i="8"/>
  <c r="AO108" i="8"/>
  <c r="AI109" i="8"/>
  <c r="AG109" i="8"/>
  <c r="BA109" i="8"/>
  <c r="AF102" i="8"/>
  <c r="AD102" i="8"/>
  <c r="AO103" i="8"/>
  <c r="BO106" i="8"/>
  <c r="BO105" i="8"/>
  <c r="BO104" i="8"/>
  <c r="BO103" i="8"/>
  <c r="AM104" i="8"/>
  <c r="AP107" i="8"/>
  <c r="BR109" i="8"/>
  <c r="BR107" i="8"/>
  <c r="AF108" i="8"/>
  <c r="AU109" i="8"/>
  <c r="AS109" i="8"/>
  <c r="AJ104" i="8"/>
  <c r="AG105" i="8"/>
  <c r="BO107" i="8"/>
  <c r="BO109" i="8"/>
  <c r="AE104" i="8"/>
  <c r="BC104" i="8"/>
  <c r="AY104" i="8"/>
  <c r="BS109" i="8"/>
  <c r="BS107" i="8"/>
  <c r="AU100" i="8"/>
  <c r="AH99" i="8"/>
  <c r="BS99" i="8"/>
  <c r="BS100" i="8"/>
  <c r="AS101" i="8"/>
  <c r="AM103" i="8"/>
  <c r="BJ103" i="8"/>
  <c r="BR103" i="8"/>
  <c r="BJ104" i="8"/>
  <c r="BR104" i="8"/>
  <c r="AK105" i="8"/>
  <c r="AP106" i="8"/>
  <c r="CA106" i="8"/>
  <c r="AM107" i="8"/>
  <c r="AY108" i="8"/>
  <c r="BS108" i="8"/>
  <c r="AK109" i="8"/>
  <c r="BC100" i="8"/>
  <c r="BA100" i="8"/>
  <c r="AL103" i="8"/>
  <c r="AQ103" i="8"/>
  <c r="BS106" i="8"/>
  <c r="BS105" i="8"/>
  <c r="BS104" i="8"/>
  <c r="BS103" i="8"/>
  <c r="AZ105" i="8"/>
  <c r="BG109" i="8"/>
  <c r="AE107" i="8"/>
  <c r="BG107" i="8"/>
  <c r="BV107" i="8"/>
  <c r="AT107" i="8"/>
  <c r="AE108" i="8"/>
  <c r="AI108" i="8"/>
  <c r="AN108" i="8"/>
  <c r="AN109" i="8"/>
  <c r="BB14" i="8"/>
  <c r="BC14" i="8"/>
  <c r="BB22" i="8"/>
  <c r="BB18" i="8"/>
  <c r="BC25" i="8"/>
  <c r="BW12" i="8"/>
  <c r="BH13" i="8"/>
  <c r="BY14" i="8"/>
  <c r="BK16" i="8"/>
  <c r="BH17" i="8"/>
  <c r="BT17" i="8"/>
  <c r="BW20" i="8"/>
  <c r="BT21" i="8"/>
  <c r="BQ22" i="8"/>
  <c r="BH25" i="8"/>
  <c r="BN25" i="8"/>
  <c r="BW25" i="8"/>
  <c r="AW26" i="8"/>
  <c r="BY29" i="8"/>
  <c r="AR30" i="8"/>
  <c r="BK34" i="8"/>
  <c r="AO36" i="8"/>
  <c r="BQ36" i="8"/>
  <c r="AI37" i="8"/>
  <c r="BK37" i="8"/>
  <c r="BA41" i="8"/>
  <c r="BA37" i="8"/>
  <c r="BK38" i="8"/>
  <c r="BB42" i="8"/>
  <c r="AL62" i="8"/>
  <c r="AL58" i="8"/>
  <c r="AV58" i="8"/>
  <c r="AV62" i="8"/>
  <c r="AL11" i="8"/>
  <c r="AX11" i="8"/>
  <c r="BK11" i="8"/>
  <c r="BW11" i="8"/>
  <c r="AI12" i="8"/>
  <c r="AU12" i="8"/>
  <c r="BH12" i="8"/>
  <c r="BT12" i="8"/>
  <c r="BX12" i="8"/>
  <c r="AV13" i="8"/>
  <c r="BQ13" i="8"/>
  <c r="BY13" i="8"/>
  <c r="AO14" i="8"/>
  <c r="AW14" i="8"/>
  <c r="BN14" i="8"/>
  <c r="AL15" i="8"/>
  <c r="BK15" i="8"/>
  <c r="BW15" i="8"/>
  <c r="AI16" i="8"/>
  <c r="AU16" i="8"/>
  <c r="BH16" i="8"/>
  <c r="BT16" i="8"/>
  <c r="BX16" i="8"/>
  <c r="AV17" i="8"/>
  <c r="BQ17" i="8"/>
  <c r="BY17" i="8"/>
  <c r="AO18" i="8"/>
  <c r="AW18" i="8"/>
  <c r="BN18" i="8"/>
  <c r="AL19" i="8"/>
  <c r="BK19" i="8"/>
  <c r="BW19" i="8"/>
  <c r="AI20" i="8"/>
  <c r="BH20" i="8"/>
  <c r="BT20" i="8"/>
  <c r="BX20" i="8"/>
  <c r="AF21" i="8"/>
  <c r="AR21" i="8"/>
  <c r="AV21" i="8"/>
  <c r="BQ21" i="8"/>
  <c r="BY21" i="8"/>
  <c r="CC21" i="8"/>
  <c r="AO22" i="8"/>
  <c r="AW22" i="8"/>
  <c r="BN22" i="8"/>
  <c r="CC26" i="8"/>
  <c r="AL23" i="8"/>
  <c r="AX23" i="8"/>
  <c r="BK23" i="8"/>
  <c r="BW23" i="8"/>
  <c r="AI24" i="8"/>
  <c r="AU24" i="8"/>
  <c r="BH24" i="8"/>
  <c r="AV25" i="8"/>
  <c r="BY25" i="8"/>
  <c r="CC25" i="8"/>
  <c r="BH26" i="8"/>
  <c r="BN29" i="8"/>
  <c r="BN30" i="8"/>
  <c r="BN27" i="8"/>
  <c r="BX32" i="8"/>
  <c r="BX31" i="8"/>
  <c r="AV31" i="8"/>
  <c r="BX29" i="8"/>
  <c r="AF28" i="8"/>
  <c r="AR32" i="8"/>
  <c r="AR28" i="8"/>
  <c r="AI28" i="8"/>
  <c r="BT28" i="8"/>
  <c r="AO29" i="8"/>
  <c r="AW33" i="8"/>
  <c r="AW29" i="8"/>
  <c r="BN33" i="8"/>
  <c r="BX34" i="8"/>
  <c r="AF32" i="8"/>
  <c r="AO32" i="8"/>
  <c r="BN34" i="8"/>
  <c r="AI42" i="8"/>
  <c r="AI38" i="8"/>
  <c r="BB39" i="8"/>
  <c r="CD39" i="8"/>
  <c r="BT42" i="8"/>
  <c r="AO44" i="8"/>
  <c r="BT13" i="8"/>
  <c r="CC14" i="8"/>
  <c r="BW16" i="8"/>
  <c r="BX17" i="8"/>
  <c r="CC18" i="8"/>
  <c r="BX21" i="8"/>
  <c r="BT25" i="8"/>
  <c r="BW24" i="8"/>
  <c r="AL25" i="8"/>
  <c r="BX26" i="8"/>
  <c r="BW30" i="8"/>
  <c r="BW28" i="8"/>
  <c r="AF30" i="8"/>
  <c r="BT30" i="8"/>
  <c r="BW33" i="8"/>
  <c r="BW34" i="8"/>
  <c r="AU37" i="8"/>
  <c r="BW42" i="8"/>
  <c r="BW41" i="8"/>
  <c r="BW38" i="8"/>
  <c r="AW40" i="8"/>
  <c r="BY40" i="8"/>
  <c r="BB49" i="8"/>
  <c r="BB53" i="8"/>
  <c r="BH11" i="8"/>
  <c r="BT11" i="8"/>
  <c r="BX11" i="8"/>
  <c r="AV12" i="8"/>
  <c r="BQ12" i="8"/>
  <c r="BY12" i="8"/>
  <c r="CC12" i="8"/>
  <c r="BN13" i="8"/>
  <c r="BK14" i="8"/>
  <c r="BW14" i="8"/>
  <c r="BH15" i="8"/>
  <c r="BT15" i="8"/>
  <c r="BX15" i="8"/>
  <c r="AF16" i="8"/>
  <c r="AR16" i="8"/>
  <c r="BQ16" i="8"/>
  <c r="BY16" i="8"/>
  <c r="CC16" i="8"/>
  <c r="BA17" i="8"/>
  <c r="AL18" i="8"/>
  <c r="BK18" i="8"/>
  <c r="BW18" i="8"/>
  <c r="BH19" i="8"/>
  <c r="BT19" i="8"/>
  <c r="BX19" i="8"/>
  <c r="BQ20" i="8"/>
  <c r="BY20" i="8"/>
  <c r="CC20" i="8"/>
  <c r="BN21" i="8"/>
  <c r="BK22" i="8"/>
  <c r="BW22" i="8"/>
  <c r="BX25" i="8"/>
  <c r="AI23" i="8"/>
  <c r="AU23" i="8"/>
  <c r="BH23" i="8"/>
  <c r="BT23" i="8"/>
  <c r="BX23" i="8"/>
  <c r="CC24" i="8"/>
  <c r="AI25" i="8"/>
  <c r="AU25" i="8"/>
  <c r="AW25" i="8"/>
  <c r="AV26" i="8"/>
  <c r="BQ28" i="8"/>
  <c r="BQ30" i="8"/>
  <c r="AO27" i="8"/>
  <c r="BY28" i="8"/>
  <c r="BY30" i="8"/>
  <c r="AW27" i="8"/>
  <c r="AL27" i="8"/>
  <c r="AU27" i="8"/>
  <c r="BW27" i="8"/>
  <c r="AO28" i="8"/>
  <c r="BA29" i="8"/>
  <c r="BQ29" i="8"/>
  <c r="AL30" i="8"/>
  <c r="AV30" i="8"/>
  <c r="BQ34" i="8"/>
  <c r="AO31" i="8"/>
  <c r="BQ31" i="8"/>
  <c r="BY34" i="8"/>
  <c r="AW31" i="8"/>
  <c r="BY32" i="8"/>
  <c r="BY31" i="8"/>
  <c r="BY33" i="8"/>
  <c r="AX34" i="8"/>
  <c r="BQ35" i="8"/>
  <c r="BY36" i="8"/>
  <c r="BQ40" i="8"/>
  <c r="BC44" i="8"/>
  <c r="BC50" i="8"/>
  <c r="BZ11" i="8"/>
  <c r="BK12" i="8"/>
  <c r="BH21" i="8"/>
  <c r="CC22" i="8"/>
  <c r="BZ23" i="8"/>
  <c r="BK24" i="8"/>
  <c r="BT26" i="8"/>
  <c r="BK30" i="8"/>
  <c r="BK28" i="8"/>
  <c r="AF27" i="8"/>
  <c r="BH27" i="8"/>
  <c r="AF11" i="8"/>
  <c r="AR11" i="8"/>
  <c r="BX14" i="8"/>
  <c r="AF15" i="8"/>
  <c r="AR15" i="8"/>
  <c r="BX18" i="8"/>
  <c r="AF19" i="8"/>
  <c r="AR19" i="8"/>
  <c r="CC19" i="8"/>
  <c r="AU22" i="8"/>
  <c r="BQ26" i="8"/>
  <c r="BY26" i="8"/>
  <c r="AF23" i="8"/>
  <c r="AR23" i="8"/>
  <c r="AV23" i="8"/>
  <c r="BQ23" i="8"/>
  <c r="BY23" i="8"/>
  <c r="BA24" i="8"/>
  <c r="BN24" i="8"/>
  <c r="BQ25" i="8"/>
  <c r="CC28" i="8"/>
  <c r="CC29" i="8"/>
  <c r="CC30" i="8"/>
  <c r="BA27" i="8"/>
  <c r="AI27" i="8"/>
  <c r="AR27" i="8"/>
  <c r="AV27" i="8"/>
  <c r="BK27" i="8"/>
  <c r="BT27" i="8"/>
  <c r="BX27" i="8"/>
  <c r="CC27" i="8"/>
  <c r="AL28" i="8"/>
  <c r="AV28" i="8"/>
  <c r="BH28" i="8"/>
  <c r="AI29" i="8"/>
  <c r="AU29" i="8"/>
  <c r="BC29" i="8"/>
  <c r="BB29" i="8"/>
  <c r="BW29" i="8"/>
  <c r="BH30" i="8"/>
  <c r="BX30" i="8"/>
  <c r="AV32" i="8"/>
  <c r="BA33" i="8"/>
  <c r="BB33" i="8"/>
  <c r="CC37" i="8"/>
  <c r="CC38" i="8"/>
  <c r="BA35" i="8"/>
  <c r="CC39" i="8"/>
  <c r="CC40" i="8"/>
  <c r="CC36" i="8"/>
  <c r="CC41" i="8"/>
  <c r="AF41" i="8"/>
  <c r="BH42" i="8"/>
  <c r="BK41" i="8"/>
  <c r="BQ45" i="8"/>
  <c r="BQ46" i="8"/>
  <c r="AO43" i="8"/>
  <c r="BQ47" i="8"/>
  <c r="BQ44" i="8"/>
  <c r="BQ43" i="8"/>
  <c r="BY45" i="8"/>
  <c r="BY46" i="8"/>
  <c r="AW43" i="8"/>
  <c r="BY44" i="8"/>
  <c r="BY47" i="8"/>
  <c r="BY43" i="8"/>
  <c r="BN50" i="8"/>
  <c r="AL47" i="8"/>
  <c r="BN47" i="8"/>
  <c r="BN49" i="8"/>
  <c r="BN53" i="8"/>
  <c r="BN48" i="8"/>
  <c r="BX48" i="8"/>
  <c r="BX49" i="8"/>
  <c r="BX51" i="8"/>
  <c r="BX54" i="8"/>
  <c r="BX50" i="8"/>
  <c r="BX47" i="8"/>
  <c r="AV47" i="8"/>
  <c r="AO56" i="8"/>
  <c r="BQ52" i="8"/>
  <c r="AO52" i="8"/>
  <c r="AW56" i="8"/>
  <c r="AW52" i="8"/>
  <c r="BY56" i="8"/>
  <c r="BH29" i="8"/>
  <c r="BT29" i="8"/>
  <c r="BC34" i="8"/>
  <c r="BH33" i="8"/>
  <c r="BT33" i="8"/>
  <c r="AL31" i="8"/>
  <c r="AU31" i="8"/>
  <c r="BW31" i="8"/>
  <c r="BN32" i="8"/>
  <c r="AF34" i="8"/>
  <c r="AR34" i="8"/>
  <c r="BT34" i="8"/>
  <c r="BK36" i="8"/>
  <c r="BW36" i="8"/>
  <c r="AF35" i="8"/>
  <c r="BH35" i="8"/>
  <c r="BY35" i="8"/>
  <c r="AL36" i="8"/>
  <c r="AR36" i="8"/>
  <c r="BW37" i="8"/>
  <c r="AV38" i="8"/>
  <c r="BH38" i="8"/>
  <c r="BK39" i="8"/>
  <c r="BW39" i="8"/>
  <c r="BQ39" i="8"/>
  <c r="BH40" i="8"/>
  <c r="BT40" i="8"/>
  <c r="AI41" i="8"/>
  <c r="AU41" i="8"/>
  <c r="AL42" i="8"/>
  <c r="BK42" i="8"/>
  <c r="BH45" i="8"/>
  <c r="BT45" i="8"/>
  <c r="CC45" i="8"/>
  <c r="AF45" i="8"/>
  <c r="AR45" i="8"/>
  <c r="BK45" i="8"/>
  <c r="BA46" i="8"/>
  <c r="BT46" i="8"/>
  <c r="BQ49" i="8"/>
  <c r="BQ50" i="8"/>
  <c r="AO47" i="8"/>
  <c r="BY49" i="8"/>
  <c r="BY50" i="8"/>
  <c r="AW47" i="8"/>
  <c r="AF48" i="8"/>
  <c r="BQ48" i="8"/>
  <c r="BA50" i="8"/>
  <c r="BQ53" i="8"/>
  <c r="BQ54" i="8"/>
  <c r="AO51" i="8"/>
  <c r="BY53" i="8"/>
  <c r="BY54" i="8"/>
  <c r="AW51" i="8"/>
  <c r="BY52" i="8"/>
  <c r="BQ51" i="8"/>
  <c r="BH52" i="8"/>
  <c r="BH54" i="8"/>
  <c r="BT52" i="8"/>
  <c r="AR52" i="8"/>
  <c r="AF53" i="8"/>
  <c r="AR53" i="8"/>
  <c r="BA54" i="8"/>
  <c r="AU54" i="8"/>
  <c r="BN58" i="8"/>
  <c r="AL55" i="8"/>
  <c r="BN57" i="8"/>
  <c r="BN55" i="8"/>
  <c r="BN61" i="8"/>
  <c r="BN59" i="8"/>
  <c r="BN60" i="8"/>
  <c r="BX57" i="8"/>
  <c r="BX56" i="8"/>
  <c r="BX58" i="8"/>
  <c r="BX62" i="8"/>
  <c r="AV55" i="8"/>
  <c r="BY55" i="8"/>
  <c r="AL57" i="8"/>
  <c r="AL61" i="8"/>
  <c r="AV57" i="8"/>
  <c r="AF64" i="8"/>
  <c r="BH65" i="8"/>
  <c r="BH66" i="8"/>
  <c r="BT70" i="8"/>
  <c r="AW85" i="8"/>
  <c r="BK32" i="8"/>
  <c r="BW32" i="8"/>
  <c r="CC34" i="8"/>
  <c r="BA31" i="8"/>
  <c r="AI31" i="8"/>
  <c r="BK31" i="8"/>
  <c r="CC31" i="8"/>
  <c r="BK33" i="8"/>
  <c r="CC33" i="8"/>
  <c r="BN38" i="8"/>
  <c r="BN35" i="8"/>
  <c r="BX36" i="8"/>
  <c r="BX37" i="8"/>
  <c r="AW36" i="8"/>
  <c r="BN37" i="8"/>
  <c r="BN42" i="8"/>
  <c r="AL39" i="8"/>
  <c r="BN39" i="8"/>
  <c r="BX40" i="8"/>
  <c r="BX41" i="8"/>
  <c r="CE39" i="8"/>
  <c r="BC39" i="8"/>
  <c r="AR40" i="8"/>
  <c r="BN40" i="8"/>
  <c r="AV42" i="8"/>
  <c r="BB43" i="8"/>
  <c r="CD43" i="8"/>
  <c r="BK46" i="8"/>
  <c r="BH49" i="8"/>
  <c r="BT49" i="8"/>
  <c r="CC49" i="8"/>
  <c r="BY48" i="8"/>
  <c r="BB50" i="8"/>
  <c r="BH53" i="8"/>
  <c r="BT53" i="8"/>
  <c r="CC53" i="8"/>
  <c r="AI53" i="8"/>
  <c r="AU53" i="8"/>
  <c r="BW53" i="8"/>
  <c r="BA53" i="8"/>
  <c r="AI54" i="8"/>
  <c r="BB54" i="8"/>
  <c r="BQ57" i="8"/>
  <c r="BQ58" i="8"/>
  <c r="AO55" i="8"/>
  <c r="BQ56" i="8"/>
  <c r="BQ55" i="8"/>
  <c r="BY57" i="8"/>
  <c r="BY58" i="8"/>
  <c r="AW55" i="8"/>
  <c r="BQ61" i="8"/>
  <c r="BQ59" i="8"/>
  <c r="AO59" i="8"/>
  <c r="BQ62" i="8"/>
  <c r="BY61" i="8"/>
  <c r="BY59" i="8"/>
  <c r="BY60" i="8"/>
  <c r="AW59" i="8"/>
  <c r="BY64" i="8"/>
  <c r="BA62" i="8"/>
  <c r="CC62" i="8"/>
  <c r="BK69" i="8"/>
  <c r="BN31" i="8"/>
  <c r="BX33" i="8"/>
  <c r="AF31" i="8"/>
  <c r="AL32" i="8"/>
  <c r="CC32" i="8"/>
  <c r="AI33" i="8"/>
  <c r="AU33" i="8"/>
  <c r="AV34" i="8"/>
  <c r="BQ37" i="8"/>
  <c r="BQ38" i="8"/>
  <c r="AO35" i="8"/>
  <c r="BY37" i="8"/>
  <c r="BY38" i="8"/>
  <c r="AW35" i="8"/>
  <c r="AL35" i="8"/>
  <c r="AU35" i="8"/>
  <c r="BW35" i="8"/>
  <c r="AF37" i="8"/>
  <c r="AR37" i="8"/>
  <c r="BA38" i="8"/>
  <c r="BT38" i="8"/>
  <c r="BX38" i="8"/>
  <c r="BQ41" i="8"/>
  <c r="BQ42" i="8"/>
  <c r="AO39" i="8"/>
  <c r="BY41" i="8"/>
  <c r="BY42" i="8"/>
  <c r="AW39" i="8"/>
  <c r="AV39" i="8"/>
  <c r="BX39" i="8"/>
  <c r="BB40" i="8"/>
  <c r="AF40" i="8"/>
  <c r="BC41" i="8"/>
  <c r="BN41" i="8"/>
  <c r="BN46" i="8"/>
  <c r="AL43" i="8"/>
  <c r="BN43" i="8"/>
  <c r="BX44" i="8"/>
  <c r="BX45" i="8"/>
  <c r="AR44" i="8"/>
  <c r="BN44" i="8"/>
  <c r="BW45" i="8"/>
  <c r="AV46" i="8"/>
  <c r="BB46" i="8"/>
  <c r="BH46" i="8"/>
  <c r="BH48" i="8"/>
  <c r="BT48" i="8"/>
  <c r="AI49" i="8"/>
  <c r="AU49" i="8"/>
  <c r="BW50" i="8"/>
  <c r="AV50" i="8"/>
  <c r="BT50" i="8"/>
  <c r="AF52" i="8"/>
  <c r="BK53" i="8"/>
  <c r="BK54" i="8"/>
  <c r="CC58" i="8"/>
  <c r="BA57" i="8"/>
  <c r="BA61" i="8"/>
  <c r="AI58" i="8"/>
  <c r="BC58" i="8"/>
  <c r="BQ60" i="8"/>
  <c r="BY62" i="8"/>
  <c r="AV70" i="8"/>
  <c r="AV66" i="8"/>
  <c r="BB72" i="8"/>
  <c r="BB68" i="8"/>
  <c r="BK73" i="8"/>
  <c r="BA92" i="8"/>
  <c r="CC94" i="8"/>
  <c r="CC93" i="8"/>
  <c r="BN54" i="8"/>
  <c r="AL51" i="8"/>
  <c r="BN51" i="8"/>
  <c r="BX52" i="8"/>
  <c r="BX53" i="8"/>
  <c r="BN52" i="8"/>
  <c r="AV54" i="8"/>
  <c r="BH58" i="8"/>
  <c r="BH56" i="8"/>
  <c r="AR60" i="8"/>
  <c r="BT57" i="8"/>
  <c r="BT56" i="8"/>
  <c r="AI57" i="8"/>
  <c r="AU57" i="8"/>
  <c r="BW58" i="8"/>
  <c r="BH60" i="8"/>
  <c r="BH61" i="8"/>
  <c r="BT60" i="8"/>
  <c r="BT59" i="8"/>
  <c r="AR59" i="8"/>
  <c r="AF60" i="8"/>
  <c r="BB60" i="8"/>
  <c r="BH62" i="8"/>
  <c r="BH63" i="8"/>
  <c r="BT65" i="8"/>
  <c r="CC65" i="8"/>
  <c r="BK66" i="8"/>
  <c r="AI64" i="8"/>
  <c r="BK65" i="8"/>
  <c r="BW66" i="8"/>
  <c r="AU64" i="8"/>
  <c r="BW64" i="8"/>
  <c r="CC66" i="8"/>
  <c r="BK64" i="8"/>
  <c r="AV69" i="8"/>
  <c r="BX70" i="8"/>
  <c r="BX69" i="8"/>
  <c r="AF76" i="8"/>
  <c r="AF72" i="8"/>
  <c r="AR72" i="8"/>
  <c r="AR76" i="8"/>
  <c r="BK72" i="8"/>
  <c r="BA77" i="8"/>
  <c r="BA73" i="8"/>
  <c r="AU73" i="8"/>
  <c r="BB74" i="8"/>
  <c r="BX74" i="8"/>
  <c r="BY109" i="8"/>
  <c r="BC62" i="8"/>
  <c r="AV65" i="8"/>
  <c r="BQ72" i="8"/>
  <c r="BQ73" i="8"/>
  <c r="AO71" i="8"/>
  <c r="BQ74" i="8"/>
  <c r="BY72" i="8"/>
  <c r="BY73" i="8"/>
  <c r="AW71" i="8"/>
  <c r="CE75" i="8"/>
  <c r="BY71" i="8"/>
  <c r="BK74" i="8"/>
  <c r="AI72" i="8"/>
  <c r="BW74" i="8"/>
  <c r="AU72" i="8"/>
  <c r="BW76" i="8"/>
  <c r="AU76" i="8"/>
  <c r="BW73" i="8"/>
  <c r="BW72" i="8"/>
  <c r="CC77" i="8"/>
  <c r="CC72" i="8"/>
  <c r="BA72" i="8"/>
  <c r="AI77" i="8"/>
  <c r="AI73" i="8"/>
  <c r="AW74" i="8"/>
  <c r="BY74" i="8"/>
  <c r="AO79" i="8"/>
  <c r="BQ76" i="8"/>
  <c r="BQ80" i="8"/>
  <c r="BQ78" i="8"/>
  <c r="BQ75" i="8"/>
  <c r="BY75" i="8"/>
  <c r="BY77" i="8"/>
  <c r="BY76" i="8"/>
  <c r="BY78" i="8"/>
  <c r="BY81" i="8"/>
  <c r="BY80" i="8"/>
  <c r="AW79" i="8"/>
  <c r="BQ77" i="8"/>
  <c r="BH82" i="8"/>
  <c r="AF79" i="8"/>
  <c r="BH81" i="8"/>
  <c r="BH79" i="8"/>
  <c r="BH80" i="8"/>
  <c r="BT82" i="8"/>
  <c r="AR79" i="8"/>
  <c r="BT81" i="8"/>
  <c r="BT80" i="8"/>
  <c r="BT79" i="8"/>
  <c r="BB82" i="8"/>
  <c r="BX59" i="8"/>
  <c r="AW60" i="8"/>
  <c r="BN65" i="8"/>
  <c r="BN66" i="8"/>
  <c r="AL63" i="8"/>
  <c r="BN64" i="8"/>
  <c r="BN63" i="8"/>
  <c r="BN68" i="8"/>
  <c r="BX64" i="8"/>
  <c r="BX66" i="8"/>
  <c r="BX65" i="8"/>
  <c r="BX63" i="8"/>
  <c r="BY66" i="8"/>
  <c r="BH67" i="8"/>
  <c r="BH68" i="8"/>
  <c r="BH70" i="8"/>
  <c r="AF67" i="8"/>
  <c r="BT67" i="8"/>
  <c r="BT68" i="8"/>
  <c r="BT69" i="8"/>
  <c r="BK70" i="8"/>
  <c r="AI68" i="8"/>
  <c r="BK68" i="8"/>
  <c r="BW70" i="8"/>
  <c r="AU68" i="8"/>
  <c r="BW69" i="8"/>
  <c r="CC68" i="8"/>
  <c r="CC70" i="8"/>
  <c r="BW68" i="8"/>
  <c r="BH69" i="8"/>
  <c r="BH71" i="8"/>
  <c r="BH72" i="8"/>
  <c r="BH74" i="8"/>
  <c r="AF71" i="8"/>
  <c r="BH73" i="8"/>
  <c r="BT71" i="8"/>
  <c r="BT72" i="8"/>
  <c r="AR75" i="8"/>
  <c r="AR71" i="8"/>
  <c r="AW75" i="8"/>
  <c r="AO78" i="8"/>
  <c r="AW78" i="8"/>
  <c r="AW82" i="8"/>
  <c r="BW78" i="8"/>
  <c r="AO82" i="8"/>
  <c r="BY82" i="8"/>
  <c r="BN84" i="8"/>
  <c r="BN83" i="8"/>
  <c r="AL83" i="8"/>
  <c r="BN86" i="8"/>
  <c r="BN85" i="8"/>
  <c r="AV87" i="8"/>
  <c r="BX86" i="8"/>
  <c r="AV83" i="8"/>
  <c r="BX83" i="8"/>
  <c r="BX85" i="8"/>
  <c r="BX84" i="8"/>
  <c r="BQ86" i="8"/>
  <c r="AO84" i="8"/>
  <c r="BQ84" i="8"/>
  <c r="AO88" i="8"/>
  <c r="BQ85" i="8"/>
  <c r="BY86" i="8"/>
  <c r="AW88" i="8"/>
  <c r="AW84" i="8"/>
  <c r="BY85" i="8"/>
  <c r="BY84" i="8"/>
  <c r="BQ91" i="8"/>
  <c r="BQ92" i="8"/>
  <c r="BQ94" i="8"/>
  <c r="BQ93" i="8"/>
  <c r="AO91" i="8"/>
  <c r="AO95" i="8"/>
  <c r="BQ98" i="8"/>
  <c r="BY91" i="8"/>
  <c r="BY92" i="8"/>
  <c r="BY97" i="8"/>
  <c r="BY93" i="8"/>
  <c r="AW91" i="8"/>
  <c r="AW95" i="8"/>
  <c r="BY94" i="8"/>
  <c r="BQ95" i="8"/>
  <c r="BY96" i="8"/>
  <c r="BA39" i="8"/>
  <c r="BK40" i="8"/>
  <c r="BW40" i="8"/>
  <c r="CC42" i="8"/>
  <c r="BA43" i="8"/>
  <c r="BK44" i="8"/>
  <c r="BW44" i="8"/>
  <c r="CC46" i="8"/>
  <c r="BA47" i="8"/>
  <c r="BK48" i="8"/>
  <c r="BW48" i="8"/>
  <c r="CC50" i="8"/>
  <c r="BA51" i="8"/>
  <c r="BK52" i="8"/>
  <c r="BW52" i="8"/>
  <c r="AF54" i="8"/>
  <c r="AR54" i="8"/>
  <c r="CC54" i="8"/>
  <c r="BA55" i="8"/>
  <c r="BK56" i="8"/>
  <c r="BW56" i="8"/>
  <c r="BW57" i="8"/>
  <c r="BA58" i="8"/>
  <c r="BK58" i="8"/>
  <c r="BK59" i="8"/>
  <c r="BW59" i="8"/>
  <c r="CC61" i="8"/>
  <c r="AU59" i="8"/>
  <c r="AV60" i="8"/>
  <c r="BK60" i="8"/>
  <c r="CC60" i="8"/>
  <c r="BQ65" i="8"/>
  <c r="BY65" i="8"/>
  <c r="AF63" i="8"/>
  <c r="AO63" i="8"/>
  <c r="AW63" i="8"/>
  <c r="BQ63" i="8"/>
  <c r="AO64" i="8"/>
  <c r="BQ64" i="8"/>
  <c r="AO66" i="8"/>
  <c r="AW66" i="8"/>
  <c r="BN69" i="8"/>
  <c r="BX67" i="8"/>
  <c r="AL70" i="8"/>
  <c r="CC73" i="8"/>
  <c r="AV73" i="8"/>
  <c r="BH78" i="8"/>
  <c r="BH76" i="8"/>
  <c r="BH75" i="8"/>
  <c r="BT78" i="8"/>
  <c r="BT77" i="8"/>
  <c r="BT75" i="8"/>
  <c r="BT76" i="8"/>
  <c r="AV76" i="8"/>
  <c r="BK80" i="8"/>
  <c r="AO81" i="8"/>
  <c r="AW81" i="8"/>
  <c r="BA82" i="8"/>
  <c r="CC86" i="8"/>
  <c r="CC83" i="8"/>
  <c r="BA87" i="8"/>
  <c r="CC85" i="8"/>
  <c r="BA83" i="8"/>
  <c r="CC84" i="8"/>
  <c r="AI84" i="8"/>
  <c r="AR89" i="8"/>
  <c r="AR85" i="8"/>
  <c r="BH85" i="8"/>
  <c r="BH89" i="8"/>
  <c r="BT90" i="8"/>
  <c r="AO89" i="8"/>
  <c r="BQ90" i="8"/>
  <c r="AW89" i="8"/>
  <c r="AV93" i="8"/>
  <c r="BX93" i="8"/>
  <c r="AL97" i="8"/>
  <c r="BN98" i="8"/>
  <c r="AV101" i="8"/>
  <c r="AV97" i="8"/>
  <c r="AL101" i="8"/>
  <c r="CC57" i="8"/>
  <c r="BK55" i="8"/>
  <c r="AF57" i="8"/>
  <c r="AR57" i="8"/>
  <c r="BK57" i="8"/>
  <c r="BN62" i="8"/>
  <c r="AL59" i="8"/>
  <c r="BX60" i="8"/>
  <c r="AV59" i="8"/>
  <c r="BA59" i="8"/>
  <c r="CC59" i="8"/>
  <c r="AV61" i="8"/>
  <c r="AO62" i="8"/>
  <c r="AW62" i="8"/>
  <c r="BW62" i="8"/>
  <c r="BH64" i="8"/>
  <c r="BT64" i="8"/>
  <c r="AF65" i="8"/>
  <c r="AR65" i="8"/>
  <c r="BA66" i="8"/>
  <c r="BT66" i="8"/>
  <c r="BQ68" i="8"/>
  <c r="BQ69" i="8"/>
  <c r="BY68" i="8"/>
  <c r="BY69" i="8"/>
  <c r="AF68" i="8"/>
  <c r="AR68" i="8"/>
  <c r="AF69" i="8"/>
  <c r="AR69" i="8"/>
  <c r="BA69" i="8"/>
  <c r="BN73" i="8"/>
  <c r="AV78" i="8"/>
  <c r="BQ79" i="8"/>
  <c r="BY79" i="8"/>
  <c r="BW82" i="8"/>
  <c r="BW80" i="8"/>
  <c r="AU80" i="8"/>
  <c r="AF81" i="8"/>
  <c r="BK85" i="8"/>
  <c r="BK89" i="8"/>
  <c r="BK83" i="8"/>
  <c r="AI83" i="8"/>
  <c r="BK84" i="8"/>
  <c r="BW85" i="8"/>
  <c r="BW86" i="8"/>
  <c r="BW83" i="8"/>
  <c r="AU83" i="8"/>
  <c r="AV84" i="8"/>
  <c r="AW93" i="8"/>
  <c r="BK106" i="8"/>
  <c r="BW104" i="8"/>
  <c r="BW105" i="8"/>
  <c r="AU103" i="8"/>
  <c r="BW106" i="8"/>
  <c r="BW103" i="8"/>
  <c r="BW107" i="8"/>
  <c r="AL67" i="8"/>
  <c r="BX68" i="8"/>
  <c r="BN70" i="8"/>
  <c r="AL71" i="8"/>
  <c r="BX72" i="8"/>
  <c r="BN74" i="8"/>
  <c r="BK77" i="8"/>
  <c r="BW77" i="8"/>
  <c r="CC75" i="8"/>
  <c r="BK75" i="8"/>
  <c r="BW75" i="8"/>
  <c r="BA76" i="8"/>
  <c r="BK76" i="8"/>
  <c r="BX76" i="8"/>
  <c r="CC76" i="8"/>
  <c r="BK78" i="8"/>
  <c r="CC78" i="8"/>
  <c r="BK81" i="8"/>
  <c r="BW81" i="8"/>
  <c r="CC79" i="8"/>
  <c r="BQ81" i="8"/>
  <c r="BA84" i="8"/>
  <c r="BT84" i="8"/>
  <c r="AI90" i="8"/>
  <c r="AI86" i="8"/>
  <c r="AU86" i="8"/>
  <c r="BK90" i="8"/>
  <c r="AI87" i="8"/>
  <c r="BK87" i="8"/>
  <c r="BK88" i="8"/>
  <c r="BW90" i="8"/>
  <c r="AU87" i="8"/>
  <c r="BW91" i="8"/>
  <c r="BW87" i="8"/>
  <c r="CC88" i="8"/>
  <c r="CC87" i="8"/>
  <c r="CC90" i="8"/>
  <c r="AV88" i="8"/>
  <c r="BX88" i="8"/>
  <c r="BW88" i="8"/>
  <c r="BX89" i="8"/>
  <c r="AF90" i="8"/>
  <c r="AR90" i="8"/>
  <c r="BX90" i="8"/>
  <c r="BH94" i="8"/>
  <c r="BH91" i="8"/>
  <c r="BH92" i="8"/>
  <c r="AF91" i="8"/>
  <c r="BT94" i="8"/>
  <c r="BT91" i="8"/>
  <c r="BT97" i="8"/>
  <c r="BT93" i="8"/>
  <c r="AR91" i="8"/>
  <c r="BK91" i="8"/>
  <c r="AL92" i="8"/>
  <c r="BB92" i="8"/>
  <c r="BH93" i="8"/>
  <c r="AF94" i="8"/>
  <c r="BN96" i="8"/>
  <c r="AL96" i="8"/>
  <c r="AV96" i="8"/>
  <c r="BX97" i="8"/>
  <c r="BX96" i="8"/>
  <c r="BH97" i="8"/>
  <c r="BN107" i="8"/>
  <c r="BN108" i="8"/>
  <c r="BN109" i="8"/>
  <c r="AL107" i="8"/>
  <c r="BX109" i="8"/>
  <c r="AV107" i="8"/>
  <c r="BX108" i="8"/>
  <c r="BN76" i="8"/>
  <c r="BX78" i="8"/>
  <c r="BX75" i="8"/>
  <c r="AL77" i="8"/>
  <c r="AI78" i="8"/>
  <c r="AU78" i="8"/>
  <c r="BN80" i="8"/>
  <c r="BX82" i="8"/>
  <c r="AV79" i="8"/>
  <c r="AO80" i="8"/>
  <c r="AW80" i="8"/>
  <c r="BN81" i="8"/>
  <c r="BN82" i="8"/>
  <c r="BH86" i="8"/>
  <c r="AF83" i="8"/>
  <c r="BT86" i="8"/>
  <c r="AR83" i="8"/>
  <c r="BT83" i="8"/>
  <c r="BH84" i="8"/>
  <c r="AL85" i="8"/>
  <c r="AV85" i="8"/>
  <c r="BT85" i="8"/>
  <c r="BN89" i="8"/>
  <c r="BN87" i="8"/>
  <c r="AL87" i="8"/>
  <c r="BX87" i="8"/>
  <c r="BN88" i="8"/>
  <c r="BN90" i="8"/>
  <c r="AL91" i="8"/>
  <c r="CC97" i="8"/>
  <c r="AR102" i="8"/>
  <c r="BQ88" i="8"/>
  <c r="BY88" i="8"/>
  <c r="AF88" i="8"/>
  <c r="AR88" i="8"/>
  <c r="AI88" i="8"/>
  <c r="BT88" i="8"/>
  <c r="BQ89" i="8"/>
  <c r="BY89" i="8"/>
  <c r="AL90" i="8"/>
  <c r="BY90" i="8"/>
  <c r="BK93" i="8"/>
  <c r="BK94" i="8"/>
  <c r="AI91" i="8"/>
  <c r="BW93" i="8"/>
  <c r="BW94" i="8"/>
  <c r="AU91" i="8"/>
  <c r="CC91" i="8"/>
  <c r="CC92" i="8"/>
  <c r="BA91" i="8"/>
  <c r="BK92" i="8"/>
  <c r="BA93" i="8"/>
  <c r="BH99" i="8"/>
  <c r="BH98" i="8"/>
  <c r="AF95" i="8"/>
  <c r="BH95" i="8"/>
  <c r="BT98" i="8"/>
  <c r="AR95" i="8"/>
  <c r="BT100" i="8"/>
  <c r="BT95" i="8"/>
  <c r="BA96" i="8"/>
  <c r="BT96" i="8"/>
  <c r="AO97" i="8"/>
  <c r="AW101" i="8"/>
  <c r="AW97" i="8"/>
  <c r="AO98" i="8"/>
  <c r="BK99" i="8"/>
  <c r="BW100" i="8"/>
  <c r="BW101" i="8"/>
  <c r="AU99" i="8"/>
  <c r="BW99" i="8"/>
  <c r="AL100" i="8"/>
  <c r="AO101" i="8"/>
  <c r="BN103" i="8"/>
  <c r="BN104" i="8"/>
  <c r="BN106" i="8"/>
  <c r="BN105" i="8"/>
  <c r="BX105" i="8"/>
  <c r="BX106" i="8"/>
  <c r="AV103" i="8"/>
  <c r="AL104" i="8"/>
  <c r="AR106" i="8"/>
  <c r="BH87" i="8"/>
  <c r="BT87" i="8"/>
  <c r="BH88" i="8"/>
  <c r="BH90" i="8"/>
  <c r="BN93" i="8"/>
  <c r="BN92" i="8"/>
  <c r="BX94" i="8"/>
  <c r="AV92" i="8"/>
  <c r="AX94" i="8"/>
  <c r="BK97" i="8"/>
  <c r="BK98" i="8"/>
  <c r="AI95" i="8"/>
  <c r="BW97" i="8"/>
  <c r="AU95" i="8"/>
  <c r="CC98" i="8"/>
  <c r="CC95" i="8"/>
  <c r="CC96" i="8"/>
  <c r="AU96" i="8"/>
  <c r="BK96" i="8"/>
  <c r="BN99" i="8"/>
  <c r="BN100" i="8"/>
  <c r="BN102" i="8"/>
  <c r="BN101" i="8"/>
  <c r="BX101" i="8"/>
  <c r="BX102" i="8"/>
  <c r="AV99" i="8"/>
  <c r="AI99" i="8"/>
  <c r="BX99" i="8"/>
  <c r="AO100" i="8"/>
  <c r="BQ100" i="8"/>
  <c r="AW100" i="8"/>
  <c r="BY101" i="8"/>
  <c r="BY100" i="8"/>
  <c r="BX103" i="8"/>
  <c r="AO104" i="8"/>
  <c r="BY104" i="8"/>
  <c r="BQ105" i="8"/>
  <c r="AI106" i="8"/>
  <c r="BK108" i="8"/>
  <c r="BK109" i="8"/>
  <c r="BK107" i="8"/>
  <c r="BW108" i="8"/>
  <c r="BW109" i="8"/>
  <c r="AU107" i="8"/>
  <c r="BX98" i="8"/>
  <c r="BX95" i="8"/>
  <c r="AF96" i="8"/>
  <c r="BQ96" i="8"/>
  <c r="BA97" i="8"/>
  <c r="BY98" i="8"/>
  <c r="BY95" i="8"/>
  <c r="BT101" i="8"/>
  <c r="CC102" i="8"/>
  <c r="BA99" i="8"/>
  <c r="CC99" i="8"/>
  <c r="BH105" i="8"/>
  <c r="CC103" i="8"/>
  <c r="BH109" i="8"/>
  <c r="BT109" i="8"/>
  <c r="AF99" i="8"/>
  <c r="AR99" i="8"/>
  <c r="BQ99" i="8"/>
  <c r="BY99" i="8"/>
  <c r="BH102" i="8"/>
  <c r="BT102" i="8"/>
  <c r="AR103" i="8"/>
  <c r="BQ103" i="8"/>
  <c r="BT106" i="8"/>
  <c r="AF107" i="8"/>
  <c r="AO99" i="8"/>
  <c r="AW99" i="8"/>
  <c r="AI101" i="8"/>
  <c r="AU101" i="8"/>
  <c r="AV102" i="8"/>
  <c r="BQ102" i="8"/>
  <c r="BY102" i="8"/>
  <c r="AX30" i="9" l="1"/>
  <c r="AX88" i="9"/>
  <c r="AX86" i="9"/>
  <c r="AX82" i="9"/>
  <c r="AX45" i="9"/>
  <c r="AX61" i="9"/>
  <c r="AX38" i="9"/>
  <c r="AX96" i="9"/>
  <c r="AX94" i="9"/>
  <c r="AX66" i="9"/>
  <c r="AX50" i="9"/>
  <c r="AX49" i="9"/>
  <c r="AX89" i="9"/>
  <c r="AX78" i="9"/>
  <c r="AX37" i="9"/>
  <c r="AX68" i="9"/>
  <c r="AX56" i="9"/>
  <c r="AX54" i="9"/>
  <c r="AX12" i="9"/>
  <c r="AX93" i="9"/>
  <c r="AX81" i="9"/>
  <c r="AX65" i="9"/>
  <c r="AX48" i="9"/>
  <c r="AX57" i="9"/>
  <c r="AX13" i="9"/>
  <c r="AX70" i="9"/>
  <c r="AX52" i="9"/>
  <c r="AX14" i="9"/>
  <c r="AX80" i="9"/>
  <c r="AX40" i="9"/>
  <c r="AX28" i="9"/>
  <c r="BC97" i="8"/>
  <c r="AX67" i="8"/>
  <c r="AX65" i="8"/>
  <c r="AX42" i="8"/>
  <c r="AX38" i="8"/>
  <c r="AX20" i="8"/>
  <c r="BB62" i="8"/>
  <c r="BC90" i="8"/>
  <c r="BZ96" i="8"/>
  <c r="BB89" i="8"/>
  <c r="BC101" i="8"/>
  <c r="AX97" i="8"/>
  <c r="AX73" i="8"/>
  <c r="BB38" i="8"/>
  <c r="CD35" i="8"/>
  <c r="CD51" i="8"/>
  <c r="CE33" i="8"/>
  <c r="BC32" i="8"/>
  <c r="BB30" i="8"/>
  <c r="CD27" i="8"/>
  <c r="BC20" i="8"/>
  <c r="BB69" i="8"/>
  <c r="BB24" i="8"/>
  <c r="AX14" i="8"/>
  <c r="AX12" i="8"/>
  <c r="CE35" i="8"/>
  <c r="BB56" i="8"/>
  <c r="AX72" i="8"/>
  <c r="AX16" i="8"/>
  <c r="AX41" i="8"/>
  <c r="AX37" i="8"/>
  <c r="BC77" i="8"/>
  <c r="CD44" i="8"/>
  <c r="AX79" i="8"/>
  <c r="AX56" i="8"/>
  <c r="AX45" i="8"/>
  <c r="BB65" i="8"/>
  <c r="BC68" i="8"/>
  <c r="AX62" i="8"/>
  <c r="BB64" i="8"/>
  <c r="BC56" i="8"/>
  <c r="BC47" i="8"/>
  <c r="BC18" i="8"/>
  <c r="BB41" i="8"/>
  <c r="BC92" i="8"/>
  <c r="BC73" i="8"/>
  <c r="BC72" i="8"/>
  <c r="BC66" i="8"/>
  <c r="CE87" i="8"/>
  <c r="AX76" i="8"/>
  <c r="BB70" i="8"/>
  <c r="BD54" i="8"/>
  <c r="AX40" i="8"/>
  <c r="AX86" i="8"/>
  <c r="BB98" i="8"/>
  <c r="BZ16" i="8"/>
  <c r="BC42" i="8"/>
  <c r="BC61" i="8"/>
  <c r="AX89" i="8"/>
  <c r="BZ88" i="8"/>
  <c r="AX82" i="8"/>
  <c r="BC60" i="8"/>
  <c r="AX53" i="8"/>
  <c r="CE36" i="8"/>
  <c r="BC30" i="8"/>
  <c r="AX25" i="8"/>
  <c r="BB81" i="8"/>
  <c r="BB80" i="8"/>
  <c r="BC70" i="8"/>
  <c r="BC78" i="8"/>
  <c r="BB73" i="8"/>
  <c r="BC75" i="8"/>
  <c r="AX68" i="8"/>
  <c r="AX48" i="8"/>
  <c r="BD46" i="8"/>
  <c r="AX85" i="8"/>
  <c r="AX57" i="8"/>
  <c r="CE55" i="8"/>
  <c r="CD42" i="8"/>
  <c r="BC35" i="8"/>
  <c r="AX32" i="8"/>
  <c r="BB17" i="8"/>
  <c r="AX30" i="8"/>
  <c r="BZ13" i="8"/>
  <c r="BB37" i="8"/>
  <c r="BC33" i="8"/>
  <c r="BD33" i="8"/>
  <c r="AX32" i="9"/>
  <c r="BC81" i="8"/>
  <c r="CD65" i="8"/>
  <c r="AX69" i="8"/>
  <c r="AX54" i="8"/>
  <c r="AX46" i="8"/>
  <c r="BD41" i="8"/>
  <c r="CE40" i="8"/>
  <c r="AX22" i="8"/>
  <c r="BC13" i="8"/>
  <c r="BW96" i="9"/>
  <c r="BW56" i="9"/>
  <c r="AX53" i="9"/>
  <c r="AX92" i="8"/>
  <c r="BC37" i="8"/>
  <c r="AX17" i="8"/>
  <c r="BZ14" i="8"/>
  <c r="BZ68" i="8"/>
  <c r="AX92" i="9"/>
  <c r="AX90" i="9"/>
  <c r="BW88" i="9"/>
  <c r="AX58" i="9"/>
  <c r="AX84" i="9"/>
  <c r="AX69" i="9"/>
  <c r="AX42" i="9"/>
  <c r="BB48" i="8"/>
  <c r="CE88" i="8"/>
  <c r="AX90" i="8"/>
  <c r="BC89" i="8"/>
  <c r="CE47" i="8"/>
  <c r="AX19" i="8"/>
  <c r="BZ19" i="8"/>
  <c r="BW93" i="9"/>
  <c r="AX60" i="9"/>
  <c r="AX109" i="9"/>
  <c r="AV109" i="9"/>
  <c r="BG109" i="9"/>
  <c r="AH107" i="9"/>
  <c r="BG107" i="9"/>
  <c r="BG108" i="9"/>
  <c r="AI101" i="9"/>
  <c r="AG101" i="9"/>
  <c r="BB103" i="9"/>
  <c r="AC103" i="9"/>
  <c r="BB99" i="9"/>
  <c r="AC99" i="9"/>
  <c r="AC108" i="9"/>
  <c r="AX100" i="9"/>
  <c r="BQ104" i="9"/>
  <c r="AV100" i="9"/>
  <c r="BK102" i="9"/>
  <c r="BV109" i="9"/>
  <c r="BB105" i="9"/>
  <c r="BV102" i="9"/>
  <c r="BV104" i="9"/>
  <c r="BB100" i="9"/>
  <c r="BB104" i="9"/>
  <c r="AH109" i="9"/>
  <c r="AL108" i="9"/>
  <c r="AO106" i="9"/>
  <c r="AV108" i="9"/>
  <c r="AV104" i="9"/>
  <c r="BF106" i="9"/>
  <c r="BF103" i="9"/>
  <c r="BF104" i="9"/>
  <c r="AG103" i="9"/>
  <c r="BF105" i="9"/>
  <c r="AL99" i="9"/>
  <c r="BK99" i="9"/>
  <c r="AI109" i="9"/>
  <c r="AG109" i="9"/>
  <c r="AR108" i="9"/>
  <c r="BU106" i="9"/>
  <c r="BU103" i="9"/>
  <c r="BU104" i="9"/>
  <c r="AV103" i="9"/>
  <c r="BU105" i="9"/>
  <c r="AO103" i="9"/>
  <c r="BN103" i="9"/>
  <c r="AH110" i="9"/>
  <c r="AI105" i="9"/>
  <c r="AG105" i="9"/>
  <c r="BV99" i="9"/>
  <c r="AW103" i="9"/>
  <c r="BV103" i="9"/>
  <c r="AW99" i="9"/>
  <c r="AG108" i="9"/>
  <c r="BK107" i="9"/>
  <c r="BK109" i="9"/>
  <c r="BK108" i="9"/>
  <c r="AL107" i="9"/>
  <c r="AX101" i="9"/>
  <c r="AV101" i="9"/>
  <c r="AR104" i="9"/>
  <c r="BQ106" i="9"/>
  <c r="AV99" i="9"/>
  <c r="BU99" i="9"/>
  <c r="BN106" i="9"/>
  <c r="AL106" i="9"/>
  <c r="AV105" i="9"/>
  <c r="BF102" i="9"/>
  <c r="AG99" i="9"/>
  <c r="BF100" i="9"/>
  <c r="BF99" i="9"/>
  <c r="BF101" i="9"/>
  <c r="AH106" i="9"/>
  <c r="BB107" i="9"/>
  <c r="AC107" i="9"/>
  <c r="BB108" i="9"/>
  <c r="BG100" i="9"/>
  <c r="BG99" i="9"/>
  <c r="BG101" i="9"/>
  <c r="BG103" i="9"/>
  <c r="AH99" i="9"/>
  <c r="AH103" i="9"/>
  <c r="BG102" i="9"/>
  <c r="BU100" i="9"/>
  <c r="BU101" i="9"/>
  <c r="BV106" i="9"/>
  <c r="BB101" i="9"/>
  <c r="AV110" i="9"/>
  <c r="AX106" i="9"/>
  <c r="AV106" i="9"/>
  <c r="AG104" i="9"/>
  <c r="AI100" i="9"/>
  <c r="AG100" i="9"/>
  <c r="AG110" i="9"/>
  <c r="AO108" i="9"/>
  <c r="AG106" i="9"/>
  <c r="AG102" i="9"/>
  <c r="AI102" i="9"/>
  <c r="AW108" i="9"/>
  <c r="BK106" i="9"/>
  <c r="BK103" i="9"/>
  <c r="BK105" i="9"/>
  <c r="BK104" i="9"/>
  <c r="AL103" i="9"/>
  <c r="BG104" i="9"/>
  <c r="BK101" i="9"/>
  <c r="AW107" i="9"/>
  <c r="BV107" i="9"/>
  <c r="AV102" i="9"/>
  <c r="AO99" i="9"/>
  <c r="BN99" i="9"/>
  <c r="BE109" i="9"/>
  <c r="AF108" i="9"/>
  <c r="AL105" i="9"/>
  <c r="BE106" i="9"/>
  <c r="AX72" i="9"/>
  <c r="AX76" i="9"/>
  <c r="BW92" i="9"/>
  <c r="BW73" i="9"/>
  <c r="BW81" i="9"/>
  <c r="BW79" i="9"/>
  <c r="AX79" i="9"/>
  <c r="BW80" i="9"/>
  <c r="BW82" i="9"/>
  <c r="BW70" i="9"/>
  <c r="BW68" i="9"/>
  <c r="BW62" i="9"/>
  <c r="BW60" i="9"/>
  <c r="BW74" i="9"/>
  <c r="BW69" i="9"/>
  <c r="BW53" i="9"/>
  <c r="BW54" i="9"/>
  <c r="BW52" i="9"/>
  <c r="AX51" i="9"/>
  <c r="BW51" i="9"/>
  <c r="AX74" i="9"/>
  <c r="BW29" i="9"/>
  <c r="BW27" i="9"/>
  <c r="AX27" i="9"/>
  <c r="BW28" i="9"/>
  <c r="BW30" i="9"/>
  <c r="BW57" i="9"/>
  <c r="BW37" i="9"/>
  <c r="BW35" i="9"/>
  <c r="AX35" i="9"/>
  <c r="BW38" i="9"/>
  <c r="BW36" i="9"/>
  <c r="BW86" i="9"/>
  <c r="BW85" i="9"/>
  <c r="BW83" i="9"/>
  <c r="AX83" i="9"/>
  <c r="BW84" i="9"/>
  <c r="BW41" i="9"/>
  <c r="BW39" i="9"/>
  <c r="AX39" i="9"/>
  <c r="BW40" i="9"/>
  <c r="BW42" i="9"/>
  <c r="BW13" i="9"/>
  <c r="BW11" i="9"/>
  <c r="AX11" i="9"/>
  <c r="BW14" i="9"/>
  <c r="BW12" i="9"/>
  <c r="BW61" i="9"/>
  <c r="BW87" i="9"/>
  <c r="AX98" i="9"/>
  <c r="BW94" i="9"/>
  <c r="BW90" i="9"/>
  <c r="BW97" i="9"/>
  <c r="AX102" i="9"/>
  <c r="BW104" i="9"/>
  <c r="AX64" i="9"/>
  <c r="AX62" i="9"/>
  <c r="BW21" i="9"/>
  <c r="BW19" i="9"/>
  <c r="AX19" i="9"/>
  <c r="BW22" i="9"/>
  <c r="BW20" i="9"/>
  <c r="BW45" i="9"/>
  <c r="BW43" i="9"/>
  <c r="AX43" i="9"/>
  <c r="BW44" i="9"/>
  <c r="BW46" i="9"/>
  <c r="BW17" i="9"/>
  <c r="BW15" i="9"/>
  <c r="AX15" i="9"/>
  <c r="BW18" i="9"/>
  <c r="BW16" i="9"/>
  <c r="BW65" i="9"/>
  <c r="AX87" i="9"/>
  <c r="BW98" i="9"/>
  <c r="BW89" i="9"/>
  <c r="AX108" i="9"/>
  <c r="BW77" i="9"/>
  <c r="BW75" i="9"/>
  <c r="AX75" i="9"/>
  <c r="BW78" i="9"/>
  <c r="BW76" i="9"/>
  <c r="BW66" i="9"/>
  <c r="BW64" i="9"/>
  <c r="BW58" i="9"/>
  <c r="BW25" i="9"/>
  <c r="BW23" i="9"/>
  <c r="AX23" i="9"/>
  <c r="BW24" i="9"/>
  <c r="BW26" i="9"/>
  <c r="BW50" i="9"/>
  <c r="BW48" i="9"/>
  <c r="BW49" i="9"/>
  <c r="BW47" i="9"/>
  <c r="AX47" i="9"/>
  <c r="BW33" i="9"/>
  <c r="BW31" i="9"/>
  <c r="AX31" i="9"/>
  <c r="BW32" i="9"/>
  <c r="BW34" i="9"/>
  <c r="AX18" i="9"/>
  <c r="AX16" i="9"/>
  <c r="CE38" i="8"/>
  <c r="AX88" i="8"/>
  <c r="AX77" i="8"/>
  <c r="AX66" i="8"/>
  <c r="CD45" i="8"/>
  <c r="CE77" i="8"/>
  <c r="AX44" i="8"/>
  <c r="CD46" i="8"/>
  <c r="BC65" i="8"/>
  <c r="BZ26" i="8"/>
  <c r="BC24" i="8"/>
  <c r="CE42" i="8"/>
  <c r="AX18" i="8"/>
  <c r="BC17" i="8"/>
  <c r="AX98" i="8"/>
  <c r="BC96" i="8"/>
  <c r="BC69" i="8"/>
  <c r="BB86" i="8"/>
  <c r="BC49" i="8"/>
  <c r="BB44" i="8"/>
  <c r="BZ15" i="8"/>
  <c r="BD69" i="8"/>
  <c r="AX15" i="8"/>
  <c r="BC31" i="8"/>
  <c r="BZ12" i="8"/>
  <c r="BD14" i="8"/>
  <c r="BB45" i="8"/>
  <c r="BB52" i="8"/>
  <c r="CD66" i="8"/>
  <c r="BC94" i="8"/>
  <c r="BD92" i="8"/>
  <c r="BZ81" i="8"/>
  <c r="AX60" i="8"/>
  <c r="BZ79" i="8"/>
  <c r="CE28" i="8"/>
  <c r="CD40" i="8"/>
  <c r="CE31" i="8"/>
  <c r="BC76" i="8"/>
  <c r="AW107" i="8"/>
  <c r="BY107" i="8"/>
  <c r="AV108" i="8"/>
  <c r="AX101" i="8"/>
  <c r="BC105" i="8"/>
  <c r="AW105" i="8"/>
  <c r="CC104" i="8"/>
  <c r="CC105" i="8"/>
  <c r="BC109" i="8"/>
  <c r="BA103" i="8"/>
  <c r="AV109" i="8"/>
  <c r="AL105" i="8"/>
  <c r="AL109" i="8"/>
  <c r="AX104" i="8"/>
  <c r="BH106" i="8"/>
  <c r="AF103" i="8"/>
  <c r="CC106" i="8"/>
  <c r="AW104" i="8"/>
  <c r="AV104" i="8"/>
  <c r="BK101" i="8"/>
  <c r="AI103" i="8"/>
  <c r="BK104" i="8"/>
  <c r="BC108" i="8"/>
  <c r="BQ108" i="8"/>
  <c r="BA108" i="8"/>
  <c r="BH104" i="8"/>
  <c r="BH103" i="8"/>
  <c r="AX102" i="8"/>
  <c r="BQ107" i="8"/>
  <c r="AO107" i="8"/>
  <c r="BH107" i="8"/>
  <c r="BH108" i="8"/>
  <c r="AW102" i="8"/>
  <c r="BZ99" i="8"/>
  <c r="BX100" i="8"/>
  <c r="AW106" i="8"/>
  <c r="CC108" i="8"/>
  <c r="CC109" i="8"/>
  <c r="AW103" i="8"/>
  <c r="BY105" i="8"/>
  <c r="BK102" i="8"/>
  <c r="BK105" i="8"/>
  <c r="AW108" i="8"/>
  <c r="BT108" i="8"/>
  <c r="BT107" i="8"/>
  <c r="AV106" i="8"/>
  <c r="AX106" i="8"/>
  <c r="BT104" i="8"/>
  <c r="BT103" i="8"/>
  <c r="AX100" i="8"/>
  <c r="BQ106" i="8"/>
  <c r="AR107" i="8"/>
  <c r="BY103" i="8"/>
  <c r="BA107" i="8"/>
  <c r="BT105" i="8"/>
  <c r="BH101" i="8"/>
  <c r="BQ104" i="8"/>
  <c r="BK100" i="8"/>
  <c r="BQ109" i="8"/>
  <c r="BY108" i="8"/>
  <c r="BA104" i="8"/>
  <c r="BX104" i="8"/>
  <c r="BB103" i="8"/>
  <c r="BX107" i="8"/>
  <c r="AX105" i="8"/>
  <c r="AV105" i="8"/>
  <c r="AW109" i="8"/>
  <c r="AO109" i="8"/>
  <c r="CE108" i="8"/>
  <c r="CE109" i="8"/>
  <c r="CE107" i="8"/>
  <c r="BC107" i="8"/>
  <c r="CE97" i="8"/>
  <c r="CE98" i="8"/>
  <c r="BC95" i="8"/>
  <c r="CE95" i="8"/>
  <c r="CE96" i="8"/>
  <c r="CD84" i="8"/>
  <c r="CD86" i="8"/>
  <c r="CD83" i="8"/>
  <c r="CD85" i="8"/>
  <c r="BB83" i="8"/>
  <c r="BC48" i="8"/>
  <c r="CD50" i="8"/>
  <c r="BB47" i="8"/>
  <c r="CD47" i="8"/>
  <c r="CD48" i="8"/>
  <c r="CD49" i="8"/>
  <c r="CD52" i="8"/>
  <c r="CE21" i="8"/>
  <c r="CE22" i="8"/>
  <c r="BC19" i="8"/>
  <c r="CE20" i="8"/>
  <c r="CE19" i="8"/>
  <c r="CE49" i="8"/>
  <c r="BZ90" i="8"/>
  <c r="BB90" i="8"/>
  <c r="BC87" i="8"/>
  <c r="BB85" i="8"/>
  <c r="CD80" i="8"/>
  <c r="CD81" i="8"/>
  <c r="BB79" i="8"/>
  <c r="CD82" i="8"/>
  <c r="CD79" i="8"/>
  <c r="CD73" i="8"/>
  <c r="CD74" i="8"/>
  <c r="BB71" i="8"/>
  <c r="CD71" i="8"/>
  <c r="CD72" i="8"/>
  <c r="BC82" i="8"/>
  <c r="BB84" i="8"/>
  <c r="AX74" i="8"/>
  <c r="BB97" i="8"/>
  <c r="BB93" i="8"/>
  <c r="BC86" i="8"/>
  <c r="BC64" i="8"/>
  <c r="BZ92" i="8"/>
  <c r="BZ93" i="8"/>
  <c r="AX91" i="8"/>
  <c r="BZ95" i="8"/>
  <c r="AX95" i="8"/>
  <c r="BZ91" i="8"/>
  <c r="BZ94" i="8"/>
  <c r="CE93" i="8"/>
  <c r="CE94" i="8"/>
  <c r="BC91" i="8"/>
  <c r="CE91" i="8"/>
  <c r="CE92" i="8"/>
  <c r="BC84" i="8"/>
  <c r="BC88" i="8"/>
  <c r="BC74" i="8"/>
  <c r="CD63" i="8"/>
  <c r="BB66" i="8"/>
  <c r="BB51" i="8"/>
  <c r="AX50" i="8"/>
  <c r="CE78" i="8"/>
  <c r="CE37" i="8"/>
  <c r="BC36" i="8"/>
  <c r="BZ58" i="8"/>
  <c r="AX55" i="8"/>
  <c r="BZ55" i="8"/>
  <c r="BZ57" i="8"/>
  <c r="BZ56" i="8"/>
  <c r="CE51" i="8"/>
  <c r="CE52" i="8"/>
  <c r="BC51" i="8"/>
  <c r="CE54" i="8"/>
  <c r="CE53" i="8"/>
  <c r="BC55" i="8"/>
  <c r="AX52" i="8"/>
  <c r="CE43" i="8"/>
  <c r="CE44" i="8"/>
  <c r="BC43" i="8"/>
  <c r="CE46" i="8"/>
  <c r="CE45" i="8"/>
  <c r="CE50" i="8"/>
  <c r="BZ25" i="8"/>
  <c r="CD20" i="8"/>
  <c r="CD19" i="8"/>
  <c r="CD21" i="8"/>
  <c r="CD22" i="8"/>
  <c r="BB19" i="8"/>
  <c r="BZ17" i="8"/>
  <c r="AX13" i="8"/>
  <c r="CE57" i="8"/>
  <c r="BD39" i="8"/>
  <c r="CF39" i="8"/>
  <c r="BD37" i="8"/>
  <c r="BZ29" i="8"/>
  <c r="BZ30" i="8"/>
  <c r="BZ27" i="8"/>
  <c r="BZ28" i="8"/>
  <c r="AX27" i="8"/>
  <c r="BB16" i="8"/>
  <c r="BB58" i="8"/>
  <c r="CE32" i="8"/>
  <c r="CE29" i="8"/>
  <c r="AX21" i="8"/>
  <c r="BZ20" i="8"/>
  <c r="BB96" i="8"/>
  <c r="BZ46" i="8"/>
  <c r="AX43" i="8"/>
  <c r="BZ43" i="8"/>
  <c r="BZ45" i="8"/>
  <c r="BZ44" i="8"/>
  <c r="BB28" i="8"/>
  <c r="CE13" i="8"/>
  <c r="CE14" i="8"/>
  <c r="BC11" i="8"/>
  <c r="CE12" i="8"/>
  <c r="CE11" i="8"/>
  <c r="AX33" i="8"/>
  <c r="AX29" i="8"/>
  <c r="BB12" i="8"/>
  <c r="BB102" i="8"/>
  <c r="CD92" i="8"/>
  <c r="CD93" i="8"/>
  <c r="CD91" i="8"/>
  <c r="BB91" i="8"/>
  <c r="CD94" i="8"/>
  <c r="BB104" i="8"/>
  <c r="BB100" i="8"/>
  <c r="CD99" i="8"/>
  <c r="CD100" i="8"/>
  <c r="CD101" i="8"/>
  <c r="BB99" i="8"/>
  <c r="CD102" i="8"/>
  <c r="BZ97" i="8"/>
  <c r="BB94" i="8"/>
  <c r="CE90" i="8"/>
  <c r="CD76" i="8"/>
  <c r="CD78" i="8"/>
  <c r="CD75" i="8"/>
  <c r="BB75" i="8"/>
  <c r="CD77" i="8"/>
  <c r="CD69" i="8"/>
  <c r="CD70" i="8"/>
  <c r="BB67" i="8"/>
  <c r="CD67" i="8"/>
  <c r="CD68" i="8"/>
  <c r="BZ107" i="8"/>
  <c r="BZ108" i="8"/>
  <c r="BZ109" i="8"/>
  <c r="AX107" i="8"/>
  <c r="AX96" i="8"/>
  <c r="CD103" i="8"/>
  <c r="BC93" i="8"/>
  <c r="AX84" i="8"/>
  <c r="BB61" i="8"/>
  <c r="AX93" i="8"/>
  <c r="BB76" i="8"/>
  <c r="CE70" i="8"/>
  <c r="BC67" i="8"/>
  <c r="CE67" i="8"/>
  <c r="CE69" i="8"/>
  <c r="CE68" i="8"/>
  <c r="CE66" i="8"/>
  <c r="CE63" i="8"/>
  <c r="CE64" i="8"/>
  <c r="BC63" i="8"/>
  <c r="CE65" i="8"/>
  <c r="AX78" i="8"/>
  <c r="BZ70" i="8"/>
  <c r="BD62" i="8"/>
  <c r="CD53" i="8"/>
  <c r="CD54" i="8"/>
  <c r="BB34" i="8"/>
  <c r="CD31" i="8"/>
  <c r="CD33" i="8"/>
  <c r="BB31" i="8"/>
  <c r="CD34" i="8"/>
  <c r="BB35" i="8"/>
  <c r="CD32" i="8"/>
  <c r="CE59" i="8"/>
  <c r="CE61" i="8"/>
  <c r="BC59" i="8"/>
  <c r="CE60" i="8"/>
  <c r="CE62" i="8"/>
  <c r="BD50" i="8"/>
  <c r="CF43" i="8"/>
  <c r="BD43" i="8"/>
  <c r="BZ42" i="8"/>
  <c r="AX39" i="8"/>
  <c r="BZ39" i="8"/>
  <c r="BZ41" i="8"/>
  <c r="BZ40" i="8"/>
  <c r="BB88" i="8"/>
  <c r="AX64" i="8"/>
  <c r="BB36" i="8"/>
  <c r="BZ31" i="8"/>
  <c r="BZ33" i="8"/>
  <c r="AX31" i="8"/>
  <c r="BZ34" i="8"/>
  <c r="BZ32" i="8"/>
  <c r="BZ50" i="8"/>
  <c r="AX47" i="8"/>
  <c r="BZ47" i="8"/>
  <c r="BZ49" i="8"/>
  <c r="BZ48" i="8"/>
  <c r="AX24" i="8"/>
  <c r="CE48" i="8"/>
  <c r="BC12" i="8"/>
  <c r="CD12" i="8"/>
  <c r="CD13" i="8"/>
  <c r="CD14" i="8"/>
  <c r="BB11" i="8"/>
  <c r="CD11" i="8"/>
  <c r="AX36" i="8"/>
  <c r="BC22" i="8"/>
  <c r="BC26" i="8"/>
  <c r="CE56" i="8"/>
  <c r="CD37" i="8"/>
  <c r="CD38" i="8"/>
  <c r="BB20" i="8"/>
  <c r="AX58" i="8"/>
  <c r="CE34" i="8"/>
  <c r="BC28" i="8"/>
  <c r="BZ24" i="8"/>
  <c r="AX26" i="8"/>
  <c r="AX28" i="8"/>
  <c r="CD96" i="8"/>
  <c r="CD97" i="8"/>
  <c r="CD98" i="8"/>
  <c r="CD95" i="8"/>
  <c r="BB95" i="8"/>
  <c r="CE81" i="8"/>
  <c r="BC79" i="8"/>
  <c r="CE82" i="8"/>
  <c r="CE79" i="8"/>
  <c r="CE80" i="8"/>
  <c r="AX80" i="8"/>
  <c r="BZ82" i="8"/>
  <c r="BC53" i="8"/>
  <c r="BC57" i="8"/>
  <c r="BZ65" i="8"/>
  <c r="BZ66" i="8"/>
  <c r="AX63" i="8"/>
  <c r="BZ63" i="8"/>
  <c r="BZ64" i="8"/>
  <c r="BZ62" i="8"/>
  <c r="AX59" i="8"/>
  <c r="BZ60" i="8"/>
  <c r="BZ61" i="8"/>
  <c r="BZ59" i="8"/>
  <c r="CE24" i="8"/>
  <c r="CE25" i="8"/>
  <c r="BC23" i="8"/>
  <c r="CE26" i="8"/>
  <c r="CE23" i="8"/>
  <c r="CE17" i="8"/>
  <c r="CE16" i="8"/>
  <c r="CE18" i="8"/>
  <c r="BC15" i="8"/>
  <c r="CE15" i="8"/>
  <c r="CD24" i="8"/>
  <c r="CD25" i="8"/>
  <c r="BB23" i="8"/>
  <c r="CD26" i="8"/>
  <c r="CD23" i="8"/>
  <c r="BZ21" i="8"/>
  <c r="CD16" i="8"/>
  <c r="CD17" i="8"/>
  <c r="CD18" i="8"/>
  <c r="BB15" i="8"/>
  <c r="CD15" i="8"/>
  <c r="BC40" i="8"/>
  <c r="CE58" i="8"/>
  <c r="CD29" i="8"/>
  <c r="CE27" i="8"/>
  <c r="CE104" i="8"/>
  <c r="CE105" i="8"/>
  <c r="CE106" i="8"/>
  <c r="BC103" i="8"/>
  <c r="CE103" i="8"/>
  <c r="CE100" i="8"/>
  <c r="CE101" i="8"/>
  <c r="CE102" i="8"/>
  <c r="CE99" i="8"/>
  <c r="BC99" i="8"/>
  <c r="CD89" i="8"/>
  <c r="CD90" i="8"/>
  <c r="CD88" i="8"/>
  <c r="CD87" i="8"/>
  <c r="BB87" i="8"/>
  <c r="BZ101" i="8"/>
  <c r="BZ102" i="8"/>
  <c r="BZ89" i="8"/>
  <c r="BZ103" i="8"/>
  <c r="BZ104" i="8"/>
  <c r="AX103" i="8"/>
  <c r="BC98" i="8"/>
  <c r="BZ98" i="8"/>
  <c r="CE85" i="8"/>
  <c r="CE84" i="8"/>
  <c r="CE83" i="8"/>
  <c r="BC83" i="8"/>
  <c r="CE86" i="8"/>
  <c r="BB106" i="8"/>
  <c r="CE89" i="8"/>
  <c r="BB77" i="8"/>
  <c r="CD107" i="8"/>
  <c r="BB107" i="8"/>
  <c r="CD105" i="8"/>
  <c r="CD62" i="8"/>
  <c r="BB59" i="8"/>
  <c r="CD60" i="8"/>
  <c r="CD61" i="8"/>
  <c r="CD59" i="8"/>
  <c r="AX70" i="8"/>
  <c r="BZ84" i="8"/>
  <c r="BZ87" i="8"/>
  <c r="BZ85" i="8"/>
  <c r="BZ86" i="8"/>
  <c r="AX83" i="8"/>
  <c r="BZ83" i="8"/>
  <c r="AX87" i="8"/>
  <c r="BZ73" i="8"/>
  <c r="BZ74" i="8"/>
  <c r="AX71" i="8"/>
  <c r="BZ72" i="8"/>
  <c r="BZ71" i="8"/>
  <c r="BZ67" i="8"/>
  <c r="BZ69" i="8"/>
  <c r="CD64" i="8"/>
  <c r="BZ80" i="8"/>
  <c r="BZ76" i="8"/>
  <c r="BZ78" i="8"/>
  <c r="AX75" i="8"/>
  <c r="BZ75" i="8"/>
  <c r="BZ77" i="8"/>
  <c r="CE74" i="8"/>
  <c r="BC71" i="8"/>
  <c r="CE71" i="8"/>
  <c r="CE73" i="8"/>
  <c r="CE72" i="8"/>
  <c r="BB63" i="8"/>
  <c r="AX61" i="8"/>
  <c r="BZ54" i="8"/>
  <c r="AX51" i="8"/>
  <c r="BZ51" i="8"/>
  <c r="BZ53" i="8"/>
  <c r="BZ52" i="8"/>
  <c r="BD51" i="8"/>
  <c r="CF51" i="8"/>
  <c r="CE41" i="8"/>
  <c r="BB32" i="8"/>
  <c r="CE76" i="8"/>
  <c r="BZ38" i="8"/>
  <c r="BZ35" i="8"/>
  <c r="BZ37" i="8"/>
  <c r="BZ36" i="8"/>
  <c r="AX35" i="8"/>
  <c r="BC85" i="8"/>
  <c r="BB57" i="8"/>
  <c r="CD58" i="8"/>
  <c r="CD57" i="8"/>
  <c r="BB55" i="8"/>
  <c r="CD55" i="8"/>
  <c r="CD56" i="8"/>
  <c r="BC52" i="8"/>
  <c r="BB27" i="8"/>
  <c r="BB13" i="8"/>
  <c r="BB26" i="8"/>
  <c r="CD28" i="8"/>
  <c r="CD41" i="8"/>
  <c r="CD36" i="8"/>
  <c r="BZ22" i="8"/>
  <c r="BZ18" i="8"/>
  <c r="BD42" i="8"/>
  <c r="CD30" i="8"/>
  <c r="BB21" i="8"/>
  <c r="BC27" i="8"/>
  <c r="CE30" i="8"/>
  <c r="BC21" i="8"/>
  <c r="BC16" i="8"/>
  <c r="BB25" i="8"/>
  <c r="CF37" i="8" l="1"/>
  <c r="BD77" i="8"/>
  <c r="BD65" i="8"/>
  <c r="BD12" i="8"/>
  <c r="BD96" i="8"/>
  <c r="BD66" i="8"/>
  <c r="BD84" i="8"/>
  <c r="BD72" i="8"/>
  <c r="BD53" i="8"/>
  <c r="BD73" i="8"/>
  <c r="BD74" i="8"/>
  <c r="BD20" i="8"/>
  <c r="BD52" i="8"/>
  <c r="BD40" i="8"/>
  <c r="CF27" i="8"/>
  <c r="BD49" i="8"/>
  <c r="BD21" i="8"/>
  <c r="BD18" i="8"/>
  <c r="BD60" i="8"/>
  <c r="BD58" i="8"/>
  <c r="BD26" i="8"/>
  <c r="BD13" i="8"/>
  <c r="BD57" i="8"/>
  <c r="BD78" i="8"/>
  <c r="BD98" i="8"/>
  <c r="BD34" i="8"/>
  <c r="BD68" i="8"/>
  <c r="BD76" i="8"/>
  <c r="BD89" i="8"/>
  <c r="BD90" i="8"/>
  <c r="BD29" i="8"/>
  <c r="BD25" i="8"/>
  <c r="BD100" i="8"/>
  <c r="BD97" i="8"/>
  <c r="AI108" i="9"/>
  <c r="BW103" i="9"/>
  <c r="AX103" i="9"/>
  <c r="BW106" i="9"/>
  <c r="AI106" i="9"/>
  <c r="AI110" i="9"/>
  <c r="AX105" i="9"/>
  <c r="BW105" i="9"/>
  <c r="AI104" i="9"/>
  <c r="AX110" i="9"/>
  <c r="AI99" i="9"/>
  <c r="BH102" i="9"/>
  <c r="BH99" i="9"/>
  <c r="BH101" i="9"/>
  <c r="BH100" i="9"/>
  <c r="BW99" i="9"/>
  <c r="BW100" i="9"/>
  <c r="AX99" i="9"/>
  <c r="BH105" i="9"/>
  <c r="AI103" i="9"/>
  <c r="BH106" i="9"/>
  <c r="BH103" i="9"/>
  <c r="BH104" i="9"/>
  <c r="BW102" i="9"/>
  <c r="AX104" i="9"/>
  <c r="BW101" i="9"/>
  <c r="BD28" i="8"/>
  <c r="BD48" i="8"/>
  <c r="BD80" i="8"/>
  <c r="BD38" i="8"/>
  <c r="CF36" i="8"/>
  <c r="CF45" i="8"/>
  <c r="BD45" i="8"/>
  <c r="BD16" i="8"/>
  <c r="BC106" i="8"/>
  <c r="BC102" i="8"/>
  <c r="BD105" i="8"/>
  <c r="BB105" i="8"/>
  <c r="BB101" i="8"/>
  <c r="CD109" i="8"/>
  <c r="BZ106" i="8"/>
  <c r="BZ100" i="8"/>
  <c r="AX108" i="8"/>
  <c r="BD106" i="8"/>
  <c r="AX109" i="8"/>
  <c r="BD103" i="8"/>
  <c r="CD104" i="8"/>
  <c r="CD106" i="8"/>
  <c r="BD109" i="8"/>
  <c r="BB109" i="8"/>
  <c r="CD108" i="8"/>
  <c r="BZ105" i="8"/>
  <c r="AX99" i="8"/>
  <c r="BB108" i="8"/>
  <c r="CF53" i="8"/>
  <c r="CF109" i="8"/>
  <c r="BD107" i="8"/>
  <c r="CF108" i="8"/>
  <c r="CF107" i="8"/>
  <c r="CF67" i="8"/>
  <c r="CF68" i="8"/>
  <c r="CF69" i="8"/>
  <c r="BD67" i="8"/>
  <c r="CF70" i="8"/>
  <c r="BD22" i="8"/>
  <c r="CF52" i="8"/>
  <c r="BD17" i="8"/>
  <c r="CF44" i="8"/>
  <c r="CF33" i="8"/>
  <c r="CF34" i="8"/>
  <c r="CF32" i="8"/>
  <c r="BD31" i="8"/>
  <c r="CF31" i="8"/>
  <c r="CF64" i="8"/>
  <c r="CF66" i="8"/>
  <c r="CF63" i="8"/>
  <c r="BD63" i="8"/>
  <c r="CF65" i="8"/>
  <c r="BD101" i="8"/>
  <c r="CF94" i="8"/>
  <c r="CF91" i="8"/>
  <c r="CF93" i="8"/>
  <c r="CF92" i="8"/>
  <c r="BD91" i="8"/>
  <c r="BD35" i="8"/>
  <c r="BD27" i="8"/>
  <c r="CF41" i="8"/>
  <c r="BD44" i="8"/>
  <c r="BD88" i="8"/>
  <c r="BD81" i="8"/>
  <c r="BD82" i="8"/>
  <c r="BD86" i="8"/>
  <c r="CF78" i="8"/>
  <c r="CF75" i="8"/>
  <c r="CF76" i="8"/>
  <c r="CF77" i="8"/>
  <c r="BD75" i="8"/>
  <c r="CF29" i="8"/>
  <c r="CF104" i="8"/>
  <c r="BD32" i="8"/>
  <c r="CF54" i="8"/>
  <c r="BD70" i="8"/>
  <c r="CF60" i="8"/>
  <c r="CF61" i="8"/>
  <c r="CF62" i="8"/>
  <c r="CF59" i="8"/>
  <c r="BD59" i="8"/>
  <c r="CF25" i="8"/>
  <c r="BD23" i="8"/>
  <c r="CF26" i="8"/>
  <c r="CF23" i="8"/>
  <c r="CF24" i="8"/>
  <c r="BD61" i="8"/>
  <c r="CF101" i="8"/>
  <c r="CF102" i="8"/>
  <c r="BD99" i="8"/>
  <c r="CF100" i="8"/>
  <c r="CF99" i="8"/>
  <c r="BD104" i="8"/>
  <c r="CF35" i="8"/>
  <c r="BD56" i="8"/>
  <c r="CF28" i="8"/>
  <c r="CF40" i="8"/>
  <c r="CF22" i="8"/>
  <c r="BD19" i="8"/>
  <c r="CF19" i="8"/>
  <c r="CF20" i="8"/>
  <c r="CF21" i="8"/>
  <c r="BD93" i="8"/>
  <c r="BD94" i="8"/>
  <c r="CF48" i="8"/>
  <c r="CF49" i="8"/>
  <c r="CF47" i="8"/>
  <c r="CF50" i="8"/>
  <c r="BD47" i="8"/>
  <c r="CF85" i="8"/>
  <c r="CF86" i="8"/>
  <c r="BD83" i="8"/>
  <c r="CF83" i="8"/>
  <c r="CF84" i="8"/>
  <c r="CF106" i="8"/>
  <c r="CF56" i="8"/>
  <c r="CF57" i="8"/>
  <c r="CF58" i="8"/>
  <c r="CF55" i="8"/>
  <c r="BD55" i="8"/>
  <c r="CF87" i="8"/>
  <c r="CF89" i="8"/>
  <c r="BD87" i="8"/>
  <c r="CF88" i="8"/>
  <c r="CF90" i="8"/>
  <c r="BD30" i="8"/>
  <c r="CF18" i="8"/>
  <c r="BD15" i="8"/>
  <c r="CF17" i="8"/>
  <c r="CF15" i="8"/>
  <c r="CF16" i="8"/>
  <c r="CF98" i="8"/>
  <c r="BD95" i="8"/>
  <c r="CF95" i="8"/>
  <c r="CF97" i="8"/>
  <c r="CF96" i="8"/>
  <c r="CF14" i="8"/>
  <c r="BD11" i="8"/>
  <c r="CF11" i="8"/>
  <c r="CF13" i="8"/>
  <c r="CF12" i="8"/>
  <c r="BD36" i="8"/>
  <c r="CF46" i="8"/>
  <c r="CF38" i="8"/>
  <c r="BD24" i="8"/>
  <c r="CF30" i="8"/>
  <c r="CF42" i="8"/>
  <c r="BD64" i="8"/>
  <c r="CF71" i="8"/>
  <c r="CF72" i="8"/>
  <c r="BD71" i="8"/>
  <c r="CF74" i="8"/>
  <c r="CF73" i="8"/>
  <c r="CF82" i="8"/>
  <c r="BD79" i="8"/>
  <c r="CF81" i="8"/>
  <c r="CF79" i="8"/>
  <c r="CF80" i="8"/>
  <c r="BD85" i="8"/>
  <c r="BD108" i="8"/>
  <c r="CF103" i="8"/>
  <c r="CF105" i="8"/>
  <c r="BD102" i="8" l="1"/>
  <c r="BL107" i="9"/>
  <c r="BL108" i="9"/>
  <c r="BN108" i="9"/>
  <c r="BU108" i="9"/>
  <c r="BL109" i="9"/>
  <c r="AO107" i="9" l="1"/>
  <c r="BN110" i="9"/>
  <c r="BU109" i="9"/>
  <c r="BU107" i="9"/>
  <c r="BU110" i="9"/>
  <c r="BN107" i="9"/>
  <c r="BN109" i="9"/>
  <c r="AM107" i="9"/>
  <c r="BL110" i="9"/>
  <c r="AV107" i="9"/>
  <c r="BF108" i="9" l="1"/>
  <c r="BF107" i="9"/>
  <c r="BF110" i="9"/>
  <c r="AG107" i="9"/>
  <c r="BF109" i="9"/>
  <c r="BW109" i="9"/>
  <c r="BW108" i="9"/>
  <c r="BW107" i="9"/>
  <c r="BW110" i="9"/>
  <c r="AX107" i="9"/>
  <c r="BH108" i="9" l="1"/>
  <c r="BH110" i="9"/>
  <c r="BH107" i="9"/>
  <c r="BH109" i="9"/>
  <c r="AI107" i="9"/>
</calcChain>
</file>

<file path=xl/sharedStrings.xml><?xml version="1.0" encoding="utf-8"?>
<sst xmlns="http://schemas.openxmlformats.org/spreadsheetml/2006/main" count="432" uniqueCount="136">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</sst>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  <numFmt numFmtId="169" formatCode="#,##0.0"/>
    <numFmt numFmtId="170" formatCode="#,##0.000000000000000000"/>
    <numFmt numFmtId="171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0" fillId="0" borderId="0" xfId="2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 applyFill="1"/>
    <xf numFmtId="167" fontId="0" fillId="0" borderId="0" xfId="0" applyNumberFormat="1" applyFill="1" applyBorder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7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70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71" fontId="0" fillId="0" borderId="0" xfId="0" applyNumberFormat="1" applyFill="1"/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6"/>
  <sheetViews>
    <sheetView showGridLines="0" tabSelected="1" zoomScale="85" zoomScaleNormal="85" workbookViewId="0">
      <pane xSplit="1" ySplit="6" topLeftCell="B99" activePane="bottomRight" state="frozen"/>
      <selection activeCell="AU7" sqref="AU7"/>
      <selection pane="topRight" activeCell="AU7" sqref="AU7"/>
      <selection pane="bottomLeft" activeCell="AU7" sqref="AU7"/>
      <selection pane="bottomRight" activeCell="A117" sqref="A117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18</v>
      </c>
    </row>
    <row r="2" spans="1:84" ht="18.75" x14ac:dyDescent="0.3">
      <c r="A2" s="1"/>
      <c r="B2" s="1" t="s">
        <v>21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3"/>
      <c r="B5" s="70" t="s">
        <v>3</v>
      </c>
      <c r="C5" s="70"/>
      <c r="D5" s="70"/>
      <c r="E5" s="70" t="s">
        <v>20</v>
      </c>
      <c r="F5" s="70"/>
      <c r="G5" s="70"/>
      <c r="H5" s="70" t="s">
        <v>23</v>
      </c>
      <c r="I5" s="70"/>
      <c r="J5" s="70"/>
      <c r="K5" s="70" t="s">
        <v>4</v>
      </c>
      <c r="L5" s="70"/>
      <c r="M5" s="70"/>
      <c r="N5" s="70" t="s">
        <v>5</v>
      </c>
      <c r="O5" s="70"/>
      <c r="P5" s="70"/>
      <c r="Q5" s="70" t="s">
        <v>17</v>
      </c>
      <c r="R5" s="70"/>
      <c r="S5" s="70"/>
      <c r="T5" s="70" t="s">
        <v>116</v>
      </c>
      <c r="U5" s="70"/>
      <c r="V5" s="70"/>
      <c r="W5" s="70" t="s">
        <v>118</v>
      </c>
      <c r="X5" s="70"/>
      <c r="Y5" s="70"/>
      <c r="Z5" s="70" t="s">
        <v>117</v>
      </c>
      <c r="AA5" s="70"/>
      <c r="AB5" s="70"/>
      <c r="AD5" s="70" t="s">
        <v>3</v>
      </c>
      <c r="AE5" s="70"/>
      <c r="AF5" s="70"/>
      <c r="AG5" s="70" t="s">
        <v>20</v>
      </c>
      <c r="AH5" s="70"/>
      <c r="AI5" s="70"/>
      <c r="AJ5" s="70" t="s">
        <v>23</v>
      </c>
      <c r="AK5" s="70"/>
      <c r="AL5" s="70"/>
      <c r="AM5" s="70" t="s">
        <v>4</v>
      </c>
      <c r="AN5" s="70"/>
      <c r="AO5" s="70"/>
      <c r="AP5" s="70" t="s">
        <v>5</v>
      </c>
      <c r="AQ5" s="70"/>
      <c r="AR5" s="70"/>
      <c r="AS5" s="70" t="s">
        <v>17</v>
      </c>
      <c r="AT5" s="70"/>
      <c r="AU5" s="70"/>
      <c r="AV5" s="70" t="s">
        <v>116</v>
      </c>
      <c r="AW5" s="70"/>
      <c r="AX5" s="70"/>
      <c r="AY5" s="70" t="s">
        <v>118</v>
      </c>
      <c r="AZ5" s="70"/>
      <c r="BA5" s="70"/>
      <c r="BB5" s="70" t="s">
        <v>117</v>
      </c>
      <c r="BC5" s="70"/>
      <c r="BD5" s="70"/>
      <c r="BF5" s="70" t="s">
        <v>3</v>
      </c>
      <c r="BG5" s="70"/>
      <c r="BH5" s="70"/>
      <c r="BI5" s="70" t="s">
        <v>20</v>
      </c>
      <c r="BJ5" s="70"/>
      <c r="BK5" s="70"/>
      <c r="BL5" s="70" t="s">
        <v>23</v>
      </c>
      <c r="BM5" s="70"/>
      <c r="BN5" s="70"/>
      <c r="BO5" s="70" t="s">
        <v>4</v>
      </c>
      <c r="BP5" s="70"/>
      <c r="BQ5" s="70"/>
      <c r="BR5" s="70" t="s">
        <v>5</v>
      </c>
      <c r="BS5" s="70"/>
      <c r="BT5" s="70"/>
      <c r="BU5" s="70" t="s">
        <v>17</v>
      </c>
      <c r="BV5" s="70"/>
      <c r="BW5" s="70"/>
      <c r="BX5" s="70" t="s">
        <v>116</v>
      </c>
      <c r="BY5" s="70"/>
      <c r="BZ5" s="70"/>
      <c r="CA5" s="70" t="s">
        <v>118</v>
      </c>
      <c r="CB5" s="70"/>
      <c r="CC5" s="70"/>
      <c r="CD5" s="70" t="s">
        <v>117</v>
      </c>
      <c r="CE5" s="70"/>
      <c r="CF5" s="70"/>
    </row>
    <row r="6" spans="1:84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26</v>
      </c>
      <c r="B7" s="64">
        <v>396300.22598079423</v>
      </c>
      <c r="C7" s="32">
        <v>1097958.3430918837</v>
      </c>
      <c r="D7" s="36">
        <v>36.094286133370126</v>
      </c>
      <c r="E7" s="34">
        <v>234905.37861384643</v>
      </c>
      <c r="F7" s="32">
        <v>735511.2242729835</v>
      </c>
      <c r="G7" s="36">
        <v>31.937701405718016</v>
      </c>
      <c r="H7" s="34">
        <v>446813.25857784698</v>
      </c>
      <c r="I7" s="32">
        <v>5152598.0835355138</v>
      </c>
      <c r="J7" s="36">
        <v>8.67161092974791</v>
      </c>
      <c r="K7" s="34">
        <v>488344.03776985354</v>
      </c>
      <c r="L7" s="32">
        <v>1981744.8644860091</v>
      </c>
      <c r="M7" s="36">
        <v>24.642124549999114</v>
      </c>
      <c r="N7" s="34">
        <v>171715.90524531881</v>
      </c>
      <c r="O7" s="32">
        <v>1730984.6853660776</v>
      </c>
      <c r="P7" s="36">
        <v>9.9201285081851225</v>
      </c>
      <c r="Q7" s="34">
        <v>1302550.4601707009</v>
      </c>
      <c r="R7" s="32">
        <v>9992102.0883571673</v>
      </c>
      <c r="S7" s="36">
        <v>13.035800161493919</v>
      </c>
      <c r="T7" s="34">
        <v>3040629.2663583606</v>
      </c>
      <c r="U7" s="32">
        <v>20690899.289109632</v>
      </c>
      <c r="V7" s="36">
        <v>14.695491113616088</v>
      </c>
      <c r="W7" s="34">
        <v>234582.35243627382</v>
      </c>
      <c r="X7" s="32">
        <v>1441697.3217711332</v>
      </c>
      <c r="Y7" s="36">
        <v>16.271262274947425</v>
      </c>
      <c r="Z7" s="34">
        <v>3275211.6187946345</v>
      </c>
      <c r="AA7" s="32">
        <v>22132596.610880766</v>
      </c>
      <c r="AB7" s="36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27</v>
      </c>
      <c r="B8" s="64">
        <v>416079.52277412382</v>
      </c>
      <c r="C8" s="32">
        <v>1049813.3044893886</v>
      </c>
      <c r="D8" s="36">
        <v>39.633668290810796</v>
      </c>
      <c r="E8" s="34">
        <v>227498.10808170622</v>
      </c>
      <c r="F8" s="32">
        <v>780065.29092892096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494273.22825232561</v>
      </c>
      <c r="L8" s="32">
        <v>2042173.8178870955</v>
      </c>
      <c r="M8" s="36">
        <v>24.20328886420246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28</v>
      </c>
      <c r="B9" s="64">
        <v>399820.51261107659</v>
      </c>
      <c r="C9" s="32">
        <v>977159.31063954998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184427.09077512025</v>
      </c>
      <c r="O9" s="32">
        <v>1737020.1097497034</v>
      </c>
      <c r="P9" s="36">
        <v>10.61744131457956</v>
      </c>
      <c r="Q9" s="34">
        <v>1635832.7815010215</v>
      </c>
      <c r="R9" s="32">
        <v>11269461.842470424</v>
      </c>
      <c r="S9" s="36">
        <v>14.515624653310189</v>
      </c>
      <c r="T9" s="34">
        <v>3582820.5813543089</v>
      </c>
      <c r="U9" s="32">
        <v>23314945.66827634</v>
      </c>
      <c r="V9" s="36">
        <v>15.367055245722923</v>
      </c>
      <c r="W9" s="34">
        <v>314691.78494607349</v>
      </c>
      <c r="X9" s="32">
        <v>1812929.8658772048</v>
      </c>
      <c r="Y9" s="36">
        <v>17.35818858021883</v>
      </c>
      <c r="Z9" s="34">
        <v>3897512.3663003822</v>
      </c>
      <c r="AA9" s="32">
        <v>25127875.534153543</v>
      </c>
      <c r="AB9" s="36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29</v>
      </c>
      <c r="B10" s="64">
        <v>483942.98063400527</v>
      </c>
      <c r="C10" s="32">
        <v>1160268.9005807571</v>
      </c>
      <c r="D10" s="36">
        <v>41.709553741531302</v>
      </c>
      <c r="E10" s="34">
        <v>287637.04397710948</v>
      </c>
      <c r="F10" s="32">
        <v>927705.534848626</v>
      </c>
      <c r="G10" s="36">
        <v>31.005209430387122</v>
      </c>
      <c r="H10" s="34">
        <v>615637.5007664779</v>
      </c>
      <c r="I10" s="32">
        <v>6571472.8477555756</v>
      </c>
      <c r="J10" s="36">
        <v>9.3683336297546003</v>
      </c>
      <c r="K10" s="34">
        <v>510553.30539118213</v>
      </c>
      <c r="L10" s="32">
        <v>2608207.3998157619</v>
      </c>
      <c r="M10" s="36">
        <v>19.574873739996541</v>
      </c>
      <c r="N10" s="34">
        <v>187449.36473286129</v>
      </c>
      <c r="O10" s="32">
        <v>1759126.0978285689</v>
      </c>
      <c r="P10" s="36">
        <v>10.655823079666952</v>
      </c>
      <c r="Q10" s="34">
        <v>1896953.2657547826</v>
      </c>
      <c r="R10" s="32">
        <v>12456394.990293786</v>
      </c>
      <c r="S10" s="36">
        <v>15.22875010974618</v>
      </c>
      <c r="T10" s="34">
        <v>3982173.4612564184</v>
      </c>
      <c r="U10" s="32">
        <v>25483175.771123074</v>
      </c>
      <c r="V10" s="36">
        <v>15.626676584670118</v>
      </c>
      <c r="W10" s="34">
        <v>336903.78926116467</v>
      </c>
      <c r="X10" s="32">
        <v>1893326.1558683594</v>
      </c>
      <c r="Y10" s="36">
        <v>17.794281678142578</v>
      </c>
      <c r="Z10" s="34">
        <v>4319077.2505175835</v>
      </c>
      <c r="AA10" s="32">
        <v>27376501.926991433</v>
      </c>
      <c r="AB10" s="36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30</v>
      </c>
      <c r="B11" s="64">
        <v>525278.13658716413</v>
      </c>
      <c r="C11" s="32">
        <v>1385743.3832741389</v>
      </c>
      <c r="D11" s="36">
        <v>37.905873694022134</v>
      </c>
      <c r="E11" s="34">
        <v>267754.2326714489</v>
      </c>
      <c r="F11" s="32">
        <v>788799.55670972681</v>
      </c>
      <c r="G11" s="36">
        <v>33.944521189681751</v>
      </c>
      <c r="H11" s="34">
        <v>570121.68429326615</v>
      </c>
      <c r="I11" s="32">
        <v>5476396.1443049284</v>
      </c>
      <c r="J11" s="36">
        <v>10.410526727255718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1565198.1380792221</v>
      </c>
      <c r="P11" s="36">
        <v>10.837971181769914</v>
      </c>
      <c r="Q11" s="34">
        <v>1637216.9354101487</v>
      </c>
      <c r="R11" s="32">
        <v>10759883.253263541</v>
      </c>
      <c r="S11" s="36">
        <v>15.215935869132876</v>
      </c>
      <c r="T11" s="34">
        <v>3715798.2595184743</v>
      </c>
      <c r="U11" s="32">
        <v>22307007.590711914</v>
      </c>
      <c r="V11" s="36">
        <v>16.657537970559712</v>
      </c>
      <c r="W11" s="34">
        <v>369937.42472127086</v>
      </c>
      <c r="X11" s="32">
        <v>1952116.2763456863</v>
      </c>
      <c r="Y11" s="36">
        <v>18.950583487464417</v>
      </c>
      <c r="Z11" s="34">
        <v>4085735.6842397451</v>
      </c>
      <c r="AA11" s="32">
        <v>24259123.867057599</v>
      </c>
      <c r="AB11" s="36">
        <v>16.842057885643278</v>
      </c>
      <c r="AC11" s="5"/>
      <c r="AD11" s="7">
        <f t="shared" ref="AD11:AS26" si="0">+B11/B7*100-100</f>
        <v>32.545505187933088</v>
      </c>
      <c r="AE11" s="10">
        <f t="shared" si="0"/>
        <v>26.2109252134142</v>
      </c>
      <c r="AF11" s="6">
        <f t="shared" si="0"/>
        <v>5.0190424987437154</v>
      </c>
      <c r="AG11" s="7">
        <f t="shared" si="0"/>
        <v>13.983866291798137</v>
      </c>
      <c r="AH11" s="10">
        <f t="shared" si="0"/>
        <v>7.2450739945425227</v>
      </c>
      <c r="AI11" s="6">
        <f t="shared" si="0"/>
        <v>6.283544825190333</v>
      </c>
      <c r="AJ11" s="7">
        <f t="shared" si="0"/>
        <v>27.597306782680334</v>
      </c>
      <c r="AK11" s="10">
        <f t="shared" si="0"/>
        <v>6.2841707332864019</v>
      </c>
      <c r="AL11" s="6">
        <f t="shared" si="0"/>
        <v>20.052972989626028</v>
      </c>
      <c r="AM11" s="7">
        <f t="shared" si="0"/>
        <v>11.763737283722335</v>
      </c>
      <c r="AN11" s="10">
        <f t="shared" si="0"/>
        <v>17.622967358360157</v>
      </c>
      <c r="AO11" s="6">
        <f t="shared" si="0"/>
        <v>-4.9813656348139688</v>
      </c>
      <c r="AP11" s="7">
        <f t="shared" si="0"/>
        <v>-1.2114091002354428</v>
      </c>
      <c r="AQ11" s="10">
        <f t="shared" si="0"/>
        <v>-9.5775860230556589</v>
      </c>
      <c r="AR11" s="6">
        <f t="shared" si="0"/>
        <v>9.2523264474595948</v>
      </c>
      <c r="AS11" s="7">
        <f t="shared" si="0"/>
        <v>25.693167786804153</v>
      </c>
      <c r="AT11" s="10">
        <f t="shared" ref="AP11:BD26" si="1">+R11/R7*100-100</f>
        <v>7.6838803098398643</v>
      </c>
      <c r="AU11" s="6">
        <f t="shared" si="1"/>
        <v>16.724218541480852</v>
      </c>
      <c r="AV11" s="7">
        <f t="shared" si="1"/>
        <v>22.204910037215299</v>
      </c>
      <c r="AW11" s="10">
        <f t="shared" si="1"/>
        <v>7.8107204477714447</v>
      </c>
      <c r="AX11" s="6">
        <f t="shared" si="1"/>
        <v>13.351352750134993</v>
      </c>
      <c r="AY11" s="7">
        <f t="shared" si="1"/>
        <v>57.700449705297984</v>
      </c>
      <c r="AZ11" s="10">
        <f t="shared" si="1"/>
        <v>35.404030157141477</v>
      </c>
      <c r="BA11" s="6">
        <f t="shared" si="1"/>
        <v>16.466584873641281</v>
      </c>
      <c r="BB11" s="7">
        <f t="shared" si="1"/>
        <v>24.747227348424133</v>
      </c>
      <c r="BC11" s="10">
        <f t="shared" si="1"/>
        <v>9.6081236809394426</v>
      </c>
      <c r="BD11" s="6">
        <f t="shared" si="1"/>
        <v>13.812027027808099</v>
      </c>
      <c r="BE11" s="5"/>
      <c r="BF11" s="7">
        <f>+AVERAGE(B11:B11)/AVERAGE(B7:B7)*100-100</f>
        <v>32.545505187933088</v>
      </c>
      <c r="BG11" s="12">
        <f t="shared" ref="BG11:CF11" si="2">+AVERAGE(C11:C11)/AVERAGE(C7:C7)*100-100</f>
        <v>26.2109252134142</v>
      </c>
      <c r="BH11" s="6">
        <f t="shared" si="2"/>
        <v>5.0190424987437154</v>
      </c>
      <c r="BI11" s="7">
        <f t="shared" si="2"/>
        <v>13.983866291798137</v>
      </c>
      <c r="BJ11" s="12">
        <f t="shared" si="2"/>
        <v>7.2450739945425227</v>
      </c>
      <c r="BK11" s="6">
        <f t="shared" si="2"/>
        <v>6.283544825190333</v>
      </c>
      <c r="BL11" s="7">
        <f t="shared" si="2"/>
        <v>27.597306782680334</v>
      </c>
      <c r="BM11" s="12">
        <f t="shared" si="2"/>
        <v>6.2841707332864019</v>
      </c>
      <c r="BN11" s="6">
        <f t="shared" si="2"/>
        <v>20.052972989626028</v>
      </c>
      <c r="BO11" s="7">
        <f t="shared" si="2"/>
        <v>11.763737283722335</v>
      </c>
      <c r="BP11" s="12">
        <f t="shared" si="2"/>
        <v>17.622967358360157</v>
      </c>
      <c r="BQ11" s="6">
        <f t="shared" si="2"/>
        <v>-4.9813656348139688</v>
      </c>
      <c r="BR11" s="7">
        <f t="shared" si="2"/>
        <v>-1.2114091002354428</v>
      </c>
      <c r="BS11" s="12">
        <f t="shared" si="2"/>
        <v>-9.5775860230556589</v>
      </c>
      <c r="BT11" s="6">
        <f t="shared" si="2"/>
        <v>9.2523264474595948</v>
      </c>
      <c r="BU11" s="7">
        <f t="shared" si="2"/>
        <v>25.693167786804153</v>
      </c>
      <c r="BV11" s="12">
        <f t="shared" si="2"/>
        <v>7.6838803098398643</v>
      </c>
      <c r="BW11" s="6">
        <f t="shared" si="2"/>
        <v>16.724218541480852</v>
      </c>
      <c r="BX11" s="7">
        <f t="shared" si="2"/>
        <v>22.204910037215299</v>
      </c>
      <c r="BY11" s="12">
        <f t="shared" si="2"/>
        <v>7.8107204477714447</v>
      </c>
      <c r="BZ11" s="6">
        <f t="shared" si="2"/>
        <v>13.351352750134993</v>
      </c>
      <c r="CA11" s="7">
        <f t="shared" si="2"/>
        <v>57.700449705297984</v>
      </c>
      <c r="CB11" s="12">
        <f t="shared" si="2"/>
        <v>35.404030157141477</v>
      </c>
      <c r="CC11" s="6">
        <f t="shared" si="2"/>
        <v>16.466584873641281</v>
      </c>
      <c r="CD11" s="7">
        <f t="shared" si="2"/>
        <v>24.747227348424133</v>
      </c>
      <c r="CE11" s="12">
        <f t="shared" si="2"/>
        <v>9.6081236809394426</v>
      </c>
      <c r="CF11" s="6">
        <f t="shared" si="2"/>
        <v>13.812027027808099</v>
      </c>
    </row>
    <row r="12" spans="1:84" ht="15" customHeight="1" x14ac:dyDescent="0.25">
      <c r="A12" s="24" t="s">
        <v>31</v>
      </c>
      <c r="B12" s="64">
        <v>528827.22078602156</v>
      </c>
      <c r="C12" s="32">
        <v>1290532.2410926744</v>
      </c>
      <c r="D12" s="36">
        <v>40.977451314061817</v>
      </c>
      <c r="E12" s="34">
        <v>268564.96517852868</v>
      </c>
      <c r="F12" s="32">
        <v>817378.64500941616</v>
      </c>
      <c r="G12" s="36">
        <v>32.856860993161234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24160533.987824079</v>
      </c>
      <c r="V12" s="36">
        <v>16.581047959081801</v>
      </c>
      <c r="W12" s="34">
        <v>376023.06359503529</v>
      </c>
      <c r="X12" s="32">
        <v>1948549.1542106508</v>
      </c>
      <c r="Y12" s="36">
        <v>19.297591892022897</v>
      </c>
      <c r="Z12" s="34">
        <v>4382092.7912864042</v>
      </c>
      <c r="AA12" s="32">
        <v>26109083.142034728</v>
      </c>
      <c r="AB12" s="36">
        <v>16.783786575145509</v>
      </c>
      <c r="AC12" s="5"/>
      <c r="AD12" s="7">
        <f t="shared" si="0"/>
        <v>27.097632024805222</v>
      </c>
      <c r="AE12" s="10">
        <f t="shared" si="0"/>
        <v>22.929690029063551</v>
      </c>
      <c r="AF12" s="6">
        <f t="shared" si="0"/>
        <v>3.3905088305000106</v>
      </c>
      <c r="AG12" s="7">
        <f t="shared" si="0"/>
        <v>18.051515875496094</v>
      </c>
      <c r="AH12" s="10">
        <f t="shared" si="0"/>
        <v>4.783362945947971</v>
      </c>
      <c r="AI12" s="6">
        <f t="shared" si="0"/>
        <v>12.662461440937392</v>
      </c>
      <c r="AJ12" s="7">
        <f t="shared" si="0"/>
        <v>31.719804027974561</v>
      </c>
      <c r="AK12" s="10">
        <f t="shared" si="0"/>
        <v>11.44714892310985</v>
      </c>
      <c r="AL12" s="6">
        <f t="shared" si="0"/>
        <v>18.190375707907364</v>
      </c>
      <c r="AM12" s="7">
        <f t="shared" si="0"/>
        <v>11.717224637718942</v>
      </c>
      <c r="AN12" s="10">
        <f t="shared" si="0"/>
        <v>30.50771959929358</v>
      </c>
      <c r="AO12" s="6">
        <f t="shared" si="0"/>
        <v>-14.397995014600141</v>
      </c>
      <c r="AP12" s="7">
        <f t="shared" si="0"/>
        <v>22.687422188863323</v>
      </c>
      <c r="AQ12" s="10">
        <f t="shared" si="0"/>
        <v>12.69697076316028</v>
      </c>
      <c r="AR12" s="6">
        <f t="shared" si="0"/>
        <v>8.8648801809399345</v>
      </c>
      <c r="AS12" s="7">
        <f t="shared" si="0"/>
        <v>23.491847390767106</v>
      </c>
      <c r="AT12" s="10">
        <f t="shared" si="1"/>
        <v>8.3007372119704854</v>
      </c>
      <c r="AU12" s="6">
        <f t="shared" si="1"/>
        <v>14.026783722685082</v>
      </c>
      <c r="AV12" s="7">
        <f t="shared" si="1"/>
        <v>22.984915476537296</v>
      </c>
      <c r="AW12" s="10">
        <f t="shared" si="1"/>
        <v>12.101717934267114</v>
      </c>
      <c r="AX12" s="6">
        <f t="shared" si="1"/>
        <v>9.7083236036148435</v>
      </c>
      <c r="AY12" s="7">
        <f t="shared" si="1"/>
        <v>54.637820543777536</v>
      </c>
      <c r="AZ12" s="10">
        <f t="shared" si="1"/>
        <v>35.398640491616504</v>
      </c>
      <c r="BA12" s="6">
        <f t="shared" si="1"/>
        <v>14.20928598862281</v>
      </c>
      <c r="BB12" s="7">
        <f t="shared" si="1"/>
        <v>25.183678774252797</v>
      </c>
      <c r="BC12" s="10">
        <f t="shared" si="1"/>
        <v>13.559958658666076</v>
      </c>
      <c r="BD12" s="6">
        <f t="shared" si="1"/>
        <v>10.235755853456084</v>
      </c>
      <c r="BE12" s="5"/>
      <c r="BF12" s="7">
        <f t="shared" ref="BF12:CF12" si="3">+AVERAGE(B11:B12)/AVERAGE(B7:B8)*100-100</f>
        <v>29.755247959928198</v>
      </c>
      <c r="BG12" s="12">
        <f t="shared" si="3"/>
        <v>24.607084155371894</v>
      </c>
      <c r="BH12" s="6">
        <f t="shared" si="3"/>
        <v>4.1667183643025538</v>
      </c>
      <c r="BI12" s="7">
        <f t="shared" si="3"/>
        <v>15.985111116407126</v>
      </c>
      <c r="BJ12" s="12">
        <f t="shared" si="3"/>
        <v>5.9780344712697513</v>
      </c>
      <c r="BK12" s="6">
        <f t="shared" si="3"/>
        <v>9.3282172794328204</v>
      </c>
      <c r="BL12" s="7">
        <f t="shared" si="3"/>
        <v>29.753759309997804</v>
      </c>
      <c r="BM12" s="12">
        <f t="shared" si="3"/>
        <v>8.9562901680215532</v>
      </c>
      <c r="BN12" s="6">
        <f t="shared" si="3"/>
        <v>19.111339064670531</v>
      </c>
      <c r="BO12" s="7">
        <f t="shared" si="3"/>
        <v>11.740340630223955</v>
      </c>
      <c r="BP12" s="12">
        <f t="shared" si="3"/>
        <v>24.162091469307214</v>
      </c>
      <c r="BQ12" s="6">
        <f t="shared" si="3"/>
        <v>-9.647380007001388</v>
      </c>
      <c r="BR12" s="7">
        <f t="shared" si="3"/>
        <v>10.208929415299451</v>
      </c>
      <c r="BS12" s="12">
        <f t="shared" si="3"/>
        <v>0.73761675971606167</v>
      </c>
      <c r="BT12" s="6">
        <f t="shared" si="3"/>
        <v>9.0528626358935753</v>
      </c>
      <c r="BU12" s="7">
        <f t="shared" si="3"/>
        <v>24.525184824216353</v>
      </c>
      <c r="BV12" s="12">
        <f t="shared" si="3"/>
        <v>8.0022793197831703</v>
      </c>
      <c r="BW12" s="6">
        <f t="shared" si="3"/>
        <v>15.336528642737264</v>
      </c>
      <c r="BX12" s="7">
        <f t="shared" si="3"/>
        <v>22.60833420121881</v>
      </c>
      <c r="BY12" s="12">
        <f t="shared" si="3"/>
        <v>9.9999706257227388</v>
      </c>
      <c r="BZ12" s="6">
        <f t="shared" si="3"/>
        <v>11.504279833932344</v>
      </c>
      <c r="CA12" s="7">
        <f t="shared" si="3"/>
        <v>56.141629382401561</v>
      </c>
      <c r="CB12" s="12">
        <f t="shared" si="3"/>
        <v>35.401337735144409</v>
      </c>
      <c r="CC12" s="6">
        <f t="shared" si="3"/>
        <v>15.316653096700279</v>
      </c>
      <c r="CD12" s="7">
        <f t="shared" si="3"/>
        <v>24.97270988452172</v>
      </c>
      <c r="CE12" s="12">
        <f t="shared" si="3"/>
        <v>11.621649208513958</v>
      </c>
      <c r="CF12" s="6">
        <f t="shared" si="3"/>
        <v>11.998447071079994</v>
      </c>
    </row>
    <row r="13" spans="1:84" ht="15" customHeight="1" x14ac:dyDescent="0.25">
      <c r="A13" s="24" t="s">
        <v>32</v>
      </c>
      <c r="B13" s="64">
        <v>489986.05917066627</v>
      </c>
      <c r="C13" s="32">
        <v>1152442.8868383234</v>
      </c>
      <c r="D13" s="36">
        <v>42.517166340010263</v>
      </c>
      <c r="E13" s="34">
        <v>301480.50950280786</v>
      </c>
      <c r="F13" s="32">
        <v>902747.82716222911</v>
      </c>
      <c r="G13" s="36">
        <v>33.395872073212978</v>
      </c>
      <c r="H13" s="34">
        <v>658749.99290395086</v>
      </c>
      <c r="I13" s="32">
        <v>5976733.6957111033</v>
      </c>
      <c r="J13" s="36">
        <v>11.021906386370686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0"/>
        <v>22.551505917180819</v>
      </c>
      <c r="AE13" s="10">
        <f t="shared" si="0"/>
        <v>17.938075633138112</v>
      </c>
      <c r="AF13" s="6">
        <f t="shared" si="0"/>
        <v>3.9117394948798392</v>
      </c>
      <c r="AG13" s="7">
        <f t="shared" si="0"/>
        <v>1.6507631111212646</v>
      </c>
      <c r="AH13" s="10">
        <f t="shared" si="0"/>
        <v>-4.7923458707503102</v>
      </c>
      <c r="AI13" s="6">
        <f t="shared" si="0"/>
        <v>6.7674275149397971</v>
      </c>
      <c r="AJ13" s="7">
        <f t="shared" si="0"/>
        <v>15.673650758777669</v>
      </c>
      <c r="AK13" s="10">
        <f t="shared" si="0"/>
        <v>-3.1435816823497333</v>
      </c>
      <c r="AL13" s="6">
        <f t="shared" si="0"/>
        <v>19.427966435238602</v>
      </c>
      <c r="AM13" s="7">
        <f t="shared" si="0"/>
        <v>12.816725234863696</v>
      </c>
      <c r="AN13" s="10">
        <f t="shared" si="0"/>
        <v>20.269869574977605</v>
      </c>
      <c r="AO13" s="6">
        <f t="shared" si="0"/>
        <v>-6.1970170637522415</v>
      </c>
      <c r="AP13" s="7">
        <f t="shared" si="0"/>
        <v>12.405804070392406</v>
      </c>
      <c r="AQ13" s="10">
        <f t="shared" si="0"/>
        <v>3.1859278564450193</v>
      </c>
      <c r="AR13" s="6">
        <f t="shared" si="0"/>
        <v>8.9352069661808144</v>
      </c>
      <c r="AS13" s="7">
        <f t="shared" si="0"/>
        <v>16.956705482106898</v>
      </c>
      <c r="AT13" s="10">
        <f t="shared" si="1"/>
        <v>4.5368560683707102</v>
      </c>
      <c r="AU13" s="6">
        <f t="shared" si="1"/>
        <v>11.880833115559895</v>
      </c>
      <c r="AV13" s="7">
        <f t="shared" si="1"/>
        <v>15.301927495472142</v>
      </c>
      <c r="AW13" s="10">
        <f t="shared" si="1"/>
        <v>4.0786365685018211</v>
      </c>
      <c r="AX13" s="6">
        <f t="shared" si="1"/>
        <v>10.783472283078439</v>
      </c>
      <c r="AY13" s="7">
        <f t="shared" si="1"/>
        <v>19.025444760886728</v>
      </c>
      <c r="AZ13" s="10">
        <f t="shared" si="1"/>
        <v>6.7775417077023548</v>
      </c>
      <c r="BA13" s="6">
        <f t="shared" si="1"/>
        <v>11.470486075351232</v>
      </c>
      <c r="BB13" s="7">
        <f t="shared" si="1"/>
        <v>15.602570619702448</v>
      </c>
      <c r="BC13" s="10">
        <f t="shared" si="1"/>
        <v>4.2733575955689957</v>
      </c>
      <c r="BD13" s="6">
        <f t="shared" si="1"/>
        <v>10.864916298249966</v>
      </c>
      <c r="BE13" s="5"/>
      <c r="BF13" s="7">
        <f t="shared" ref="BF13:CF13" si="4">+AVERAGE(B11:B13)/AVERAGE(B7:B9)*100-100</f>
        <v>27.379234748213818</v>
      </c>
      <c r="BG13" s="12">
        <f t="shared" si="4"/>
        <v>22.521699275718248</v>
      </c>
      <c r="BH13" s="6">
        <f t="shared" si="4"/>
        <v>4.0772768045538754</v>
      </c>
      <c r="BI13" s="7">
        <f t="shared" si="4"/>
        <v>10.383775671503813</v>
      </c>
      <c r="BJ13" s="12">
        <f t="shared" si="4"/>
        <v>1.8330168566492091</v>
      </c>
      <c r="BK13" s="6">
        <f t="shared" si="4"/>
        <v>8.4611628306431328</v>
      </c>
      <c r="BL13" s="7">
        <f t="shared" si="4"/>
        <v>24.430779024023238</v>
      </c>
      <c r="BM13" s="12">
        <f t="shared" si="4"/>
        <v>4.525369225009527</v>
      </c>
      <c r="BN13" s="6">
        <f t="shared" si="4"/>
        <v>19.220509038551953</v>
      </c>
      <c r="BO13" s="7">
        <f t="shared" si="4"/>
        <v>12.101734073855354</v>
      </c>
      <c r="BP13" s="12">
        <f t="shared" si="4"/>
        <v>22.781284211090423</v>
      </c>
      <c r="BQ13" s="6">
        <f t="shared" si="4"/>
        <v>-8.5609332701217369</v>
      </c>
      <c r="BR13" s="7">
        <f t="shared" si="4"/>
        <v>10.998263180016352</v>
      </c>
      <c r="BS13" s="12">
        <f t="shared" si="4"/>
        <v>1.5948534627884214</v>
      </c>
      <c r="BT13" s="6">
        <f t="shared" si="4"/>
        <v>9.0126482798220167</v>
      </c>
      <c r="BU13" s="7">
        <f t="shared" si="4"/>
        <v>21.718173654091785</v>
      </c>
      <c r="BV13" s="12">
        <f t="shared" si="4"/>
        <v>6.7788490843650351</v>
      </c>
      <c r="BW13" s="6">
        <f t="shared" si="4"/>
        <v>14.123812640639017</v>
      </c>
      <c r="BX13" s="7">
        <f t="shared" si="4"/>
        <v>19.959004148597373</v>
      </c>
      <c r="BY13" s="12">
        <f t="shared" si="4"/>
        <v>7.8941222165706222</v>
      </c>
      <c r="BZ13" s="6">
        <f t="shared" si="4"/>
        <v>11.259091782622008</v>
      </c>
      <c r="CA13" s="7">
        <f t="shared" si="4"/>
        <v>41.402103238462956</v>
      </c>
      <c r="CB13" s="12">
        <f t="shared" si="4"/>
        <v>24.345579794751117</v>
      </c>
      <c r="CC13" s="6">
        <f t="shared" si="4"/>
        <v>13.995307591242167</v>
      </c>
      <c r="CD13" s="7">
        <f t="shared" si="4"/>
        <v>21.551051206010968</v>
      </c>
      <c r="CE13" s="12">
        <f t="shared" si="4"/>
        <v>8.9932947562895578</v>
      </c>
      <c r="CF13" s="6">
        <f t="shared" si="4"/>
        <v>11.612322623649305</v>
      </c>
    </row>
    <row r="14" spans="1:84" ht="15" customHeight="1" x14ac:dyDescent="0.25">
      <c r="A14" s="24" t="s">
        <v>33</v>
      </c>
      <c r="B14" s="64">
        <v>610376.97445614811</v>
      </c>
      <c r="C14" s="32">
        <v>1394502.1003742216</v>
      </c>
      <c r="D14" s="36">
        <v>43.770244181944967</v>
      </c>
      <c r="E14" s="34">
        <v>309317.78164721426</v>
      </c>
      <c r="F14" s="32">
        <v>928929.40190850897</v>
      </c>
      <c r="G14" s="36">
        <v>33.298308893196086</v>
      </c>
      <c r="H14" s="34">
        <v>713749.06238978356</v>
      </c>
      <c r="I14" s="32">
        <v>6564508.5206001299</v>
      </c>
      <c r="J14" s="36">
        <v>10.8728484417373</v>
      </c>
      <c r="K14" s="34">
        <v>578483.30927065003</v>
      </c>
      <c r="L14" s="32">
        <v>2736065.7092665243</v>
      </c>
      <c r="M14" s="36">
        <v>21.142888027558666</v>
      </c>
      <c r="N14" s="34">
        <v>228532.56942040537</v>
      </c>
      <c r="O14" s="32">
        <v>1958459.2081481193</v>
      </c>
      <c r="P14" s="36">
        <v>11.668998183347474</v>
      </c>
      <c r="Q14" s="34">
        <v>2022591.3236944431</v>
      </c>
      <c r="R14" s="32">
        <v>12304207.904836828</v>
      </c>
      <c r="S14" s="36">
        <v>16.438208288884287</v>
      </c>
      <c r="T14" s="34">
        <v>4463051.0208786447</v>
      </c>
      <c r="U14" s="32">
        <v>25886672.845134333</v>
      </c>
      <c r="V14" s="36">
        <v>17.240728646661601</v>
      </c>
      <c r="W14" s="34">
        <v>352641.34602565668</v>
      </c>
      <c r="X14" s="32">
        <v>1832868.7895005199</v>
      </c>
      <c r="Y14" s="36">
        <v>19.239857650789936</v>
      </c>
      <c r="Z14" s="34">
        <v>4815692.3669043016</v>
      </c>
      <c r="AA14" s="32">
        <v>27719541.634634852</v>
      </c>
      <c r="AB14" s="36">
        <v>17.372914856886442</v>
      </c>
      <c r="AC14" s="5"/>
      <c r="AD14" s="7">
        <f t="shared" si="0"/>
        <v>26.125803840878902</v>
      </c>
      <c r="AE14" s="10">
        <f t="shared" si="0"/>
        <v>20.187837463903605</v>
      </c>
      <c r="AF14" s="6">
        <f t="shared" si="0"/>
        <v>4.9405717768727442</v>
      </c>
      <c r="AG14" s="7">
        <f t="shared" si="0"/>
        <v>7.5375331947265209</v>
      </c>
      <c r="AH14" s="10">
        <f t="shared" si="0"/>
        <v>0.13192408732180638</v>
      </c>
      <c r="AI14" s="6">
        <f t="shared" si="0"/>
        <v>7.3958521968942961</v>
      </c>
      <c r="AJ14" s="7">
        <f t="shared" si="0"/>
        <v>15.936579805673844</v>
      </c>
      <c r="AK14" s="10">
        <f t="shared" si="0"/>
        <v>-0.10597817744654492</v>
      </c>
      <c r="AL14" s="6">
        <f t="shared" si="0"/>
        <v>16.059577630799112</v>
      </c>
      <c r="AM14" s="7">
        <f t="shared" si="0"/>
        <v>13.30517365418298</v>
      </c>
      <c r="AN14" s="10">
        <f t="shared" si="0"/>
        <v>4.9021526991984672</v>
      </c>
      <c r="AO14" s="6">
        <f t="shared" si="0"/>
        <v>8.0103417697058603</v>
      </c>
      <c r="AP14" s="7">
        <f t="shared" si="0"/>
        <v>21.916961279699592</v>
      </c>
      <c r="AQ14" s="10">
        <f t="shared" si="0"/>
        <v>11.33137133066262</v>
      </c>
      <c r="AR14" s="6">
        <f t="shared" si="0"/>
        <v>9.5081824848783896</v>
      </c>
      <c r="AS14" s="7">
        <f t="shared" si="0"/>
        <v>6.6231498797451991</v>
      </c>
      <c r="AT14" s="10">
        <f t="shared" si="1"/>
        <v>-1.2217586675402003</v>
      </c>
      <c r="AU14" s="6">
        <f t="shared" si="1"/>
        <v>7.9419398862160762</v>
      </c>
      <c r="AV14" s="7">
        <f t="shared" si="1"/>
        <v>12.075756224604646</v>
      </c>
      <c r="AW14" s="10">
        <f t="shared" si="1"/>
        <v>1.5833861432156908</v>
      </c>
      <c r="AX14" s="6">
        <f t="shared" si="1"/>
        <v>10.328824899178372</v>
      </c>
      <c r="AY14" s="7">
        <f t="shared" si="1"/>
        <v>4.6712317480918557</v>
      </c>
      <c r="AZ14" s="10">
        <f t="shared" si="1"/>
        <v>-3.1931828639482944</v>
      </c>
      <c r="BA14" s="6">
        <f t="shared" si="1"/>
        <v>8.1238231404587395</v>
      </c>
      <c r="BB14" s="7">
        <f t="shared" si="1"/>
        <v>11.498176290484395</v>
      </c>
      <c r="BC14" s="10">
        <f t="shared" si="1"/>
        <v>1.2530443391133304</v>
      </c>
      <c r="BD14" s="6">
        <f t="shared" si="1"/>
        <v>10.118344607060294</v>
      </c>
      <c r="BE14" s="5"/>
      <c r="BF14" s="7">
        <f t="shared" ref="BF14" si="5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6">+AVERAGE(D11:D14)/AVERAGE(D7:D10)*100-100</f>
        <v>4.3046636722500864</v>
      </c>
      <c r="BI14" s="7">
        <f t="shared" si="6"/>
        <v>9.60156172668853</v>
      </c>
      <c r="BJ14" s="12">
        <f t="shared" si="6"/>
        <v>1.3676985671179835</v>
      </c>
      <c r="BK14" s="6">
        <f t="shared" si="6"/>
        <v>8.1934648293806163</v>
      </c>
      <c r="BL14" s="7">
        <f t="shared" si="6"/>
        <v>21.966462039094253</v>
      </c>
      <c r="BM14" s="12">
        <f t="shared" si="6"/>
        <v>3.2259784319527824</v>
      </c>
      <c r="BN14" s="6">
        <f t="shared" si="6"/>
        <v>18.401010573587556</v>
      </c>
      <c r="BO14" s="7">
        <f t="shared" si="6"/>
        <v>12.410513307750293</v>
      </c>
      <c r="BP14" s="12">
        <f t="shared" si="6"/>
        <v>17.508816508790744</v>
      </c>
      <c r="BQ14" s="6">
        <f t="shared" si="6"/>
        <v>-4.9911899031622795</v>
      </c>
      <c r="BR14" s="7">
        <f t="shared" si="6"/>
        <v>13.919007543062634</v>
      </c>
      <c r="BS14" s="12">
        <f t="shared" si="6"/>
        <v>4.1435735076538691</v>
      </c>
      <c r="BT14" s="6">
        <f t="shared" si="6"/>
        <v>9.1392158594185702</v>
      </c>
      <c r="BU14" s="7">
        <f t="shared" si="6"/>
        <v>17.178490898047457</v>
      </c>
      <c r="BV14" s="12">
        <f t="shared" si="6"/>
        <v>4.5331537500731258</v>
      </c>
      <c r="BW14" s="6">
        <f t="shared" si="6"/>
        <v>12.460280671108023</v>
      </c>
      <c r="BX14" s="7">
        <f t="shared" si="6"/>
        <v>17.694524366935553</v>
      </c>
      <c r="BY14" s="12">
        <f t="shared" si="6"/>
        <v>6.1276985807762259</v>
      </c>
      <c r="BZ14" s="6">
        <f t="shared" si="6"/>
        <v>11.02000843406357</v>
      </c>
      <c r="CA14" s="7">
        <f t="shared" si="6"/>
        <v>30.444595455533857</v>
      </c>
      <c r="CB14" s="12">
        <f t="shared" si="6"/>
        <v>16.430098134736369</v>
      </c>
      <c r="CC14" s="6">
        <f t="shared" si="6"/>
        <v>12.466059960066218</v>
      </c>
      <c r="CD14" s="7">
        <f t="shared" si="6"/>
        <v>18.65496110698281</v>
      </c>
      <c r="CE14" s="12">
        <f t="shared" si="6"/>
        <v>6.8228103036198178</v>
      </c>
      <c r="CF14" s="6">
        <f t="shared" si="6"/>
        <v>11.227889926712237</v>
      </c>
    </row>
    <row r="15" spans="1:84" ht="15" customHeight="1" x14ac:dyDescent="0.25">
      <c r="A15" s="24" t="s">
        <v>34</v>
      </c>
      <c r="B15" s="64">
        <v>613111.63343106443</v>
      </c>
      <c r="C15" s="32">
        <v>1319583.2716559498</v>
      </c>
      <c r="D15" s="36">
        <v>46.462519387781299</v>
      </c>
      <c r="E15" s="34">
        <v>259989.89294378829</v>
      </c>
      <c r="F15" s="32">
        <v>791381.23032037879</v>
      </c>
      <c r="G15" s="36">
        <v>32.852673652436174</v>
      </c>
      <c r="H15" s="34">
        <v>651486.00882754941</v>
      </c>
      <c r="I15" s="32">
        <v>5686978.3362231385</v>
      </c>
      <c r="J15" s="36">
        <v>11.455749790322169</v>
      </c>
      <c r="K15" s="34">
        <v>614271.5681915374</v>
      </c>
      <c r="L15" s="32">
        <v>2597862.0456036963</v>
      </c>
      <c r="M15" s="36">
        <v>23.645272820820313</v>
      </c>
      <c r="N15" s="34">
        <v>218746.52594754056</v>
      </c>
      <c r="O15" s="32">
        <v>1633219.7351243424</v>
      </c>
      <c r="P15" s="36">
        <v>13.393575967956735</v>
      </c>
      <c r="Q15" s="34">
        <v>1924382.1772564512</v>
      </c>
      <c r="R15" s="32">
        <v>11118836.271151826</v>
      </c>
      <c r="S15" s="36">
        <v>17.307406371738036</v>
      </c>
      <c r="T15" s="34">
        <v>4281987.8065979313</v>
      </c>
      <c r="U15" s="32">
        <v>23147860.890079331</v>
      </c>
      <c r="V15" s="36">
        <v>18.498416881505879</v>
      </c>
      <c r="W15" s="34">
        <v>336063.29804195755</v>
      </c>
      <c r="X15" s="32">
        <v>1601971.6878259119</v>
      </c>
      <c r="Y15" s="36">
        <v>20.978104706584421</v>
      </c>
      <c r="Z15" s="34">
        <v>4618051.1046398887</v>
      </c>
      <c r="AA15" s="32">
        <v>24749832.577905241</v>
      </c>
      <c r="AB15" s="36">
        <v>18.658918560776574</v>
      </c>
      <c r="AC15" s="5"/>
      <c r="AD15" s="7">
        <f t="shared" si="0"/>
        <v>16.721331181718682</v>
      </c>
      <c r="AE15" s="10">
        <f t="shared" si="0"/>
        <v>-4.7743407918622438</v>
      </c>
      <c r="AF15" s="6">
        <f t="shared" si="0"/>
        <v>22.573403169199537</v>
      </c>
      <c r="AG15" s="7">
        <f t="shared" si="0"/>
        <v>-2.899800929454571</v>
      </c>
      <c r="AH15" s="10">
        <f t="shared" si="0"/>
        <v>0.32729146317231539</v>
      </c>
      <c r="AI15" s="6">
        <f t="shared" si="0"/>
        <v>-3.2165648504639108</v>
      </c>
      <c r="AJ15" s="7">
        <f t="shared" si="0"/>
        <v>14.2713962257275</v>
      </c>
      <c r="AK15" s="10">
        <f t="shared" si="0"/>
        <v>3.8452695234109484</v>
      </c>
      <c r="AL15" s="6">
        <f t="shared" si="0"/>
        <v>10.040059359628373</v>
      </c>
      <c r="AM15" s="7">
        <f t="shared" si="0"/>
        <v>12.546918526349899</v>
      </c>
      <c r="AN15" s="10">
        <f t="shared" si="0"/>
        <v>11.44900925435357</v>
      </c>
      <c r="AO15" s="6">
        <f t="shared" si="0"/>
        <v>0.98512250520832367</v>
      </c>
      <c r="AP15" s="7">
        <f t="shared" si="0"/>
        <v>28.950743331122595</v>
      </c>
      <c r="AQ15" s="10">
        <f t="shared" si="0"/>
        <v>4.3458777128750654</v>
      </c>
      <c r="AR15" s="6">
        <f t="shared" si="0"/>
        <v>23.580103169913329</v>
      </c>
      <c r="AS15" s="7">
        <f t="shared" si="0"/>
        <v>17.539840667135721</v>
      </c>
      <c r="AT15" s="10">
        <f t="shared" si="1"/>
        <v>3.336030786202187</v>
      </c>
      <c r="AU15" s="6">
        <f t="shared" si="1"/>
        <v>13.745263653798176</v>
      </c>
      <c r="AV15" s="7">
        <f t="shared" si="1"/>
        <v>15.237359714809401</v>
      </c>
      <c r="AW15" s="10">
        <f t="shared" si="1"/>
        <v>3.7694580770104125</v>
      </c>
      <c r="AX15" s="6">
        <f t="shared" si="1"/>
        <v>11.051326517758554</v>
      </c>
      <c r="AY15" s="7">
        <f t="shared" si="1"/>
        <v>-9.1567179786786141</v>
      </c>
      <c r="AZ15" s="10">
        <f t="shared" si="1"/>
        <v>-17.936666619840722</v>
      </c>
      <c r="BA15" s="6">
        <f t="shared" si="1"/>
        <v>10.698990986009392</v>
      </c>
      <c r="BB15" s="7">
        <f t="shared" si="1"/>
        <v>13.028630864534122</v>
      </c>
      <c r="BC15" s="10">
        <f t="shared" si="1"/>
        <v>2.0227800209800364</v>
      </c>
      <c r="BD15" s="6">
        <f t="shared" si="1"/>
        <v>10.787640604667729</v>
      </c>
      <c r="BE15" s="5"/>
      <c r="BF15" s="7">
        <f>+AVERAGE(B15:B15)/AVERAGE(B11:B11)*100-100</f>
        <v>16.721331181718682</v>
      </c>
      <c r="BG15" s="12">
        <f t="shared" ref="BG15:CF15" si="7">+AVERAGE(C15:C15)/AVERAGE(C11:C11)*100-100</f>
        <v>-4.7743407918622438</v>
      </c>
      <c r="BH15" s="6">
        <f t="shared" si="7"/>
        <v>22.573403169199537</v>
      </c>
      <c r="BI15" s="7">
        <f t="shared" si="7"/>
        <v>-2.899800929454571</v>
      </c>
      <c r="BJ15" s="12">
        <f t="shared" si="7"/>
        <v>0.32729146317231539</v>
      </c>
      <c r="BK15" s="6">
        <f t="shared" si="7"/>
        <v>-3.2165648504639108</v>
      </c>
      <c r="BL15" s="7">
        <f t="shared" si="7"/>
        <v>14.2713962257275</v>
      </c>
      <c r="BM15" s="12">
        <f t="shared" si="7"/>
        <v>3.8452695234109484</v>
      </c>
      <c r="BN15" s="6">
        <f t="shared" si="7"/>
        <v>10.040059359628373</v>
      </c>
      <c r="BO15" s="7">
        <f t="shared" si="7"/>
        <v>12.546918526349899</v>
      </c>
      <c r="BP15" s="12">
        <f t="shared" si="7"/>
        <v>11.44900925435357</v>
      </c>
      <c r="BQ15" s="6">
        <f t="shared" si="7"/>
        <v>0.98512250520832367</v>
      </c>
      <c r="BR15" s="7">
        <f t="shared" si="7"/>
        <v>28.950743331122595</v>
      </c>
      <c r="BS15" s="12">
        <f t="shared" si="7"/>
        <v>4.3458777128750654</v>
      </c>
      <c r="BT15" s="6">
        <f t="shared" si="7"/>
        <v>23.580103169913329</v>
      </c>
      <c r="BU15" s="7">
        <f t="shared" si="7"/>
        <v>17.539840667135721</v>
      </c>
      <c r="BV15" s="12">
        <f t="shared" si="7"/>
        <v>3.336030786202187</v>
      </c>
      <c r="BW15" s="6">
        <f t="shared" si="7"/>
        <v>13.745263653798176</v>
      </c>
      <c r="BX15" s="7">
        <f t="shared" si="7"/>
        <v>15.237359714809401</v>
      </c>
      <c r="BY15" s="12">
        <f t="shared" si="7"/>
        <v>3.7694580770104125</v>
      </c>
      <c r="BZ15" s="6">
        <f t="shared" si="7"/>
        <v>11.051326517758554</v>
      </c>
      <c r="CA15" s="7">
        <f t="shared" si="7"/>
        <v>-9.1567179786786141</v>
      </c>
      <c r="CB15" s="12">
        <f t="shared" si="7"/>
        <v>-17.936666619840722</v>
      </c>
      <c r="CC15" s="6">
        <f t="shared" si="7"/>
        <v>10.698990986009392</v>
      </c>
      <c r="CD15" s="7">
        <f t="shared" si="7"/>
        <v>13.028630864534122</v>
      </c>
      <c r="CE15" s="12">
        <f t="shared" si="7"/>
        <v>2.0227800209800364</v>
      </c>
      <c r="CF15" s="6">
        <f t="shared" si="7"/>
        <v>10.787640604667729</v>
      </c>
    </row>
    <row r="16" spans="1:84" ht="15" customHeight="1" x14ac:dyDescent="0.25">
      <c r="A16" s="24" t="s">
        <v>35</v>
      </c>
      <c r="B16" s="64">
        <v>624695.35656634637</v>
      </c>
      <c r="C16" s="32">
        <v>1225620.1207997592</v>
      </c>
      <c r="D16" s="36">
        <v>50.969737357013301</v>
      </c>
      <c r="E16" s="34">
        <v>272076.55747498304</v>
      </c>
      <c r="F16" s="32">
        <v>841696.02800526458</v>
      </c>
      <c r="G16" s="36">
        <v>32.324799977941829</v>
      </c>
      <c r="H16" s="34">
        <v>720058.6671258735</v>
      </c>
      <c r="I16" s="32">
        <v>6342068.8810747433</v>
      </c>
      <c r="J16" s="36">
        <v>11.353687268748972</v>
      </c>
      <c r="K16" s="34">
        <v>618455.32975365384</v>
      </c>
      <c r="L16" s="32">
        <v>2953410.7534641619</v>
      </c>
      <c r="M16" s="36">
        <v>20.940376445377442</v>
      </c>
      <c r="N16" s="34">
        <v>203284.65957482383</v>
      </c>
      <c r="O16" s="32">
        <v>1425311.0010341883</v>
      </c>
      <c r="P16" s="36">
        <v>14.262477412110266</v>
      </c>
      <c r="Q16" s="34">
        <v>2073144.1847274005</v>
      </c>
      <c r="R16" s="32">
        <v>11634341.002262281</v>
      </c>
      <c r="S16" s="36">
        <v>17.819180169502342</v>
      </c>
      <c r="T16" s="34">
        <v>4511714.7552230805</v>
      </c>
      <c r="U16" s="32">
        <v>24422447.786640398</v>
      </c>
      <c r="V16" s="36">
        <v>18.473638656691428</v>
      </c>
      <c r="W16" s="34">
        <v>341102.34033203486</v>
      </c>
      <c r="X16" s="32">
        <v>1617278.8791445401</v>
      </c>
      <c r="Y16" s="36">
        <v>21.09112687556156</v>
      </c>
      <c r="Z16" s="34">
        <v>4852817.0955551155</v>
      </c>
      <c r="AA16" s="32">
        <v>26039726.66578494</v>
      </c>
      <c r="AB16" s="36">
        <v>18.636205970362603</v>
      </c>
      <c r="AC16" s="5"/>
      <c r="AD16" s="7">
        <f t="shared" si="0"/>
        <v>18.128441958383192</v>
      </c>
      <c r="AE16" s="10">
        <f t="shared" si="0"/>
        <v>-5.0298720346541046</v>
      </c>
      <c r="AF16" s="6">
        <f t="shared" si="0"/>
        <v>24.384840253650751</v>
      </c>
      <c r="AG16" s="7">
        <f t="shared" si="0"/>
        <v>1.3075392369663774</v>
      </c>
      <c r="AH16" s="10">
        <f t="shared" si="0"/>
        <v>2.9750450595107338</v>
      </c>
      <c r="AI16" s="6">
        <f t="shared" si="0"/>
        <v>-1.6193300246488747</v>
      </c>
      <c r="AJ16" s="7">
        <f t="shared" si="0"/>
        <v>11.543494029818007</v>
      </c>
      <c r="AK16" s="10">
        <f t="shared" si="0"/>
        <v>2.9506184625161893</v>
      </c>
      <c r="AL16" s="6">
        <f t="shared" si="0"/>
        <v>8.3465992682991299</v>
      </c>
      <c r="AM16" s="7">
        <f t="shared" si="0"/>
        <v>12.000796303533875</v>
      </c>
      <c r="AN16" s="10">
        <f t="shared" si="0"/>
        <v>10.814080385166932</v>
      </c>
      <c r="AO16" s="6">
        <f t="shared" si="0"/>
        <v>1.0709071575039246</v>
      </c>
      <c r="AP16" s="7">
        <f t="shared" si="0"/>
        <v>5.4331534484473281</v>
      </c>
      <c r="AQ16" s="10">
        <f t="shared" si="0"/>
        <v>-15.290109478468068</v>
      </c>
      <c r="AR16" s="6">
        <f t="shared" si="0"/>
        <v>24.463805583183756</v>
      </c>
      <c r="AS16" s="7">
        <f t="shared" si="0"/>
        <v>14.025587400833331</v>
      </c>
      <c r="AT16" s="10">
        <f t="shared" si="1"/>
        <v>0.77779973643924905</v>
      </c>
      <c r="AU16" s="6">
        <f t="shared" si="1"/>
        <v>13.145541675885525</v>
      </c>
      <c r="AV16" s="7">
        <f t="shared" si="1"/>
        <v>12.621972703982507</v>
      </c>
      <c r="AW16" s="10">
        <f t="shared" si="1"/>
        <v>1.0840563331436073</v>
      </c>
      <c r="AX16" s="6">
        <f t="shared" si="1"/>
        <v>11.414180227209442</v>
      </c>
      <c r="AY16" s="7">
        <f t="shared" si="1"/>
        <v>-9.2868567499915144</v>
      </c>
      <c r="AZ16" s="10">
        <f t="shared" si="1"/>
        <v>-17.000868279368959</v>
      </c>
      <c r="BA16" s="6">
        <f t="shared" si="1"/>
        <v>9.2940870217079237</v>
      </c>
      <c r="BB16" s="7">
        <f t="shared" si="1"/>
        <v>10.741997641052365</v>
      </c>
      <c r="BC16" s="10">
        <f t="shared" si="1"/>
        <v>-0.26564117886670147</v>
      </c>
      <c r="BD16" s="6">
        <f t="shared" si="1"/>
        <v>11.036957523996847</v>
      </c>
      <c r="BE16" s="5"/>
      <c r="BF16" s="7">
        <f t="shared" ref="BF16:CF16" si="8">+AVERAGE(B15:B16)/AVERAGE(B11:B12)*100-100</f>
        <v>17.427255381948399</v>
      </c>
      <c r="BG16" s="12">
        <f t="shared" si="8"/>
        <v>-4.8975610253938129</v>
      </c>
      <c r="BH16" s="6">
        <f t="shared" si="8"/>
        <v>23.514388794855904</v>
      </c>
      <c r="BI16" s="7">
        <f t="shared" si="8"/>
        <v>-0.79295081142998924</v>
      </c>
      <c r="BJ16" s="12">
        <f t="shared" si="8"/>
        <v>1.6747242975723111</v>
      </c>
      <c r="BK16" s="6">
        <f t="shared" si="8"/>
        <v>-2.430950527371067</v>
      </c>
      <c r="BL16" s="7">
        <f t="shared" si="8"/>
        <v>12.822826348933631</v>
      </c>
      <c r="BM16" s="12">
        <f t="shared" si="8"/>
        <v>3.371654018444346</v>
      </c>
      <c r="BN16" s="6">
        <f t="shared" si="8"/>
        <v>9.1905520806366781</v>
      </c>
      <c r="BO16" s="7">
        <f t="shared" si="8"/>
        <v>12.272266572213653</v>
      </c>
      <c r="BP16" s="12">
        <f t="shared" si="8"/>
        <v>11.110308811797864</v>
      </c>
      <c r="BQ16" s="6">
        <f t="shared" si="8"/>
        <v>1.025394521707284</v>
      </c>
      <c r="BR16" s="7">
        <f t="shared" si="8"/>
        <v>16.440136256720066</v>
      </c>
      <c r="BS16" s="12">
        <f t="shared" si="8"/>
        <v>-5.8269574945326212</v>
      </c>
      <c r="BT16" s="6">
        <f t="shared" si="8"/>
        <v>24.034263715595941</v>
      </c>
      <c r="BU16" s="7">
        <f t="shared" si="8"/>
        <v>15.690710857111696</v>
      </c>
      <c r="BV16" s="12">
        <f t="shared" si="8"/>
        <v>2.0119162975434079</v>
      </c>
      <c r="BW16" s="6">
        <f t="shared" si="8"/>
        <v>13.440241466454466</v>
      </c>
      <c r="BX16" s="7">
        <f t="shared" si="8"/>
        <v>13.880508918133643</v>
      </c>
      <c r="BY16" s="12">
        <f t="shared" si="8"/>
        <v>2.3731987118791835</v>
      </c>
      <c r="BZ16" s="6">
        <f t="shared" si="8"/>
        <v>11.23233586548686</v>
      </c>
      <c r="CA16" s="7">
        <f t="shared" si="8"/>
        <v>-9.2223182085138831</v>
      </c>
      <c r="CB16" s="12">
        <f t="shared" si="8"/>
        <v>-17.469195339029568</v>
      </c>
      <c r="CC16" s="6">
        <f t="shared" si="8"/>
        <v>9.9901659745785309</v>
      </c>
      <c r="CD16" s="7">
        <f t="shared" si="8"/>
        <v>11.845300451796533</v>
      </c>
      <c r="CE16" s="12">
        <f t="shared" si="8"/>
        <v>0.83654404160502338</v>
      </c>
      <c r="CF16" s="6">
        <f t="shared" si="8"/>
        <v>10.91208303966657</v>
      </c>
    </row>
    <row r="17" spans="1:84" ht="15" customHeight="1" x14ac:dyDescent="0.25">
      <c r="A17" s="24" t="s">
        <v>36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6229866.3105097497</v>
      </c>
      <c r="J17" s="36">
        <v>12.031685690680506</v>
      </c>
      <c r="K17" s="34">
        <v>616150.86207826075</v>
      </c>
      <c r="L17" s="32">
        <v>2766950.9265906787</v>
      </c>
      <c r="M17" s="36">
        <v>22.268225148375002</v>
      </c>
      <c r="N17" s="34">
        <v>252409.62912763687</v>
      </c>
      <c r="O17" s="32">
        <v>1746118.3855020555</v>
      </c>
      <c r="P17" s="36">
        <v>14.455470558204011</v>
      </c>
      <c r="Q17" s="34">
        <v>2188309.7090227436</v>
      </c>
      <c r="R17" s="32">
        <v>12047348.732626196</v>
      </c>
      <c r="S17" s="36">
        <v>18.164243084426055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1843932.8775761975</v>
      </c>
      <c r="Y17" s="36">
        <v>20.951329725261903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0"/>
        <v>19.244671866592469</v>
      </c>
      <c r="AE17" s="10">
        <f t="shared" si="0"/>
        <v>-4.5154120996689073</v>
      </c>
      <c r="AF17" s="6">
        <f t="shared" si="0"/>
        <v>24.883684884373892</v>
      </c>
      <c r="AG17" s="7">
        <f t="shared" si="0"/>
        <v>-1.094977131695785</v>
      </c>
      <c r="AH17" s="10">
        <f t="shared" si="0"/>
        <v>0.40856599271251071</v>
      </c>
      <c r="AI17" s="6">
        <f t="shared" si="0"/>
        <v>-1.4974251544608137</v>
      </c>
      <c r="AJ17" s="7">
        <f t="shared" si="0"/>
        <v>13.784886755879853</v>
      </c>
      <c r="AK17" s="10">
        <f t="shared" si="0"/>
        <v>4.2353002105530209</v>
      </c>
      <c r="AL17" s="6">
        <f t="shared" si="0"/>
        <v>9.161566691933416</v>
      </c>
      <c r="AM17" s="7">
        <f t="shared" si="0"/>
        <v>9.9637606302354982</v>
      </c>
      <c r="AN17" s="10">
        <f t="shared" si="0"/>
        <v>3.987414627740705</v>
      </c>
      <c r="AO17" s="6">
        <f t="shared" si="0"/>
        <v>5.7471820257184021</v>
      </c>
      <c r="AP17" s="7">
        <f t="shared" si="0"/>
        <v>21.756587221907012</v>
      </c>
      <c r="AQ17" s="10">
        <f t="shared" si="0"/>
        <v>-2.5799461944079951</v>
      </c>
      <c r="AR17" s="6">
        <f t="shared" si="0"/>
        <v>24.981030563666181</v>
      </c>
      <c r="AS17" s="7">
        <f t="shared" si="0"/>
        <v>14.378594059164456</v>
      </c>
      <c r="AT17" s="10">
        <f t="shared" si="1"/>
        <v>2.2630802619745936</v>
      </c>
      <c r="AU17" s="6">
        <f t="shared" si="1"/>
        <v>11.847397678764125</v>
      </c>
      <c r="AV17" s="7">
        <f t="shared" si="1"/>
        <v>13.503275658435186</v>
      </c>
      <c r="AW17" s="10">
        <f t="shared" si="1"/>
        <v>2.1892811194409916</v>
      </c>
      <c r="AX17" s="6">
        <f t="shared" si="1"/>
        <v>11.07160596009102</v>
      </c>
      <c r="AY17" s="7">
        <f t="shared" si="1"/>
        <v>3.1410339828899652</v>
      </c>
      <c r="AZ17" s="10">
        <f t="shared" si="1"/>
        <v>-4.7457885034525589</v>
      </c>
      <c r="BA17" s="6">
        <f t="shared" si="1"/>
        <v>8.2797625033391711</v>
      </c>
      <c r="BB17" s="7">
        <f t="shared" si="1"/>
        <v>12.641837823322859</v>
      </c>
      <c r="BC17" s="10">
        <f t="shared" si="1"/>
        <v>1.6769123894373621</v>
      </c>
      <c r="BD17" s="6">
        <f t="shared" si="1"/>
        <v>10.784085763627701</v>
      </c>
      <c r="BE17" s="5"/>
      <c r="BF17" s="7">
        <f t="shared" ref="BF17:CF17" si="9">+AVERAGE(B15:B17)/AVERAGE(B11:B13)*100-100</f>
        <v>18.003975601775664</v>
      </c>
      <c r="BG17" s="12">
        <f t="shared" si="9"/>
        <v>-4.7825343369925548</v>
      </c>
      <c r="BH17" s="6">
        <f t="shared" si="9"/>
        <v>23.993946900101378</v>
      </c>
      <c r="BI17" s="7">
        <f t="shared" si="9"/>
        <v>-0.90163436445330092</v>
      </c>
      <c r="BJ17" s="12">
        <f t="shared" si="9"/>
        <v>1.2191422495574358</v>
      </c>
      <c r="BK17" s="6">
        <f t="shared" si="9"/>
        <v>-2.1198053351970572</v>
      </c>
      <c r="BL17" s="7">
        <f t="shared" si="9"/>
        <v>13.160936195744171</v>
      </c>
      <c r="BM17" s="12">
        <f t="shared" si="9"/>
        <v>3.6647135073962573</v>
      </c>
      <c r="BN17" s="6">
        <f t="shared" si="9"/>
        <v>9.1805408158894579</v>
      </c>
      <c r="BO17" s="7">
        <f t="shared" si="9"/>
        <v>11.492247993175567</v>
      </c>
      <c r="BP17" s="12">
        <f t="shared" si="9"/>
        <v>8.6350727076595462</v>
      </c>
      <c r="BQ17" s="6">
        <f t="shared" si="9"/>
        <v>2.5506231976374067</v>
      </c>
      <c r="BR17" s="7">
        <f t="shared" si="9"/>
        <v>18.374551777445248</v>
      </c>
      <c r="BS17" s="12">
        <f t="shared" si="9"/>
        <v>-4.6722639924277729</v>
      </c>
      <c r="BT17" s="6">
        <f t="shared" si="9"/>
        <v>24.357635909924014</v>
      </c>
      <c r="BU17" s="7">
        <f t="shared" si="9"/>
        <v>15.223107408533295</v>
      </c>
      <c r="BV17" s="12">
        <f t="shared" si="9"/>
        <v>2.0987252374745395</v>
      </c>
      <c r="BW17" s="6">
        <f t="shared" si="9"/>
        <v>12.892246911816557</v>
      </c>
      <c r="BX17" s="7">
        <f t="shared" si="9"/>
        <v>13.74903309007675</v>
      </c>
      <c r="BY17" s="12">
        <f t="shared" si="9"/>
        <v>2.3101037585377355</v>
      </c>
      <c r="BZ17" s="6">
        <f t="shared" si="9"/>
        <v>11.177896114969883</v>
      </c>
      <c r="CA17" s="7">
        <f t="shared" si="9"/>
        <v>-5.0895563549467511</v>
      </c>
      <c r="CB17" s="12">
        <f t="shared" si="9"/>
        <v>-13.249177629144626</v>
      </c>
      <c r="CC17" s="6">
        <f t="shared" si="9"/>
        <v>9.4155737543920424</v>
      </c>
      <c r="CD17" s="7">
        <f t="shared" si="9"/>
        <v>12.121934459383525</v>
      </c>
      <c r="CE17" s="12">
        <f t="shared" si="9"/>
        <v>1.1241122113163442</v>
      </c>
      <c r="CF17" s="6">
        <f t="shared" si="9"/>
        <v>10.868774184858736</v>
      </c>
    </row>
    <row r="18" spans="1:84" ht="15" customHeight="1" x14ac:dyDescent="0.25">
      <c r="A18" s="24" t="s">
        <v>37</v>
      </c>
      <c r="B18" s="64">
        <v>728433.10855248116</v>
      </c>
      <c r="C18" s="32">
        <v>1343275.0526966206</v>
      </c>
      <c r="D18" s="36">
        <v>54.228142411351563</v>
      </c>
      <c r="E18" s="34">
        <v>340647.46471399651</v>
      </c>
      <c r="F18" s="32">
        <v>1030353.1092319575</v>
      </c>
      <c r="G18" s="36">
        <v>33.061235188383222</v>
      </c>
      <c r="H18" s="34">
        <v>777976.64261645044</v>
      </c>
      <c r="I18" s="32">
        <v>6267020.9249544526</v>
      </c>
      <c r="J18" s="36">
        <v>12.413819132446962</v>
      </c>
      <c r="K18" s="34">
        <v>632064.60812474648</v>
      </c>
      <c r="L18" s="32">
        <v>2960958.5093338215</v>
      </c>
      <c r="M18" s="36">
        <v>21.346621579879994</v>
      </c>
      <c r="N18" s="34">
        <v>253169.80434999868</v>
      </c>
      <c r="O18" s="32">
        <v>1734341.4469696535</v>
      </c>
      <c r="P18" s="36">
        <v>14.597460309349831</v>
      </c>
      <c r="Q18" s="34">
        <v>2384662.7959934049</v>
      </c>
      <c r="R18" s="32">
        <v>12903421.851059888</v>
      </c>
      <c r="S18" s="36">
        <v>18.480855880857128</v>
      </c>
      <c r="T18" s="34">
        <v>5116954.4243510775</v>
      </c>
      <c r="U18" s="32">
        <v>26239370.894246392</v>
      </c>
      <c r="V18" s="36">
        <v>19.501056046557473</v>
      </c>
      <c r="W18" s="34">
        <v>469821.24753250857</v>
      </c>
      <c r="X18" s="32">
        <v>2260730.8100956581</v>
      </c>
      <c r="Y18" s="36">
        <v>20.781830611342404</v>
      </c>
      <c r="Z18" s="34">
        <v>5586775.6718835859</v>
      </c>
      <c r="AA18" s="32">
        <v>28500101.704342049</v>
      </c>
      <c r="AB18" s="36">
        <v>19.602651702230347</v>
      </c>
      <c r="AC18" s="5"/>
      <c r="AD18" s="7">
        <f t="shared" si="0"/>
        <v>19.341511727489774</v>
      </c>
      <c r="AE18" s="10">
        <f t="shared" si="0"/>
        <v>-3.6735009336919546</v>
      </c>
      <c r="AF18" s="6">
        <f t="shared" si="0"/>
        <v>23.892711646604042</v>
      </c>
      <c r="AG18" s="7">
        <f t="shared" si="0"/>
        <v>10.128639517567279</v>
      </c>
      <c r="AH18" s="10">
        <f t="shared" si="0"/>
        <v>10.918343968343663</v>
      </c>
      <c r="AI18" s="6">
        <f t="shared" si="0"/>
        <v>-0.71196920412167231</v>
      </c>
      <c r="AJ18" s="7">
        <f t="shared" si="0"/>
        <v>8.9986220103210002</v>
      </c>
      <c r="AK18" s="10">
        <f t="shared" si="0"/>
        <v>-4.5317573236767004</v>
      </c>
      <c r="AL18" s="6">
        <f t="shared" si="0"/>
        <v>14.172649411670093</v>
      </c>
      <c r="AM18" s="7">
        <f t="shared" si="0"/>
        <v>9.2623759398782823</v>
      </c>
      <c r="AN18" s="10">
        <f t="shared" si="0"/>
        <v>8.2195686786917861</v>
      </c>
      <c r="AO18" s="6">
        <f t="shared" si="0"/>
        <v>0.96360323176176621</v>
      </c>
      <c r="AP18" s="7">
        <f t="shared" si="0"/>
        <v>10.780623082336675</v>
      </c>
      <c r="AQ18" s="10">
        <f t="shared" si="0"/>
        <v>-11.443575656109132</v>
      </c>
      <c r="AR18" s="6">
        <f t="shared" si="0"/>
        <v>25.096088627226692</v>
      </c>
      <c r="AS18" s="7">
        <f t="shared" si="0"/>
        <v>17.901365839818098</v>
      </c>
      <c r="AT18" s="10">
        <f t="shared" si="1"/>
        <v>4.8699920454652528</v>
      </c>
      <c r="AU18" s="6">
        <f t="shared" si="1"/>
        <v>12.426217967770256</v>
      </c>
      <c r="AV18" s="7">
        <f t="shared" si="1"/>
        <v>14.65148841932124</v>
      </c>
      <c r="AW18" s="10">
        <f t="shared" si="1"/>
        <v>1.3624696044256268</v>
      </c>
      <c r="AX18" s="6">
        <f t="shared" si="1"/>
        <v>13.110393685904612</v>
      </c>
      <c r="AY18" s="7">
        <f t="shared" si="1"/>
        <v>33.229200950907881</v>
      </c>
      <c r="AZ18" s="10">
        <f t="shared" si="1"/>
        <v>23.343843435281372</v>
      </c>
      <c r="BA18" s="6">
        <f t="shared" si="1"/>
        <v>8.0144717728156252</v>
      </c>
      <c r="BB18" s="7">
        <f t="shared" si="1"/>
        <v>16.011888763462778</v>
      </c>
      <c r="BC18" s="10">
        <f t="shared" si="1"/>
        <v>2.8159198301169113</v>
      </c>
      <c r="BD18" s="6">
        <f t="shared" si="1"/>
        <v>12.834558067612136</v>
      </c>
      <c r="BE18" s="5"/>
      <c r="BF18" s="7">
        <f t="shared" ref="BF18" si="10">+AVERAGE(B15:B18)/AVERAGE(B11:B14)*100-100</f>
        <v>18.38290956852569</v>
      </c>
      <c r="BG18" s="12">
        <f>+AVERAGE(C15:C18)/AVERAGE(C11:C14)*100-100</f>
        <v>-4.4864431845607982</v>
      </c>
      <c r="BH18" s="6">
        <f t="shared" ref="BH18:CF18" si="11">+AVERAGE(D15:D18)/AVERAGE(D11:D14)*100-100</f>
        <v>23.967119558374179</v>
      </c>
      <c r="BI18" s="7">
        <f t="shared" si="11"/>
        <v>2.0726554366045917</v>
      </c>
      <c r="BJ18" s="12">
        <f t="shared" si="11"/>
        <v>3.839925418892733</v>
      </c>
      <c r="BK18" s="6">
        <f t="shared" si="11"/>
        <v>-1.7686433845100566</v>
      </c>
      <c r="BL18" s="7">
        <f t="shared" si="11"/>
        <v>12.013075870502917</v>
      </c>
      <c r="BM18" s="12">
        <f t="shared" si="11"/>
        <v>1.4393046395763065</v>
      </c>
      <c r="BN18" s="6">
        <f t="shared" si="11"/>
        <v>10.449193297741502</v>
      </c>
      <c r="BO18" s="7">
        <f t="shared" si="11"/>
        <v>10.91555251164786</v>
      </c>
      <c r="BP18" s="12">
        <f t="shared" si="11"/>
        <v>8.5256879782935329</v>
      </c>
      <c r="BQ18" s="6">
        <f t="shared" si="11"/>
        <v>2.1619676048461685</v>
      </c>
      <c r="BR18" s="7">
        <f t="shared" si="11"/>
        <v>16.200563785502993</v>
      </c>
      <c r="BS18" s="12">
        <f t="shared" si="11"/>
        <v>-6.5671206231734942</v>
      </c>
      <c r="BT18" s="6">
        <f t="shared" si="11"/>
        <v>24.546886512956249</v>
      </c>
      <c r="BU18" s="7">
        <f t="shared" si="11"/>
        <v>15.956012589186514</v>
      </c>
      <c r="BV18" s="12">
        <f t="shared" si="11"/>
        <v>2.8337694029262934</v>
      </c>
      <c r="BW18" s="6">
        <f t="shared" si="11"/>
        <v>12.771877805430805</v>
      </c>
      <c r="BX18" s="7">
        <f t="shared" si="11"/>
        <v>13.995889492807564</v>
      </c>
      <c r="BY18" s="12">
        <f t="shared" si="11"/>
        <v>2.0562114798341184</v>
      </c>
      <c r="BZ18" s="6">
        <f t="shared" si="11"/>
        <v>11.671465782734657</v>
      </c>
      <c r="CA18" s="7">
        <f t="shared" si="11"/>
        <v>4.0830597150483356</v>
      </c>
      <c r="CB18" s="12">
        <f t="shared" si="11"/>
        <v>-4.5039349131253772</v>
      </c>
      <c r="CC18" s="6">
        <f t="shared" si="11"/>
        <v>9.0647414618358226</v>
      </c>
      <c r="CD18" s="7">
        <f t="shared" si="11"/>
        <v>13.174982422299195</v>
      </c>
      <c r="CE18" s="12">
        <f t="shared" si="11"/>
        <v>1.5737851317312135</v>
      </c>
      <c r="CF18" s="6">
        <f t="shared" si="11"/>
        <v>11.369566732003761</v>
      </c>
    </row>
    <row r="19" spans="1:84" ht="15" customHeight="1" x14ac:dyDescent="0.25">
      <c r="A19" s="24" t="s">
        <v>38</v>
      </c>
      <c r="B19" s="64">
        <v>673534.13259309379</v>
      </c>
      <c r="C19" s="32">
        <v>1473888.8075958253</v>
      </c>
      <c r="D19" s="36">
        <v>45.697757464604656</v>
      </c>
      <c r="E19" s="34">
        <v>248552.44122907173</v>
      </c>
      <c r="F19" s="32">
        <v>780316.64900566533</v>
      </c>
      <c r="G19" s="36">
        <v>31.852766635928482</v>
      </c>
      <c r="H19" s="34">
        <v>629827.92551640491</v>
      </c>
      <c r="I19" s="32">
        <v>5232861.5238435613</v>
      </c>
      <c r="J19" s="36">
        <v>12.036013616003226</v>
      </c>
      <c r="K19" s="34">
        <v>668448.99181914027</v>
      </c>
      <c r="L19" s="32">
        <v>3100251.1830403358</v>
      </c>
      <c r="M19" s="36">
        <v>21.561123675263296</v>
      </c>
      <c r="N19" s="34">
        <v>233409.46510575264</v>
      </c>
      <c r="O19" s="32">
        <v>1535544.0964673744</v>
      </c>
      <c r="P19" s="36">
        <v>15.200440393911663</v>
      </c>
      <c r="Q19" s="34">
        <v>2149342.4701978792</v>
      </c>
      <c r="R19" s="32">
        <v>11411309.831740703</v>
      </c>
      <c r="S19" s="36">
        <v>18.83519509933431</v>
      </c>
      <c r="T19" s="34">
        <v>4603115.4264613427</v>
      </c>
      <c r="U19" s="32">
        <v>23534172.091693465</v>
      </c>
      <c r="V19" s="36">
        <v>19.559283447604436</v>
      </c>
      <c r="W19" s="34">
        <v>379400.4087032277</v>
      </c>
      <c r="X19" s="32">
        <v>1676467.7866171927</v>
      </c>
      <c r="Y19" s="36">
        <v>22.630939391253605</v>
      </c>
      <c r="Z19" s="34">
        <v>4982515.8351645702</v>
      </c>
      <c r="AA19" s="32">
        <v>25210639.878310658</v>
      </c>
      <c r="AB19" s="36">
        <v>19.763543722867393</v>
      </c>
      <c r="AC19" s="5"/>
      <c r="AD19" s="7">
        <f t="shared" si="0"/>
        <v>9.8550567086610243</v>
      </c>
      <c r="AE19" s="10">
        <f t="shared" si="0"/>
        <v>11.69350500679181</v>
      </c>
      <c r="AF19" s="6">
        <f t="shared" si="0"/>
        <v>-1.6459760108870825</v>
      </c>
      <c r="AG19" s="7">
        <f t="shared" si="0"/>
        <v>-4.3991909013130055</v>
      </c>
      <c r="AH19" s="10">
        <f t="shared" si="0"/>
        <v>-1.3981354233324623</v>
      </c>
      <c r="AI19" s="6">
        <f t="shared" si="0"/>
        <v>-3.0436092571526387</v>
      </c>
      <c r="AJ19" s="7">
        <f t="shared" si="0"/>
        <v>-3.3244126531775606</v>
      </c>
      <c r="AK19" s="10">
        <f t="shared" si="0"/>
        <v>-7.9852038381628034</v>
      </c>
      <c r="AL19" s="6">
        <f t="shared" si="0"/>
        <v>5.0652627396878387</v>
      </c>
      <c r="AM19" s="7">
        <f t="shared" si="0"/>
        <v>8.8197836971529284</v>
      </c>
      <c r="AN19" s="10">
        <f t="shared" si="0"/>
        <v>19.338561040484109</v>
      </c>
      <c r="AO19" s="6">
        <f t="shared" si="0"/>
        <v>-8.8142317551179588</v>
      </c>
      <c r="AP19" s="7">
        <f t="shared" si="0"/>
        <v>6.7031643564152006</v>
      </c>
      <c r="AQ19" s="10">
        <f t="shared" si="0"/>
        <v>-5.980557089553642</v>
      </c>
      <c r="AR19" s="6">
        <f t="shared" si="0"/>
        <v>13.490530313022703</v>
      </c>
      <c r="AS19" s="7">
        <f t="shared" si="0"/>
        <v>11.690000853268614</v>
      </c>
      <c r="AT19" s="10">
        <f t="shared" si="1"/>
        <v>2.6304331987306</v>
      </c>
      <c r="AU19" s="6">
        <f t="shared" si="1"/>
        <v>8.8273695941586254</v>
      </c>
      <c r="AV19" s="7">
        <f t="shared" si="1"/>
        <v>7.4994986993797568</v>
      </c>
      <c r="AW19" s="10">
        <f t="shared" si="1"/>
        <v>1.668885101083788</v>
      </c>
      <c r="AX19" s="6">
        <f t="shared" si="1"/>
        <v>5.7349046293749382</v>
      </c>
      <c r="AY19" s="7">
        <f t="shared" si="1"/>
        <v>12.89552025281246</v>
      </c>
      <c r="AZ19" s="10">
        <f t="shared" si="1"/>
        <v>4.6502756170667254</v>
      </c>
      <c r="BA19" s="6">
        <f t="shared" si="1"/>
        <v>7.8788561111071402</v>
      </c>
      <c r="BB19" s="7">
        <f t="shared" si="1"/>
        <v>7.892176207372259</v>
      </c>
      <c r="BC19" s="10">
        <f t="shared" si="1"/>
        <v>1.8618602730136899</v>
      </c>
      <c r="BD19" s="6">
        <f t="shared" si="1"/>
        <v>5.9200920915796473</v>
      </c>
      <c r="BE19" s="5"/>
      <c r="BF19" s="7">
        <f>+AVERAGE(B19:B19)/AVERAGE(B15:B15)*100-100</f>
        <v>9.8550567086610243</v>
      </c>
      <c r="BG19" s="12">
        <f t="shared" ref="BG19:CF19" si="12">+AVERAGE(C19:C19)/AVERAGE(C15:C15)*100-100</f>
        <v>11.69350500679181</v>
      </c>
      <c r="BH19" s="6">
        <f t="shared" si="12"/>
        <v>-1.6459760108870825</v>
      </c>
      <c r="BI19" s="7">
        <f t="shared" si="12"/>
        <v>-4.3991909013130055</v>
      </c>
      <c r="BJ19" s="12">
        <f t="shared" si="12"/>
        <v>-1.3981354233324623</v>
      </c>
      <c r="BK19" s="6">
        <f t="shared" si="12"/>
        <v>-3.0436092571526387</v>
      </c>
      <c r="BL19" s="7">
        <f t="shared" si="12"/>
        <v>-3.3244126531775606</v>
      </c>
      <c r="BM19" s="12">
        <f t="shared" si="12"/>
        <v>-7.9852038381628034</v>
      </c>
      <c r="BN19" s="6">
        <f t="shared" si="12"/>
        <v>5.0652627396878387</v>
      </c>
      <c r="BO19" s="7">
        <f t="shared" si="12"/>
        <v>8.8197836971529284</v>
      </c>
      <c r="BP19" s="12">
        <f t="shared" si="12"/>
        <v>19.338561040484109</v>
      </c>
      <c r="BQ19" s="6">
        <f t="shared" si="12"/>
        <v>-8.8142317551179588</v>
      </c>
      <c r="BR19" s="7">
        <f t="shared" si="12"/>
        <v>6.7031643564152006</v>
      </c>
      <c r="BS19" s="12">
        <f t="shared" si="12"/>
        <v>-5.980557089553642</v>
      </c>
      <c r="BT19" s="6">
        <f t="shared" si="12"/>
        <v>13.490530313022703</v>
      </c>
      <c r="BU19" s="7">
        <f t="shared" si="12"/>
        <v>11.690000853268614</v>
      </c>
      <c r="BV19" s="12">
        <f t="shared" si="12"/>
        <v>2.6304331987306</v>
      </c>
      <c r="BW19" s="6">
        <f t="shared" si="12"/>
        <v>8.8273695941586254</v>
      </c>
      <c r="BX19" s="7">
        <f t="shared" si="12"/>
        <v>7.4994986993797568</v>
      </c>
      <c r="BY19" s="12">
        <f t="shared" si="12"/>
        <v>1.668885101083788</v>
      </c>
      <c r="BZ19" s="6">
        <f t="shared" si="12"/>
        <v>5.7349046293749382</v>
      </c>
      <c r="CA19" s="7">
        <f t="shared" si="12"/>
        <v>12.89552025281246</v>
      </c>
      <c r="CB19" s="12">
        <f t="shared" si="12"/>
        <v>4.6502756170667254</v>
      </c>
      <c r="CC19" s="6">
        <f t="shared" si="12"/>
        <v>7.8788561111071402</v>
      </c>
      <c r="CD19" s="7">
        <f t="shared" si="12"/>
        <v>7.892176207372259</v>
      </c>
      <c r="CE19" s="12">
        <f t="shared" si="12"/>
        <v>1.8618602730136899</v>
      </c>
      <c r="CF19" s="6">
        <f t="shared" si="12"/>
        <v>5.9200920915796473</v>
      </c>
    </row>
    <row r="20" spans="1:84" ht="15" customHeight="1" x14ac:dyDescent="0.25">
      <c r="A20" s="24" t="s">
        <v>39</v>
      </c>
      <c r="B20" s="64">
        <v>576862.2663634537</v>
      </c>
      <c r="C20" s="32">
        <v>1329397.9896120117</v>
      </c>
      <c r="D20" s="36">
        <v>43.392743999245283</v>
      </c>
      <c r="E20" s="34">
        <v>293573.12816223723</v>
      </c>
      <c r="F20" s="32">
        <v>904876.37645141967</v>
      </c>
      <c r="G20" s="36">
        <v>32.443451481573561</v>
      </c>
      <c r="H20" s="34">
        <v>747192.54800332466</v>
      </c>
      <c r="I20" s="32">
        <v>6392906.8122379137</v>
      </c>
      <c r="J20" s="36">
        <v>11.6878373163985</v>
      </c>
      <c r="K20" s="34">
        <v>692857.31983978336</v>
      </c>
      <c r="L20" s="32">
        <v>3180532.7709313347</v>
      </c>
      <c r="M20" s="36">
        <v>21.784316331282401</v>
      </c>
      <c r="N20" s="34">
        <v>247462.93092388366</v>
      </c>
      <c r="O20" s="32">
        <v>1645212.8951665123</v>
      </c>
      <c r="P20" s="36">
        <v>15.041392615564073</v>
      </c>
      <c r="Q20" s="34">
        <v>2355011.1035384205</v>
      </c>
      <c r="R20" s="32">
        <v>12104079.866198644</v>
      </c>
      <c r="S20" s="36">
        <v>19.456341411914572</v>
      </c>
      <c r="T20" s="34">
        <v>4912959.296831103</v>
      </c>
      <c r="U20" s="32">
        <v>25557006.710597835</v>
      </c>
      <c r="V20" s="36">
        <v>19.223531740099379</v>
      </c>
      <c r="W20" s="34">
        <v>396024.0481557282</v>
      </c>
      <c r="X20" s="32">
        <v>1719262.7659113209</v>
      </c>
      <c r="Y20" s="36">
        <v>23.034527124526527</v>
      </c>
      <c r="Z20" s="34">
        <v>5308983.3449868308</v>
      </c>
      <c r="AA20" s="32">
        <v>27276269.476509158</v>
      </c>
      <c r="AB20" s="36">
        <v>19.46374429816742</v>
      </c>
      <c r="AC20" s="5"/>
      <c r="AD20" s="7">
        <f t="shared" si="0"/>
        <v>-7.6570266931082216</v>
      </c>
      <c r="AE20" s="10">
        <f t="shared" si="0"/>
        <v>8.4673763959206099</v>
      </c>
      <c r="AF20" s="6">
        <f t="shared" si="0"/>
        <v>-14.865670789503184</v>
      </c>
      <c r="AG20" s="7">
        <f t="shared" si="0"/>
        <v>7.9009271826848959</v>
      </c>
      <c r="AH20" s="10">
        <f t="shared" si="0"/>
        <v>7.506314197048809</v>
      </c>
      <c r="AI20" s="6">
        <f t="shared" si="0"/>
        <v>0.36706028718722905</v>
      </c>
      <c r="AJ20" s="7">
        <f t="shared" si="0"/>
        <v>3.7682875182596547</v>
      </c>
      <c r="AK20" s="10">
        <f t="shared" si="0"/>
        <v>0.80159853379824142</v>
      </c>
      <c r="AL20" s="6">
        <f t="shared" si="0"/>
        <v>2.9430971607723961</v>
      </c>
      <c r="AM20" s="7">
        <f t="shared" si="0"/>
        <v>12.030293297943714</v>
      </c>
      <c r="AN20" s="10">
        <f t="shared" si="0"/>
        <v>7.690160171617606</v>
      </c>
      <c r="AO20" s="6">
        <f t="shared" si="0"/>
        <v>4.0302039846626485</v>
      </c>
      <c r="AP20" s="7">
        <f t="shared" si="0"/>
        <v>21.732220936621616</v>
      </c>
      <c r="AQ20" s="10">
        <f t="shared" si="0"/>
        <v>15.428344689177734</v>
      </c>
      <c r="AR20" s="6">
        <f t="shared" si="0"/>
        <v>5.4612896549966194</v>
      </c>
      <c r="AS20" s="7">
        <f t="shared" si="0"/>
        <v>13.596107829233432</v>
      </c>
      <c r="AT20" s="10">
        <f t="shared" si="1"/>
        <v>4.0375201641848406</v>
      </c>
      <c r="AU20" s="6">
        <f t="shared" si="1"/>
        <v>9.1876350473982171</v>
      </c>
      <c r="AV20" s="7">
        <f t="shared" si="1"/>
        <v>8.8933933853755605</v>
      </c>
      <c r="AW20" s="10">
        <f t="shared" si="1"/>
        <v>4.6455577830247847</v>
      </c>
      <c r="AX20" s="6">
        <f t="shared" si="1"/>
        <v>4.0592603186829592</v>
      </c>
      <c r="AY20" s="7">
        <f t="shared" si="1"/>
        <v>16.101240399063684</v>
      </c>
      <c r="AZ20" s="10">
        <f t="shared" si="1"/>
        <v>6.3058936885842058</v>
      </c>
      <c r="BA20" s="6">
        <f t="shared" si="1"/>
        <v>9.2143025853056599</v>
      </c>
      <c r="BB20" s="7">
        <f t="shared" si="1"/>
        <v>9.4000297239625183</v>
      </c>
      <c r="BC20" s="10">
        <f t="shared" si="1"/>
        <v>4.7486781508692957</v>
      </c>
      <c r="BD20" s="6">
        <f t="shared" si="1"/>
        <v>4.4404871309152725</v>
      </c>
      <c r="BE20" s="5"/>
      <c r="BF20" s="7">
        <f t="shared" ref="BF20:CF20" si="13">+AVERAGE(B19:B20)/AVERAGE(B15:B16)*100-100</f>
        <v>1.0170736682593144</v>
      </c>
      <c r="BG20" s="12">
        <f t="shared" si="13"/>
        <v>10.139991386036897</v>
      </c>
      <c r="BH20" s="6">
        <f t="shared" si="13"/>
        <v>-8.5615950606525644</v>
      </c>
      <c r="BI20" s="7">
        <f t="shared" si="13"/>
        <v>1.8905756911792508</v>
      </c>
      <c r="BJ20" s="12">
        <f t="shared" si="13"/>
        <v>3.1912615809049214</v>
      </c>
      <c r="BK20" s="6">
        <f t="shared" si="13"/>
        <v>-1.3520860257235086</v>
      </c>
      <c r="BL20" s="7">
        <f t="shared" si="13"/>
        <v>0.39924310613506009</v>
      </c>
      <c r="BM20" s="12">
        <f t="shared" si="13"/>
        <v>-3.3525421750484838</v>
      </c>
      <c r="BN20" s="6">
        <f t="shared" si="13"/>
        <v>4.0089278440430718</v>
      </c>
      <c r="BO20" s="7">
        <f t="shared" si="13"/>
        <v>10.430486584502916</v>
      </c>
      <c r="BP20" s="12">
        <f t="shared" si="13"/>
        <v>13.141331390276974</v>
      </c>
      <c r="BQ20" s="6">
        <f t="shared" si="13"/>
        <v>-2.7816332834975839</v>
      </c>
      <c r="BR20" s="7">
        <f t="shared" si="13"/>
        <v>13.942384479109478</v>
      </c>
      <c r="BS20" s="12">
        <f t="shared" si="13"/>
        <v>3.9962408757372856</v>
      </c>
      <c r="BT20" s="6">
        <f t="shared" si="13"/>
        <v>9.349778125871083</v>
      </c>
      <c r="BU20" s="7">
        <f t="shared" si="13"/>
        <v>12.67852081157821</v>
      </c>
      <c r="BV20" s="12">
        <f t="shared" si="13"/>
        <v>3.3499164330594198</v>
      </c>
      <c r="BW20" s="6">
        <f t="shared" si="13"/>
        <v>9.0101267491297392</v>
      </c>
      <c r="BX20" s="7">
        <f t="shared" si="13"/>
        <v>8.2146531156023599</v>
      </c>
      <c r="BY20" s="12">
        <f t="shared" si="13"/>
        <v>3.197099551964584</v>
      </c>
      <c r="BZ20" s="6">
        <f t="shared" si="13"/>
        <v>4.8976439723123804</v>
      </c>
      <c r="CA20" s="7">
        <f t="shared" si="13"/>
        <v>14.510307806063835</v>
      </c>
      <c r="CB20" s="12">
        <f t="shared" si="13"/>
        <v>5.4820207960433009</v>
      </c>
      <c r="CC20" s="6">
        <f t="shared" si="13"/>
        <v>8.5483732371293826</v>
      </c>
      <c r="CD20" s="7">
        <f t="shared" si="13"/>
        <v>8.6647914701157163</v>
      </c>
      <c r="CE20" s="12">
        <f t="shared" si="13"/>
        <v>3.3419272315116757</v>
      </c>
      <c r="CF20" s="6">
        <f t="shared" si="13"/>
        <v>5.1807401481724185</v>
      </c>
    </row>
    <row r="21" spans="1:84" ht="15" customHeight="1" x14ac:dyDescent="0.25">
      <c r="A21" s="24" t="s">
        <v>40</v>
      </c>
      <c r="B21" s="64">
        <v>488078.72761223809</v>
      </c>
      <c r="C21" s="32">
        <v>1179182.7811023579</v>
      </c>
      <c r="D21" s="36">
        <v>41.391269906091928</v>
      </c>
      <c r="E21" s="34">
        <v>334988.27498125605</v>
      </c>
      <c r="F21" s="32">
        <v>1008497.4858617249</v>
      </c>
      <c r="G21" s="36">
        <v>33.21657016279228</v>
      </c>
      <c r="H21" s="34">
        <v>800417.26060587983</v>
      </c>
      <c r="I21" s="32">
        <v>6846215.9589883471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250211.78109621667</v>
      </c>
      <c r="O21" s="32">
        <v>1667455.7164831271</v>
      </c>
      <c r="P21" s="36">
        <v>15.005602764908483</v>
      </c>
      <c r="Q21" s="34">
        <v>2551319.2105439692</v>
      </c>
      <c r="R21" s="32">
        <v>12908961.248760782</v>
      </c>
      <c r="S21" s="36">
        <v>19.763938874546451</v>
      </c>
      <c r="T21" s="34">
        <v>5118712.8149601622</v>
      </c>
      <c r="U21" s="32">
        <v>26831456.307516206</v>
      </c>
      <c r="V21" s="36">
        <v>19.077282858948934</v>
      </c>
      <c r="W21" s="34">
        <v>450842.21494061127</v>
      </c>
      <c r="X21" s="32">
        <v>1965735.984662015</v>
      </c>
      <c r="Y21" s="36">
        <v>22.935033924106968</v>
      </c>
      <c r="Z21" s="34">
        <v>5569555.0299007734</v>
      </c>
      <c r="AA21" s="32">
        <v>28797192.292178221</v>
      </c>
      <c r="AB21" s="36">
        <v>19.340618256778992</v>
      </c>
      <c r="AC21" s="5"/>
      <c r="AD21" s="7">
        <f t="shared" si="0"/>
        <v>-16.465250792748506</v>
      </c>
      <c r="AE21" s="10">
        <f t="shared" si="0"/>
        <v>7.1589474226076533</v>
      </c>
      <c r="AF21" s="6">
        <f t="shared" si="0"/>
        <v>-22.045940897672608</v>
      </c>
      <c r="AG21" s="7">
        <f t="shared" si="0"/>
        <v>12.344552374884302</v>
      </c>
      <c r="AH21" s="10">
        <f t="shared" si="0"/>
        <v>11.259627975702102</v>
      </c>
      <c r="AI21" s="6">
        <f t="shared" si="0"/>
        <v>0.97512855194796089</v>
      </c>
      <c r="AJ21" s="7">
        <f t="shared" si="0"/>
        <v>6.7852429955627542</v>
      </c>
      <c r="AK21" s="10">
        <f t="shared" si="0"/>
        <v>9.893465088308858</v>
      </c>
      <c r="AL21" s="6">
        <f t="shared" si="0"/>
        <v>-2.8283957469612773</v>
      </c>
      <c r="AM21" s="7">
        <f t="shared" si="0"/>
        <v>12.585667377106063</v>
      </c>
      <c r="AN21" s="10">
        <f t="shared" si="0"/>
        <v>16.414898629547608</v>
      </c>
      <c r="AO21" s="6">
        <f t="shared" si="0"/>
        <v>-3.2892965569869119</v>
      </c>
      <c r="AP21" s="7">
        <f t="shared" si="1"/>
        <v>-0.8707465079744594</v>
      </c>
      <c r="AQ21" s="10">
        <f t="shared" si="1"/>
        <v>-4.5050020475164274</v>
      </c>
      <c r="AR21" s="6">
        <f t="shared" si="1"/>
        <v>3.8057025158011868</v>
      </c>
      <c r="AS21" s="7">
        <f t="shared" si="1"/>
        <v>16.588579762018171</v>
      </c>
      <c r="AT21" s="10">
        <f t="shared" si="1"/>
        <v>7.1518849105878246</v>
      </c>
      <c r="AU21" s="6">
        <f t="shared" si="1"/>
        <v>8.8068398043624967</v>
      </c>
      <c r="AV21" s="7">
        <f t="shared" si="1"/>
        <v>9.1668404923477453</v>
      </c>
      <c r="AW21" s="10">
        <f t="shared" si="1"/>
        <v>8.2038961934259476</v>
      </c>
      <c r="AX21" s="6">
        <f t="shared" si="1"/>
        <v>0.88993495871947914</v>
      </c>
      <c r="AY21" s="7">
        <f t="shared" si="1"/>
        <v>16.699199000890232</v>
      </c>
      <c r="AZ21" s="10">
        <f t="shared" si="1"/>
        <v>6.6056150181521076</v>
      </c>
      <c r="BA21" s="6">
        <f t="shared" si="1"/>
        <v>9.4681541690083293</v>
      </c>
      <c r="BB21" s="7">
        <f t="shared" si="1"/>
        <v>9.7402078454859691</v>
      </c>
      <c r="BC21" s="10">
        <f t="shared" si="1"/>
        <v>8.093272841799191</v>
      </c>
      <c r="BD21" s="6">
        <f t="shared" si="1"/>
        <v>1.5236239595568293</v>
      </c>
      <c r="BE21" s="5"/>
      <c r="BF21" s="7">
        <f t="shared" ref="BF21:CF21" si="14">+AVERAGE(B19:B21)/AVERAGE(B15:B17)*100-100</f>
        <v>-4.5889152516038365</v>
      </c>
      <c r="BG21" s="12">
        <f t="shared" si="14"/>
        <v>9.2401809731417472</v>
      </c>
      <c r="BH21" s="6">
        <f t="shared" si="14"/>
        <v>-13.318001633024608</v>
      </c>
      <c r="BI21" s="7">
        <f t="shared" si="14"/>
        <v>5.6450783744708986</v>
      </c>
      <c r="BJ21" s="12">
        <f t="shared" si="14"/>
        <v>6.0711278325319853</v>
      </c>
      <c r="BK21" s="6">
        <f t="shared" si="14"/>
        <v>-0.57149032404501554</v>
      </c>
      <c r="BL21" s="7">
        <f t="shared" si="14"/>
        <v>2.6559358558534001</v>
      </c>
      <c r="BM21" s="12">
        <f t="shared" si="14"/>
        <v>1.1669411048893465</v>
      </c>
      <c r="BN21" s="6">
        <f t="shared" si="14"/>
        <v>1.6477947369584172</v>
      </c>
      <c r="BO21" s="7">
        <f t="shared" si="14"/>
        <v>11.148714977969078</v>
      </c>
      <c r="BP21" s="12">
        <f t="shared" si="14"/>
        <v>14.230241739973025</v>
      </c>
      <c r="BQ21" s="6">
        <f t="shared" si="14"/>
        <v>-2.9507298418139811</v>
      </c>
      <c r="BR21" s="7">
        <f t="shared" si="14"/>
        <v>8.3985668194245449</v>
      </c>
      <c r="BS21" s="12">
        <f t="shared" si="14"/>
        <v>0.90669652150103275</v>
      </c>
      <c r="BT21" s="6">
        <f t="shared" si="14"/>
        <v>7.4466833371073591</v>
      </c>
      <c r="BU21" s="7">
        <f t="shared" si="14"/>
        <v>14.061748537932516</v>
      </c>
      <c r="BV21" s="12">
        <f t="shared" si="14"/>
        <v>4.6660930940468432</v>
      </c>
      <c r="BW21" s="6">
        <f t="shared" si="14"/>
        <v>8.9408361506049943</v>
      </c>
      <c r="BX21" s="7">
        <f t="shared" si="14"/>
        <v>8.5457987543213392</v>
      </c>
      <c r="BY21" s="12">
        <f t="shared" si="14"/>
        <v>4.9127077839941791</v>
      </c>
      <c r="BZ21" s="6">
        <f t="shared" si="14"/>
        <v>3.5415174227952662</v>
      </c>
      <c r="CA21" s="7">
        <f t="shared" si="14"/>
        <v>15.305451814523124</v>
      </c>
      <c r="CB21" s="12">
        <f t="shared" si="14"/>
        <v>5.8912163841337417</v>
      </c>
      <c r="CC21" s="6">
        <f t="shared" si="14"/>
        <v>8.8541565113341818</v>
      </c>
      <c r="CD21" s="7">
        <f t="shared" si="14"/>
        <v>9.0400107991469127</v>
      </c>
      <c r="CE21" s="12">
        <f t="shared" si="14"/>
        <v>4.9766924024144998</v>
      </c>
      <c r="CF21" s="6">
        <f t="shared" si="14"/>
        <v>3.944272199147079</v>
      </c>
    </row>
    <row r="22" spans="1:84" ht="15" customHeight="1" x14ac:dyDescent="0.25">
      <c r="A22" s="24" t="s">
        <v>41</v>
      </c>
      <c r="B22" s="64">
        <v>643676.76043121447</v>
      </c>
      <c r="C22" s="32">
        <v>1472765.5996416418</v>
      </c>
      <c r="D22" s="36">
        <v>43.705309289396496</v>
      </c>
      <c r="E22" s="34">
        <v>330948.74762743508</v>
      </c>
      <c r="F22" s="32">
        <v>1002216.7608300673</v>
      </c>
      <c r="G22" s="36">
        <v>33.021673610141278</v>
      </c>
      <c r="H22" s="34">
        <v>802047.73887439095</v>
      </c>
      <c r="I22" s="32">
        <v>6573380.1419282956</v>
      </c>
      <c r="J22" s="36">
        <v>12.201450723327724</v>
      </c>
      <c r="K22" s="34">
        <v>736654.64142862125</v>
      </c>
      <c r="L22" s="32">
        <v>3111834.3012683247</v>
      </c>
      <c r="M22" s="36">
        <v>23.67268209391402</v>
      </c>
      <c r="N22" s="34">
        <v>239540.63987414725</v>
      </c>
      <c r="O22" s="32">
        <v>1565542.4926545175</v>
      </c>
      <c r="P22" s="36">
        <v>15.300807291917362</v>
      </c>
      <c r="Q22" s="34">
        <v>2622714.9747197302</v>
      </c>
      <c r="R22" s="32">
        <v>13391976.092735356</v>
      </c>
      <c r="S22" s="36">
        <v>19.584226827752886</v>
      </c>
      <c r="T22" s="34">
        <v>5375583.5029555392</v>
      </c>
      <c r="U22" s="32">
        <v>27117715.389058203</v>
      </c>
      <c r="V22" s="36">
        <v>19.823143011245509</v>
      </c>
      <c r="W22" s="34">
        <v>466228.68220043252</v>
      </c>
      <c r="X22" s="32">
        <v>2023030.4735896301</v>
      </c>
      <c r="Y22" s="36">
        <v>23.046053348527394</v>
      </c>
      <c r="Z22" s="34">
        <v>5841812.1851559719</v>
      </c>
      <c r="AA22" s="32">
        <v>29140745.862647831</v>
      </c>
      <c r="AB22" s="36">
        <v>20.046886283181646</v>
      </c>
      <c r="AC22" s="5"/>
      <c r="AD22" s="7">
        <f t="shared" si="0"/>
        <v>-11.63543325065109</v>
      </c>
      <c r="AE22" s="10">
        <f t="shared" si="0"/>
        <v>9.6399130382917093</v>
      </c>
      <c r="AF22" s="6">
        <f t="shared" si="0"/>
        <v>-19.404745680081277</v>
      </c>
      <c r="AG22" s="7">
        <f t="shared" si="0"/>
        <v>-2.8471420137250618</v>
      </c>
      <c r="AH22" s="10">
        <f t="shared" si="0"/>
        <v>-2.7307481435042718</v>
      </c>
      <c r="AI22" s="6">
        <f t="shared" si="0"/>
        <v>-0.11966152509585015</v>
      </c>
      <c r="AJ22" s="7">
        <f t="shared" si="0"/>
        <v>3.0940641324379357</v>
      </c>
      <c r="AK22" s="10">
        <f t="shared" si="0"/>
        <v>4.8884345631264807</v>
      </c>
      <c r="AL22" s="6">
        <f t="shared" si="0"/>
        <v>-1.7107419308547378</v>
      </c>
      <c r="AM22" s="7">
        <f t="shared" si="0"/>
        <v>16.547364297801749</v>
      </c>
      <c r="AN22" s="10">
        <f t="shared" si="0"/>
        <v>5.0955051027867597</v>
      </c>
      <c r="AO22" s="6">
        <f t="shared" si="0"/>
        <v>10.896621300611002</v>
      </c>
      <c r="AP22" s="7">
        <f t="shared" si="1"/>
        <v>-5.3834083850732668</v>
      </c>
      <c r="AQ22" s="10">
        <f t="shared" si="1"/>
        <v>-9.7327406094152735</v>
      </c>
      <c r="AR22" s="6">
        <f t="shared" si="1"/>
        <v>4.8182832332623633</v>
      </c>
      <c r="AS22" s="7">
        <f t="shared" si="1"/>
        <v>9.98263482477644</v>
      </c>
      <c r="AT22" s="10">
        <f t="shared" si="1"/>
        <v>3.7862378469424272</v>
      </c>
      <c r="AU22" s="6">
        <f t="shared" si="1"/>
        <v>5.9703454970321701</v>
      </c>
      <c r="AV22" s="7">
        <f t="shared" si="1"/>
        <v>5.0543557193644517</v>
      </c>
      <c r="AW22" s="10">
        <f t="shared" si="1"/>
        <v>3.3474297015421541</v>
      </c>
      <c r="AX22" s="6">
        <f t="shared" si="1"/>
        <v>1.651638577516394</v>
      </c>
      <c r="AY22" s="7">
        <f t="shared" si="1"/>
        <v>-0.76466642386739636</v>
      </c>
      <c r="AZ22" s="10">
        <f t="shared" si="1"/>
        <v>-10.514314019366594</v>
      </c>
      <c r="BA22" s="6">
        <f t="shared" si="1"/>
        <v>10.89520350507145</v>
      </c>
      <c r="BB22" s="7">
        <f t="shared" si="1"/>
        <v>4.5650036488112704</v>
      </c>
      <c r="BC22" s="10">
        <f t="shared" si="1"/>
        <v>2.2478662179938027</v>
      </c>
      <c r="BD22" s="6">
        <f t="shared" si="1"/>
        <v>2.266196368222765</v>
      </c>
      <c r="BE22" s="5"/>
      <c r="BF22" s="7">
        <f t="shared" ref="BF22" si="15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16">+AVERAGE(D19:D22)/AVERAGE(D15:D18)*100-100</f>
        <v>-14.930020626540568</v>
      </c>
      <c r="BI22" s="7">
        <f t="shared" si="16"/>
        <v>3.1744404525501295</v>
      </c>
      <c r="BJ22" s="12">
        <f t="shared" si="16"/>
        <v>3.5306854266300718</v>
      </c>
      <c r="BK22" s="6">
        <f t="shared" si="16"/>
        <v>-0.45757661042250675</v>
      </c>
      <c r="BL22" s="7">
        <f t="shared" si="16"/>
        <v>2.7735088975070283</v>
      </c>
      <c r="BM22" s="12">
        <f t="shared" si="16"/>
        <v>2.1178805041515432</v>
      </c>
      <c r="BN22" s="6">
        <f t="shared" si="16"/>
        <v>0.76551099935787192</v>
      </c>
      <c r="BO22" s="7">
        <f t="shared" si="16"/>
        <v>12.524117813017583</v>
      </c>
      <c r="BP22" s="12">
        <f t="shared" si="16"/>
        <v>11.832233124376046</v>
      </c>
      <c r="BQ22" s="6">
        <f t="shared" si="16"/>
        <v>0.40065907486122398</v>
      </c>
      <c r="BR22" s="7">
        <f t="shared" si="16"/>
        <v>4.6370963331975474</v>
      </c>
      <c r="BS22" s="12">
        <f t="shared" si="16"/>
        <v>-1.9152094890533391</v>
      </c>
      <c r="BT22" s="6">
        <f t="shared" si="16"/>
        <v>6.7701068351295817</v>
      </c>
      <c r="BU22" s="7">
        <f t="shared" si="16"/>
        <v>12.926772515726398</v>
      </c>
      <c r="BV22" s="12">
        <f t="shared" si="16"/>
        <v>4.4281013987836957</v>
      </c>
      <c r="BW22" s="6">
        <f t="shared" si="16"/>
        <v>8.1759494229674914</v>
      </c>
      <c r="BX22" s="7">
        <f t="shared" si="16"/>
        <v>7.5852616444507959</v>
      </c>
      <c r="BY22" s="12">
        <f t="shared" si="16"/>
        <v>4.4961856992848226</v>
      </c>
      <c r="BZ22" s="6">
        <f t="shared" si="16"/>
        <v>3.0526132244739159</v>
      </c>
      <c r="CA22" s="7">
        <f t="shared" si="16"/>
        <v>10.381426868693339</v>
      </c>
      <c r="CB22" s="12">
        <f t="shared" si="16"/>
        <v>0.82719095324539182</v>
      </c>
      <c r="CC22" s="6">
        <f t="shared" si="16"/>
        <v>9.3603078504840767</v>
      </c>
      <c r="CD22" s="7">
        <f t="shared" si="16"/>
        <v>7.7982171109409961</v>
      </c>
      <c r="CE22" s="12">
        <f t="shared" si="16"/>
        <v>4.2425161027366443</v>
      </c>
      <c r="CF22" s="6">
        <f t="shared" si="16"/>
        <v>3.5111511688244974</v>
      </c>
    </row>
    <row r="23" spans="1:84" ht="15" customHeight="1" x14ac:dyDescent="0.25">
      <c r="A23" s="24" t="s">
        <v>42</v>
      </c>
      <c r="B23" s="64">
        <v>641325.68233571877</v>
      </c>
      <c r="C23" s="32">
        <v>1541204.1948577855</v>
      </c>
      <c r="D23" s="36">
        <v>41.611986554117642</v>
      </c>
      <c r="E23" s="34">
        <v>272501.97139249003</v>
      </c>
      <c r="F23" s="32">
        <v>822290.97650476336</v>
      </c>
      <c r="G23" s="36">
        <v>33.139360540083892</v>
      </c>
      <c r="H23" s="34">
        <v>771902.54767093388</v>
      </c>
      <c r="I23" s="32">
        <v>5912637.8180856192</v>
      </c>
      <c r="J23" s="36">
        <v>13.055129900056331</v>
      </c>
      <c r="K23" s="34">
        <v>866217.34140416014</v>
      </c>
      <c r="L23" s="32">
        <v>3118508.9929302405</v>
      </c>
      <c r="M23" s="36">
        <v>27.776650423901373</v>
      </c>
      <c r="N23" s="34">
        <v>250538.99632377425</v>
      </c>
      <c r="O23" s="32">
        <v>1636928.0288199072</v>
      </c>
      <c r="P23" s="36">
        <v>15.305437497114191</v>
      </c>
      <c r="Q23" s="34">
        <v>2474274.1659794613</v>
      </c>
      <c r="R23" s="32">
        <v>11860987.887089998</v>
      </c>
      <c r="S23" s="36">
        <v>20.860607813895218</v>
      </c>
      <c r="T23" s="34">
        <v>5276760.7051065378</v>
      </c>
      <c r="U23" s="32">
        <v>24892557.898288313</v>
      </c>
      <c r="V23" s="36">
        <v>21.198145753712936</v>
      </c>
      <c r="W23" s="34">
        <v>408712.37023239868</v>
      </c>
      <c r="X23" s="32">
        <v>1662958.7788652484</v>
      </c>
      <c r="Y23" s="36">
        <v>24.577420404328443</v>
      </c>
      <c r="Z23" s="34">
        <v>5685473.0753389364</v>
      </c>
      <c r="AA23" s="32">
        <v>26555516.677153561</v>
      </c>
      <c r="AB23" s="36">
        <v>21.40976259080022</v>
      </c>
      <c r="AC23" s="5"/>
      <c r="AD23" s="7">
        <f t="shared" si="0"/>
        <v>-4.7820071320473545</v>
      </c>
      <c r="AE23" s="10">
        <f t="shared" si="0"/>
        <v>4.5671957691139369</v>
      </c>
      <c r="AF23" s="6">
        <f t="shared" si="0"/>
        <v>-8.9408564821844152</v>
      </c>
      <c r="AG23" s="7">
        <f t="shared" si="0"/>
        <v>9.6356044804829963</v>
      </c>
      <c r="AH23" s="10">
        <f t="shared" si="0"/>
        <v>5.3791403211228044</v>
      </c>
      <c r="AI23" s="6">
        <f t="shared" si="0"/>
        <v>4.03919043786982</v>
      </c>
      <c r="AJ23" s="7">
        <f t="shared" si="0"/>
        <v>22.557688600110893</v>
      </c>
      <c r="AK23" s="10">
        <f t="shared" si="0"/>
        <v>12.990527097739047</v>
      </c>
      <c r="AL23" s="6">
        <f t="shared" si="0"/>
        <v>8.4672244197038395</v>
      </c>
      <c r="AM23" s="7">
        <f t="shared" si="0"/>
        <v>29.586154217512728</v>
      </c>
      <c r="AN23" s="10">
        <f t="shared" si="0"/>
        <v>0.58891389155120066</v>
      </c>
      <c r="AO23" s="6">
        <f t="shared" si="0"/>
        <v>28.827471342641758</v>
      </c>
      <c r="AP23" s="7">
        <f t="shared" si="1"/>
        <v>7.3388331575416714</v>
      </c>
      <c r="AQ23" s="10">
        <f t="shared" si="1"/>
        <v>6.6024761246370929</v>
      </c>
      <c r="AR23" s="6">
        <f t="shared" si="1"/>
        <v>0.6907504024987503</v>
      </c>
      <c r="AS23" s="7">
        <f t="shared" si="1"/>
        <v>15.117725550347828</v>
      </c>
      <c r="AT23" s="10">
        <f t="shared" si="1"/>
        <v>3.9406348787280194</v>
      </c>
      <c r="AU23" s="6">
        <f t="shared" si="1"/>
        <v>10.75334077443398</v>
      </c>
      <c r="AV23" s="7">
        <f t="shared" si="1"/>
        <v>14.634551086264239</v>
      </c>
      <c r="AW23" s="10">
        <f t="shared" si="1"/>
        <v>5.7719719278941568</v>
      </c>
      <c r="AX23" s="6">
        <f t="shared" si="1"/>
        <v>8.3789485974713642</v>
      </c>
      <c r="AY23" s="7">
        <f t="shared" si="1"/>
        <v>7.7258645106255557</v>
      </c>
      <c r="AZ23" s="10">
        <f t="shared" si="1"/>
        <v>-0.80580180900481935</v>
      </c>
      <c r="BA23" s="6">
        <f t="shared" si="1"/>
        <v>8.6009731165959096</v>
      </c>
      <c r="BB23" s="7">
        <f t="shared" si="1"/>
        <v>14.108479800770127</v>
      </c>
      <c r="BC23" s="10">
        <f t="shared" si="1"/>
        <v>5.3345603496559164</v>
      </c>
      <c r="BD23" s="6">
        <f t="shared" si="1"/>
        <v>8.3295733347055148</v>
      </c>
      <c r="BE23" s="5"/>
      <c r="BF23" s="7">
        <f>+AVERAGE(B23:B23)/AVERAGE(B19:B19)*100-100</f>
        <v>-4.7820071320473545</v>
      </c>
      <c r="BG23" s="12">
        <f t="shared" ref="BG23:CF23" si="17">+AVERAGE(C23:C23)/AVERAGE(C19:C19)*100-100</f>
        <v>4.5671957691139369</v>
      </c>
      <c r="BH23" s="6">
        <f t="shared" si="17"/>
        <v>-8.9408564821844152</v>
      </c>
      <c r="BI23" s="7">
        <f t="shared" si="17"/>
        <v>9.6356044804829963</v>
      </c>
      <c r="BJ23" s="12">
        <f t="shared" si="17"/>
        <v>5.3791403211228044</v>
      </c>
      <c r="BK23" s="6">
        <f t="shared" si="17"/>
        <v>4.03919043786982</v>
      </c>
      <c r="BL23" s="7">
        <f t="shared" si="17"/>
        <v>22.557688600110893</v>
      </c>
      <c r="BM23" s="12">
        <f t="shared" si="17"/>
        <v>12.990527097739047</v>
      </c>
      <c r="BN23" s="6">
        <f t="shared" si="17"/>
        <v>8.4672244197038395</v>
      </c>
      <c r="BO23" s="7">
        <f t="shared" si="17"/>
        <v>29.586154217512728</v>
      </c>
      <c r="BP23" s="12">
        <f t="shared" si="17"/>
        <v>0.58891389155120066</v>
      </c>
      <c r="BQ23" s="6">
        <f t="shared" si="17"/>
        <v>28.827471342641758</v>
      </c>
      <c r="BR23" s="7">
        <f t="shared" si="17"/>
        <v>7.3388331575416714</v>
      </c>
      <c r="BS23" s="12">
        <f t="shared" si="17"/>
        <v>6.6024761246370929</v>
      </c>
      <c r="BT23" s="6">
        <f t="shared" si="17"/>
        <v>0.6907504024987503</v>
      </c>
      <c r="BU23" s="7">
        <f t="shared" si="17"/>
        <v>15.117725550347828</v>
      </c>
      <c r="BV23" s="12">
        <f t="shared" si="17"/>
        <v>3.9406348787280194</v>
      </c>
      <c r="BW23" s="6">
        <f t="shared" si="17"/>
        <v>10.75334077443398</v>
      </c>
      <c r="BX23" s="7">
        <f t="shared" si="17"/>
        <v>14.634551086264239</v>
      </c>
      <c r="BY23" s="12">
        <f t="shared" si="17"/>
        <v>5.7719719278941568</v>
      </c>
      <c r="BZ23" s="6">
        <f t="shared" si="17"/>
        <v>8.3789485974713642</v>
      </c>
      <c r="CA23" s="7">
        <f t="shared" si="17"/>
        <v>7.7258645106255557</v>
      </c>
      <c r="CB23" s="12">
        <f t="shared" si="17"/>
        <v>-0.80580180900481935</v>
      </c>
      <c r="CC23" s="6">
        <f t="shared" si="17"/>
        <v>8.6009731165959096</v>
      </c>
      <c r="CD23" s="7">
        <f t="shared" si="17"/>
        <v>14.108479800770127</v>
      </c>
      <c r="CE23" s="12">
        <f t="shared" si="17"/>
        <v>5.3345603496559164</v>
      </c>
      <c r="CF23" s="6">
        <f t="shared" si="17"/>
        <v>8.3295733347055148</v>
      </c>
    </row>
    <row r="24" spans="1:84" ht="15" customHeight="1" x14ac:dyDescent="0.25">
      <c r="A24" s="24" t="s">
        <v>43</v>
      </c>
      <c r="B24" s="64">
        <v>566525.87326824188</v>
      </c>
      <c r="C24" s="32">
        <v>1376737.5944183434</v>
      </c>
      <c r="D24" s="36">
        <v>41.149880381351309</v>
      </c>
      <c r="E24" s="34">
        <v>312513.75764542219</v>
      </c>
      <c r="F24" s="32">
        <v>892713.96612971451</v>
      </c>
      <c r="G24" s="36">
        <v>35.007154531288336</v>
      </c>
      <c r="H24" s="34">
        <v>904727.31294342654</v>
      </c>
      <c r="I24" s="32">
        <v>6442894.9196014358</v>
      </c>
      <c r="J24" s="36">
        <v>14.042248464908907</v>
      </c>
      <c r="K24" s="34">
        <v>902574.79021265695</v>
      </c>
      <c r="L24" s="32">
        <v>2981399.2077529761</v>
      </c>
      <c r="M24" s="36">
        <v>30.273530222506178</v>
      </c>
      <c r="N24" s="34">
        <v>244293.48227337102</v>
      </c>
      <c r="O24" s="32">
        <v>1503738.5200084462</v>
      </c>
      <c r="P24" s="36">
        <v>16.245742130220808</v>
      </c>
      <c r="Q24" s="34">
        <v>2791970.636907314</v>
      </c>
      <c r="R24" s="32">
        <v>12498705.182502594</v>
      </c>
      <c r="S24" s="36">
        <v>22.338078994101711</v>
      </c>
      <c r="T24" s="34">
        <v>5722605.8532504328</v>
      </c>
      <c r="U24" s="32">
        <v>25696189.390413508</v>
      </c>
      <c r="V24" s="36">
        <v>22.270250916602322</v>
      </c>
      <c r="W24" s="34">
        <v>441614.45155217749</v>
      </c>
      <c r="X24" s="32">
        <v>1692329.1820697389</v>
      </c>
      <c r="Y24" s="36">
        <v>26.095068041790647</v>
      </c>
      <c r="Z24" s="34">
        <v>6164220.3048026105</v>
      </c>
      <c r="AA24" s="32">
        <v>27388518.572483245</v>
      </c>
      <c r="AB24" s="36">
        <v>22.506585336074703</v>
      </c>
      <c r="AC24" s="5"/>
      <c r="AD24" s="7">
        <f t="shared" si="0"/>
        <v>-1.7918303376597322</v>
      </c>
      <c r="AE24" s="10">
        <f t="shared" si="0"/>
        <v>3.5609806225258325</v>
      </c>
      <c r="AF24" s="6">
        <f t="shared" si="0"/>
        <v>-5.168752678864891</v>
      </c>
      <c r="AG24" s="7">
        <f t="shared" si="0"/>
        <v>6.4517585794561398</v>
      </c>
      <c r="AH24" s="10">
        <f t="shared" si="0"/>
        <v>-1.3440963471056193</v>
      </c>
      <c r="AI24" s="6">
        <f t="shared" si="0"/>
        <v>7.9020663111964069</v>
      </c>
      <c r="AJ24" s="7">
        <f t="shared" si="0"/>
        <v>21.0835567566984</v>
      </c>
      <c r="AK24" s="10">
        <f t="shared" si="0"/>
        <v>0.78193079973934232</v>
      </c>
      <c r="AL24" s="6">
        <f t="shared" si="0"/>
        <v>20.144112933596986</v>
      </c>
      <c r="AM24" s="7">
        <f t="shared" si="0"/>
        <v>30.268493146809618</v>
      </c>
      <c r="AN24" s="10">
        <f t="shared" si="0"/>
        <v>-6.2610127774299684</v>
      </c>
      <c r="AO24" s="6">
        <f t="shared" si="0"/>
        <v>38.969384038154175</v>
      </c>
      <c r="AP24" s="7">
        <f t="shared" si="1"/>
        <v>-1.2807771405114181</v>
      </c>
      <c r="AQ24" s="10">
        <f t="shared" si="1"/>
        <v>-8.5991530684998452</v>
      </c>
      <c r="AR24" s="6">
        <f t="shared" si="1"/>
        <v>8.0069016575668286</v>
      </c>
      <c r="AS24" s="7">
        <f t="shared" si="1"/>
        <v>18.554457459345258</v>
      </c>
      <c r="AT24" s="10">
        <f t="shared" si="1"/>
        <v>3.2602669568131688</v>
      </c>
      <c r="AU24" s="6">
        <f t="shared" si="1"/>
        <v>14.811302501211429</v>
      </c>
      <c r="AV24" s="7">
        <f t="shared" si="1"/>
        <v>16.479814048969587</v>
      </c>
      <c r="AW24" s="10">
        <f t="shared" si="1"/>
        <v>0.5445969529677086</v>
      </c>
      <c r="AX24" s="6">
        <f t="shared" si="1"/>
        <v>15.848904445313934</v>
      </c>
      <c r="AY24" s="7">
        <f t="shared" si="1"/>
        <v>11.512029031762694</v>
      </c>
      <c r="AZ24" s="10">
        <f t="shared" si="1"/>
        <v>-1.566577510756801</v>
      </c>
      <c r="BA24" s="6">
        <f t="shared" si="1"/>
        <v>13.286753840087911</v>
      </c>
      <c r="BB24" s="7">
        <f t="shared" si="1"/>
        <v>16.109241718065718</v>
      </c>
      <c r="BC24" s="10">
        <f t="shared" si="1"/>
        <v>0.41152656916942476</v>
      </c>
      <c r="BD24" s="6">
        <f t="shared" si="1"/>
        <v>15.633379638026668</v>
      </c>
      <c r="BE24" s="5"/>
      <c r="BF24" s="7">
        <f t="shared" ref="BF24:CF24" si="18">+AVERAGE(B23:B24)/AVERAGE(B19:B20)*100-100</f>
        <v>-3.4025084675620008</v>
      </c>
      <c r="BG24" s="12">
        <f t="shared" si="18"/>
        <v>4.090020050124437</v>
      </c>
      <c r="BH24" s="6">
        <f t="shared" si="18"/>
        <v>-7.103601870451854</v>
      </c>
      <c r="BI24" s="7">
        <f t="shared" si="18"/>
        <v>7.9114806731510186</v>
      </c>
      <c r="BJ24" s="12">
        <f t="shared" si="18"/>
        <v>1.769050591062495</v>
      </c>
      <c r="BK24" s="6">
        <f t="shared" si="18"/>
        <v>5.9883723593722351</v>
      </c>
      <c r="BL24" s="7">
        <f t="shared" si="18"/>
        <v>21.757801924964483</v>
      </c>
      <c r="BM24" s="12">
        <f t="shared" si="18"/>
        <v>6.2771283626966721</v>
      </c>
      <c r="BN24" s="6">
        <f t="shared" si="18"/>
        <v>14.219982422651256</v>
      </c>
      <c r="BO24" s="7">
        <f t="shared" si="18"/>
        <v>29.933440877191003</v>
      </c>
      <c r="BP24" s="12">
        <f t="shared" si="18"/>
        <v>-2.8798276554963707</v>
      </c>
      <c r="BQ24" s="6">
        <f t="shared" si="18"/>
        <v>33.924538861853193</v>
      </c>
      <c r="BR24" s="7">
        <f t="shared" si="18"/>
        <v>2.9030742215131511</v>
      </c>
      <c r="BS24" s="12">
        <f t="shared" si="18"/>
        <v>-1.2604057119415302</v>
      </c>
      <c r="BT24" s="6">
        <f t="shared" si="18"/>
        <v>4.3295874871374593</v>
      </c>
      <c r="BU24" s="7">
        <f t="shared" si="18"/>
        <v>16.914552036786418</v>
      </c>
      <c r="BV24" s="12">
        <f t="shared" si="18"/>
        <v>3.590429002021736</v>
      </c>
      <c r="BW24" s="6">
        <f t="shared" si="18"/>
        <v>12.815234759008632</v>
      </c>
      <c r="BX24" s="7">
        <f t="shared" si="18"/>
        <v>15.587223494934094</v>
      </c>
      <c r="BY24" s="12">
        <f t="shared" si="18"/>
        <v>3.0505857120314488</v>
      </c>
      <c r="BZ24" s="6">
        <f t="shared" si="18"/>
        <v>12.081591962661363</v>
      </c>
      <c r="CA24" s="7">
        <f t="shared" si="18"/>
        <v>9.6595308882867101</v>
      </c>
      <c r="CB24" s="12">
        <f t="shared" si="18"/>
        <v>-1.1909835296976752</v>
      </c>
      <c r="CC24" s="6">
        <f t="shared" si="18"/>
        <v>10.964569755591441</v>
      </c>
      <c r="CD24" s="7">
        <f t="shared" si="18"/>
        <v>15.140594899869811</v>
      </c>
      <c r="CE24" s="12">
        <f t="shared" si="18"/>
        <v>2.776170120756376</v>
      </c>
      <c r="CF24" s="6">
        <f t="shared" si="18"/>
        <v>11.953566362593577</v>
      </c>
    </row>
    <row r="25" spans="1:84" ht="15" customHeight="1" x14ac:dyDescent="0.25">
      <c r="A25" s="24" t="s">
        <v>44</v>
      </c>
      <c r="B25" s="64">
        <v>522537.6579494623</v>
      </c>
      <c r="C25" s="32">
        <v>1194178.1649233382</v>
      </c>
      <c r="D25" s="36">
        <v>43.757093647999106</v>
      </c>
      <c r="E25" s="34">
        <v>365517.37863635138</v>
      </c>
      <c r="F25" s="32">
        <v>956150.86144721182</v>
      </c>
      <c r="G25" s="36">
        <v>38.228002857531415</v>
      </c>
      <c r="H25" s="34">
        <v>945114.63647989382</v>
      </c>
      <c r="I25" s="32">
        <v>6318131.9923033351</v>
      </c>
      <c r="J25" s="36">
        <v>14.95876688918845</v>
      </c>
      <c r="K25" s="34">
        <v>927211.03536208055</v>
      </c>
      <c r="L25" s="32">
        <v>3183713.5888507636</v>
      </c>
      <c r="M25" s="36">
        <v>29.123569362807512</v>
      </c>
      <c r="N25" s="34">
        <v>254885.4090839618</v>
      </c>
      <c r="O25" s="32">
        <v>1570773.3146943599</v>
      </c>
      <c r="P25" s="36">
        <v>16.226746832247862</v>
      </c>
      <c r="Q25" s="34">
        <v>2863906.9128054795</v>
      </c>
      <c r="R25" s="32">
        <v>12388060.329231467</v>
      </c>
      <c r="S25" s="36">
        <v>23.118283546356857</v>
      </c>
      <c r="T25" s="34">
        <v>5879173.0303172302</v>
      </c>
      <c r="U25" s="32">
        <v>25611008.251450475</v>
      </c>
      <c r="V25" s="36">
        <v>22.955648495346779</v>
      </c>
      <c r="W25" s="34">
        <v>472390.25114768237</v>
      </c>
      <c r="X25" s="32">
        <v>1779259.2054815846</v>
      </c>
      <c r="Y25" s="36">
        <v>26.549827573876311</v>
      </c>
      <c r="Z25" s="34">
        <v>6351563.2814649129</v>
      </c>
      <c r="AA25" s="32">
        <v>27390267.45693206</v>
      </c>
      <c r="AB25" s="36">
        <v>23.189124719033835</v>
      </c>
      <c r="AC25" s="5"/>
      <c r="AD25" s="7">
        <f t="shared" si="0"/>
        <v>7.0601172285878988</v>
      </c>
      <c r="AE25" s="10">
        <f t="shared" si="0"/>
        <v>1.2716759489111524</v>
      </c>
      <c r="AF25" s="6">
        <f t="shared" si="0"/>
        <v>5.7157553930448017</v>
      </c>
      <c r="AG25" s="7">
        <f t="shared" si="0"/>
        <v>9.1134842426361189</v>
      </c>
      <c r="AH25" s="10">
        <f t="shared" si="0"/>
        <v>-5.190555767204998</v>
      </c>
      <c r="AI25" s="6">
        <f t="shared" si="0"/>
        <v>15.087146776980347</v>
      </c>
      <c r="AJ25" s="7">
        <f t="shared" si="0"/>
        <v>18.077743071717947</v>
      </c>
      <c r="AK25" s="10">
        <f t="shared" si="0"/>
        <v>-7.7135160481125951</v>
      </c>
      <c r="AL25" s="6">
        <f t="shared" si="0"/>
        <v>27.946951726188374</v>
      </c>
      <c r="AM25" s="7">
        <f t="shared" si="0"/>
        <v>33.662144523166688</v>
      </c>
      <c r="AN25" s="10">
        <f t="shared" si="0"/>
        <v>-1.1619951712007861</v>
      </c>
      <c r="AO25" s="6">
        <f t="shared" si="0"/>
        <v>35.233551865689293</v>
      </c>
      <c r="AP25" s="7">
        <f t="shared" si="1"/>
        <v>1.8678688778239092</v>
      </c>
      <c r="AQ25" s="10">
        <f t="shared" si="1"/>
        <v>-5.7981990665804517</v>
      </c>
      <c r="AR25" s="6">
        <f t="shared" si="1"/>
        <v>8.1379207917931922</v>
      </c>
      <c r="AS25" s="7">
        <f t="shared" si="1"/>
        <v>12.252002845024762</v>
      </c>
      <c r="AT25" s="10">
        <f t="shared" si="1"/>
        <v>-4.035188498062297</v>
      </c>
      <c r="AU25" s="6">
        <f t="shared" si="1"/>
        <v>16.972045365564227</v>
      </c>
      <c r="AV25" s="7">
        <f t="shared" si="1"/>
        <v>14.856473548086456</v>
      </c>
      <c r="AW25" s="10">
        <f t="shared" si="1"/>
        <v>-4.5485718034762357</v>
      </c>
      <c r="AX25" s="6">
        <f t="shared" si="1"/>
        <v>20.329759038921779</v>
      </c>
      <c r="AY25" s="7">
        <f t="shared" si="1"/>
        <v>4.7795072184865433</v>
      </c>
      <c r="AZ25" s="10">
        <f t="shared" si="1"/>
        <v>-9.4863593399849577</v>
      </c>
      <c r="BA25" s="6">
        <f t="shared" si="1"/>
        <v>15.761012875458789</v>
      </c>
      <c r="BB25" s="7">
        <f t="shared" si="1"/>
        <v>14.040767123510605</v>
      </c>
      <c r="BC25" s="10">
        <f t="shared" si="1"/>
        <v>-4.8856319774907462</v>
      </c>
      <c r="BD25" s="6">
        <f t="shared" si="1"/>
        <v>19.898569999983934</v>
      </c>
      <c r="BE25" s="5"/>
      <c r="BF25" s="7">
        <f t="shared" ref="BF25:CF25" si="19">+AVERAGE(B23:B25)/AVERAGE(B19:B21)*100-100</f>
        <v>-0.46511525484531546</v>
      </c>
      <c r="BG25" s="12">
        <f t="shared" si="19"/>
        <v>3.2555270879001768</v>
      </c>
      <c r="BH25" s="6">
        <f t="shared" si="19"/>
        <v>-3.0370608437238502</v>
      </c>
      <c r="BI25" s="7">
        <f t="shared" si="19"/>
        <v>8.3705511858860717</v>
      </c>
      <c r="BJ25" s="12">
        <f t="shared" si="19"/>
        <v>-0.8365737319276576</v>
      </c>
      <c r="BK25" s="6">
        <f t="shared" si="19"/>
        <v>9.0877615181475591</v>
      </c>
      <c r="BL25" s="7">
        <f t="shared" si="19"/>
        <v>20.405027248554802</v>
      </c>
      <c r="BM25" s="12">
        <f t="shared" si="19"/>
        <v>1.0918179211228249</v>
      </c>
      <c r="BN25" s="6">
        <f t="shared" si="19"/>
        <v>18.75157034629855</v>
      </c>
      <c r="BO25" s="7">
        <f t="shared" si="19"/>
        <v>31.192121046677158</v>
      </c>
      <c r="BP25" s="12">
        <f t="shared" si="19"/>
        <v>-2.2974842802162243</v>
      </c>
      <c r="BQ25" s="6">
        <f t="shared" si="19"/>
        <v>34.359034330850619</v>
      </c>
      <c r="BR25" s="7">
        <f t="shared" si="19"/>
        <v>2.5487777110030976</v>
      </c>
      <c r="BS25" s="12">
        <f t="shared" si="19"/>
        <v>-2.8210982650433607</v>
      </c>
      <c r="BT25" s="6">
        <f t="shared" si="19"/>
        <v>5.5925615272793578</v>
      </c>
      <c r="BU25" s="7">
        <f t="shared" si="19"/>
        <v>15.228582224020897</v>
      </c>
      <c r="BV25" s="12">
        <f t="shared" si="19"/>
        <v>0.88787430309236015</v>
      </c>
      <c r="BW25" s="6">
        <f t="shared" si="19"/>
        <v>14.230345912523205</v>
      </c>
      <c r="BX25" s="7">
        <f t="shared" si="19"/>
        <v>15.331633920593973</v>
      </c>
      <c r="BY25" s="12">
        <f t="shared" si="19"/>
        <v>0.36500370402580984</v>
      </c>
      <c r="BZ25" s="6">
        <f t="shared" si="19"/>
        <v>14.801127907014845</v>
      </c>
      <c r="CA25" s="7">
        <f t="shared" si="19"/>
        <v>7.8653692015578258</v>
      </c>
      <c r="CB25" s="12">
        <f t="shared" si="19"/>
        <v>-4.2324123297217255</v>
      </c>
      <c r="CC25" s="6">
        <f t="shared" si="19"/>
        <v>12.568152600670018</v>
      </c>
      <c r="CD25" s="7">
        <f t="shared" si="19"/>
        <v>14.754394131451548</v>
      </c>
      <c r="CE25" s="12">
        <f t="shared" si="19"/>
        <v>6.1759998023759977E-2</v>
      </c>
      <c r="CF25" s="6">
        <f t="shared" si="19"/>
        <v>14.577209449143425</v>
      </c>
    </row>
    <row r="26" spans="1:84" ht="15" customHeight="1" x14ac:dyDescent="0.25">
      <c r="A26" s="24" t="s">
        <v>45</v>
      </c>
      <c r="B26" s="64">
        <v>702754.82504988741</v>
      </c>
      <c r="C26" s="32">
        <v>1477462.1564818004</v>
      </c>
      <c r="D26" s="36">
        <v>47.564996637431243</v>
      </c>
      <c r="E26" s="34">
        <v>381267.85127641365</v>
      </c>
      <c r="F26" s="32">
        <v>1006384.7275932997</v>
      </c>
      <c r="G26" s="36">
        <v>37.884900358950169</v>
      </c>
      <c r="H26" s="34">
        <v>1001478.8815354079</v>
      </c>
      <c r="I26" s="32">
        <v>6269117.6466168277</v>
      </c>
      <c r="J26" s="36">
        <v>15.974798017642289</v>
      </c>
      <c r="K26" s="34">
        <v>964665.11456644058</v>
      </c>
      <c r="L26" s="32">
        <v>3073939.8814999438</v>
      </c>
      <c r="M26" s="36">
        <v>31.382042322042015</v>
      </c>
      <c r="N26" s="34">
        <v>268500.07988931716</v>
      </c>
      <c r="O26" s="32">
        <v>1687105.1253109374</v>
      </c>
      <c r="P26" s="36">
        <v>15.914839914900499</v>
      </c>
      <c r="Q26" s="34">
        <v>3149540.0410011709</v>
      </c>
      <c r="R26" s="32">
        <v>13466659.305870768</v>
      </c>
      <c r="S26" s="36">
        <v>23.387686355354177</v>
      </c>
      <c r="T26" s="34">
        <v>6468206.7933186367</v>
      </c>
      <c r="U26" s="32">
        <v>26980668.843373574</v>
      </c>
      <c r="V26" s="36">
        <v>23.973485723676646</v>
      </c>
      <c r="W26" s="34">
        <v>579146.947451388</v>
      </c>
      <c r="X26" s="32">
        <v>2185006.5477473717</v>
      </c>
      <c r="Y26" s="36">
        <v>26.505501690530785</v>
      </c>
      <c r="Z26" s="34">
        <v>7047353.7407700252</v>
      </c>
      <c r="AA26" s="32">
        <v>29165675.391120948</v>
      </c>
      <c r="AB26" s="36">
        <v>24.163176906630067</v>
      </c>
      <c r="AC26" s="5"/>
      <c r="AD26" s="7">
        <f t="shared" si="0"/>
        <v>9.1782192942766869</v>
      </c>
      <c r="AE26" s="10">
        <f t="shared" si="0"/>
        <v>0.3188937086323449</v>
      </c>
      <c r="AF26" s="6">
        <f t="shared" si="0"/>
        <v>8.8311635606504097</v>
      </c>
      <c r="AG26" s="7">
        <f t="shared" si="0"/>
        <v>15.204500397634149</v>
      </c>
      <c r="AH26" s="10">
        <f t="shared" si="0"/>
        <v>0.41587478139761913</v>
      </c>
      <c r="AI26" s="6">
        <f t="shared" si="0"/>
        <v>14.727378164489366</v>
      </c>
      <c r="AJ26" s="7">
        <f t="shared" si="0"/>
        <v>24.865245919264396</v>
      </c>
      <c r="AK26" s="10">
        <f t="shared" si="0"/>
        <v>-4.6287068257429667</v>
      </c>
      <c r="AL26" s="6">
        <f t="shared" si="0"/>
        <v>30.92539878967321</v>
      </c>
      <c r="AM26" s="7">
        <f t="shared" si="0"/>
        <v>30.952153195645423</v>
      </c>
      <c r="AN26" s="10">
        <f t="shared" si="0"/>
        <v>-1.2177518498634754</v>
      </c>
      <c r="AO26" s="6">
        <f t="shared" si="0"/>
        <v>32.566484006938879</v>
      </c>
      <c r="AP26" s="7">
        <f t="shared" si="1"/>
        <v>12.089572788310548</v>
      </c>
      <c r="AQ26" s="10">
        <f t="shared" si="1"/>
        <v>7.7648887351693361</v>
      </c>
      <c r="AR26" s="6">
        <f t="shared" si="1"/>
        <v>4.0130733710207522</v>
      </c>
      <c r="AS26" s="7">
        <f t="shared" si="1"/>
        <v>20.087011793484663</v>
      </c>
      <c r="AT26" s="10">
        <f t="shared" si="1"/>
        <v>0.55767134452939615</v>
      </c>
      <c r="AU26" s="6">
        <f t="shared" si="1"/>
        <v>19.421034902493034</v>
      </c>
      <c r="AV26" s="7">
        <f t="shared" si="1"/>
        <v>20.325668641597034</v>
      </c>
      <c r="AW26" s="10">
        <f t="shared" si="1"/>
        <v>-0.50537644384277769</v>
      </c>
      <c r="AX26" s="6">
        <f t="shared" si="1"/>
        <v>20.936855018786275</v>
      </c>
      <c r="AY26" s="7">
        <f t="shared" si="1"/>
        <v>24.219502051658793</v>
      </c>
      <c r="AZ26" s="10">
        <f t="shared" si="1"/>
        <v>8.0066057467900578</v>
      </c>
      <c r="BA26" s="6">
        <f t="shared" si="1"/>
        <v>15.011022883987394</v>
      </c>
      <c r="BB26" s="7">
        <f t="shared" si="1"/>
        <v>20.636431254625592</v>
      </c>
      <c r="BC26" s="10">
        <f t="shared" si="1"/>
        <v>8.5548697314123956E-2</v>
      </c>
      <c r="BD26" s="6">
        <f t="shared" si="1"/>
        <v>20.533316572468351</v>
      </c>
      <c r="BE26" s="5"/>
      <c r="BF26" s="7">
        <f t="shared" ref="BF26" si="20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21">+AVERAGE(D23:D26)/AVERAGE(D19:D22)*100-100</f>
        <v>-5.9202690606383612E-2</v>
      </c>
      <c r="BI26" s="7">
        <f t="shared" si="21"/>
        <v>10.242711575550345</v>
      </c>
      <c r="BJ26" s="12">
        <f t="shared" si="21"/>
        <v>-0.49694808666585288</v>
      </c>
      <c r="BK26" s="6">
        <f t="shared" si="21"/>
        <v>10.514431360615191</v>
      </c>
      <c r="BL26" s="7">
        <f t="shared" si="21"/>
        <v>21.605673578985147</v>
      </c>
      <c r="BM26" s="12">
        <f t="shared" si="21"/>
        <v>-0.40958501781416601</v>
      </c>
      <c r="BN26" s="6">
        <f t="shared" si="21"/>
        <v>21.871030931301718</v>
      </c>
      <c r="BO26" s="7">
        <f t="shared" si="21"/>
        <v>31.128799035614605</v>
      </c>
      <c r="BP26" s="12">
        <f t="shared" si="21"/>
        <v>-2.0311126315072698</v>
      </c>
      <c r="BQ26" s="6">
        <f t="shared" si="21"/>
        <v>33.879840485277953</v>
      </c>
      <c r="BR26" s="7">
        <f t="shared" si="21"/>
        <v>4.9033519169151702</v>
      </c>
      <c r="BS26" s="12">
        <f t="shared" si="21"/>
        <v>-0.23714986714881547</v>
      </c>
      <c r="BT26" s="6">
        <f t="shared" si="21"/>
        <v>5.1934179241806362</v>
      </c>
      <c r="BU26" s="7">
        <f t="shared" si="21"/>
        <v>16.545152328747733</v>
      </c>
      <c r="BV26" s="12">
        <f t="shared" si="21"/>
        <v>0.79910681681572271</v>
      </c>
      <c r="BW26" s="6">
        <f t="shared" si="21"/>
        <v>15.539671266351647</v>
      </c>
      <c r="BX26" s="7">
        <f t="shared" si="21"/>
        <v>16.673230765756216</v>
      </c>
      <c r="BY26" s="12">
        <f t="shared" si="21"/>
        <v>0.13594080763701299</v>
      </c>
      <c r="BZ26" s="6">
        <f t="shared" si="21"/>
        <v>16.366837503554095</v>
      </c>
      <c r="CA26" s="7">
        <f t="shared" si="21"/>
        <v>12.370413064285827</v>
      </c>
      <c r="CB26" s="12">
        <f t="shared" si="21"/>
        <v>-0.87945457248351033</v>
      </c>
      <c r="CC26" s="6">
        <f t="shared" si="21"/>
        <v>13.182453046738502</v>
      </c>
      <c r="CD26" s="7">
        <f t="shared" si="21"/>
        <v>16.337676059007663</v>
      </c>
      <c r="CE26" s="12">
        <f t="shared" si="21"/>
        <v>6.8037755757259788E-2</v>
      </c>
      <c r="CF26" s="6">
        <f t="shared" si="21"/>
        <v>16.096025416241517</v>
      </c>
    </row>
    <row r="27" spans="1:84" ht="15" customHeight="1" x14ac:dyDescent="0.25">
      <c r="A27" s="24" t="s">
        <v>46</v>
      </c>
      <c r="B27" s="64">
        <v>736586.60947354627</v>
      </c>
      <c r="C27" s="32">
        <v>1629119.6271392172</v>
      </c>
      <c r="D27" s="36">
        <v>45.213782781993388</v>
      </c>
      <c r="E27" s="34">
        <v>322773.17553224968</v>
      </c>
      <c r="F27" s="32">
        <v>865700.72088244429</v>
      </c>
      <c r="G27" s="36">
        <v>37.284614387664334</v>
      </c>
      <c r="H27" s="34">
        <v>969878.63427741232</v>
      </c>
      <c r="I27" s="32">
        <v>5782419.6145772925</v>
      </c>
      <c r="J27" s="36">
        <v>16.772885728188587</v>
      </c>
      <c r="K27" s="34">
        <v>990191.89502041379</v>
      </c>
      <c r="L27" s="32">
        <v>3066601.8204058772</v>
      </c>
      <c r="M27" s="36">
        <v>32.289548921266793</v>
      </c>
      <c r="N27" s="34">
        <v>290819.84086743894</v>
      </c>
      <c r="O27" s="32">
        <v>1551593.215524608</v>
      </c>
      <c r="P27" s="36">
        <v>18.743304492286665</v>
      </c>
      <c r="Q27" s="34">
        <v>2505437.3608414168</v>
      </c>
      <c r="R27" s="32">
        <v>10515772.964273138</v>
      </c>
      <c r="S27" s="36">
        <v>23.82551781360749</v>
      </c>
      <c r="T27" s="34">
        <v>5815687.5160124777</v>
      </c>
      <c r="U27" s="32">
        <v>23411207.962802578</v>
      </c>
      <c r="V27" s="36">
        <v>24.841467066769315</v>
      </c>
      <c r="W27" s="34">
        <v>370587.48034754896</v>
      </c>
      <c r="X27" s="32">
        <v>1470418.2683926085</v>
      </c>
      <c r="Y27" s="36">
        <v>25.202861547188039</v>
      </c>
      <c r="Z27" s="34">
        <v>6186274.9963600263</v>
      </c>
      <c r="AA27" s="32">
        <v>24881626.231195185</v>
      </c>
      <c r="AB27" s="36">
        <v>24.862824233747318</v>
      </c>
      <c r="AC27" s="5"/>
      <c r="AD27" s="7">
        <f t="shared" ref="AD27:AS45" si="22">+B27/B23*100-100</f>
        <v>14.853752120277733</v>
      </c>
      <c r="AE27" s="10">
        <f t="shared" si="22"/>
        <v>5.7043338303101478</v>
      </c>
      <c r="AF27" s="6">
        <f t="shared" si="22"/>
        <v>8.6556699791092768</v>
      </c>
      <c r="AG27" s="7">
        <f t="shared" si="22"/>
        <v>18.448014846598298</v>
      </c>
      <c r="AH27" s="10">
        <f t="shared" si="22"/>
        <v>5.2791220648192905</v>
      </c>
      <c r="AI27" s="6">
        <f t="shared" si="22"/>
        <v>12.50855110063614</v>
      </c>
      <c r="AJ27" s="7">
        <f t="shared" si="22"/>
        <v>25.647808418800125</v>
      </c>
      <c r="AK27" s="10">
        <f t="shared" si="22"/>
        <v>-2.2023707102439829</v>
      </c>
      <c r="AL27" s="6">
        <f t="shared" si="22"/>
        <v>28.477356078365915</v>
      </c>
      <c r="AM27" s="7">
        <f t="shared" si="22"/>
        <v>14.312176366186307</v>
      </c>
      <c r="AN27" s="10">
        <f t="shared" si="22"/>
        <v>-1.6644868634991496</v>
      </c>
      <c r="AO27" s="6">
        <f t="shared" si="22"/>
        <v>16.247093974592914</v>
      </c>
      <c r="AP27" s="7">
        <f t="shared" si="22"/>
        <v>16.077674587475926</v>
      </c>
      <c r="AQ27" s="10">
        <f t="shared" si="22"/>
        <v>-5.2131072223632628</v>
      </c>
      <c r="AR27" s="6">
        <f t="shared" si="22"/>
        <v>22.461736202056798</v>
      </c>
      <c r="AS27" s="7">
        <f t="shared" si="22"/>
        <v>1.2594883497730507</v>
      </c>
      <c r="AT27" s="10">
        <f t="shared" ref="AP27:BD43" si="23">+R27/R23*100-100</f>
        <v>-11.341508275891997</v>
      </c>
      <c r="AU27" s="6">
        <f t="shared" si="23"/>
        <v>14.212960744783999</v>
      </c>
      <c r="AV27" s="7">
        <f t="shared" si="23"/>
        <v>10.213213011239986</v>
      </c>
      <c r="AW27" s="10">
        <f t="shared" si="23"/>
        <v>-5.9509751530500523</v>
      </c>
      <c r="AX27" s="6">
        <f t="shared" si="23"/>
        <v>17.186981141585164</v>
      </c>
      <c r="AY27" s="7">
        <f t="shared" si="23"/>
        <v>-9.3280489316169906</v>
      </c>
      <c r="AZ27" s="10">
        <f t="shared" si="23"/>
        <v>-11.578189003820256</v>
      </c>
      <c r="BA27" s="6">
        <f t="shared" si="23"/>
        <v>2.5447794462166087</v>
      </c>
      <c r="BB27" s="7">
        <f t="shared" si="23"/>
        <v>8.8084476768230076</v>
      </c>
      <c r="BC27" s="10">
        <f t="shared" si="23"/>
        <v>-6.3033623721524918</v>
      </c>
      <c r="BD27" s="6">
        <f t="shared" si="23"/>
        <v>16.128444340764815</v>
      </c>
      <c r="BE27" s="5"/>
      <c r="BF27" s="7">
        <f>+AVERAGE(B27:B27)/AVERAGE(B23:B23)*100-100</f>
        <v>14.853752120277733</v>
      </c>
      <c r="BG27" s="12">
        <f t="shared" ref="BG27:CF27" si="24">+AVERAGE(C27:C27)/AVERAGE(C23:C23)*100-100</f>
        <v>5.7043338303101478</v>
      </c>
      <c r="BH27" s="6">
        <f t="shared" si="24"/>
        <v>8.6556699791092768</v>
      </c>
      <c r="BI27" s="7">
        <f t="shared" si="24"/>
        <v>18.448014846598298</v>
      </c>
      <c r="BJ27" s="12">
        <f t="shared" si="24"/>
        <v>5.2791220648192905</v>
      </c>
      <c r="BK27" s="6">
        <f t="shared" si="24"/>
        <v>12.50855110063614</v>
      </c>
      <c r="BL27" s="7">
        <f t="shared" si="24"/>
        <v>25.647808418800125</v>
      </c>
      <c r="BM27" s="12">
        <f t="shared" si="24"/>
        <v>-2.2023707102439829</v>
      </c>
      <c r="BN27" s="6">
        <f t="shared" si="24"/>
        <v>28.477356078365915</v>
      </c>
      <c r="BO27" s="7">
        <f t="shared" si="24"/>
        <v>14.312176366186307</v>
      </c>
      <c r="BP27" s="12">
        <f t="shared" si="24"/>
        <v>-1.6644868634991496</v>
      </c>
      <c r="BQ27" s="6">
        <f t="shared" si="24"/>
        <v>16.247093974592914</v>
      </c>
      <c r="BR27" s="7">
        <f t="shared" si="24"/>
        <v>16.077674587475926</v>
      </c>
      <c r="BS27" s="12">
        <f t="shared" si="24"/>
        <v>-5.2131072223632628</v>
      </c>
      <c r="BT27" s="6">
        <f t="shared" si="24"/>
        <v>22.461736202056798</v>
      </c>
      <c r="BU27" s="7">
        <f t="shared" si="24"/>
        <v>1.2594883497730507</v>
      </c>
      <c r="BV27" s="12">
        <f t="shared" si="24"/>
        <v>-11.341508275891997</v>
      </c>
      <c r="BW27" s="6">
        <f t="shared" si="24"/>
        <v>14.212960744783999</v>
      </c>
      <c r="BX27" s="7">
        <f t="shared" si="24"/>
        <v>10.213213011239986</v>
      </c>
      <c r="BY27" s="12">
        <f t="shared" si="24"/>
        <v>-5.9509751530500523</v>
      </c>
      <c r="BZ27" s="6">
        <f t="shared" si="24"/>
        <v>17.186981141585164</v>
      </c>
      <c r="CA27" s="7">
        <f t="shared" si="24"/>
        <v>-9.3280489316169906</v>
      </c>
      <c r="CB27" s="12">
        <f t="shared" si="24"/>
        <v>-11.578189003820256</v>
      </c>
      <c r="CC27" s="6">
        <f t="shared" si="24"/>
        <v>2.5447794462166087</v>
      </c>
      <c r="CD27" s="7">
        <f t="shared" si="24"/>
        <v>8.8084476768230076</v>
      </c>
      <c r="CE27" s="12">
        <f t="shared" si="24"/>
        <v>-6.3033623721524918</v>
      </c>
      <c r="CF27" s="6">
        <f t="shared" si="24"/>
        <v>16.128444340764815</v>
      </c>
    </row>
    <row r="28" spans="1:84" ht="15" customHeight="1" x14ac:dyDescent="0.25">
      <c r="A28" s="24" t="s">
        <v>47</v>
      </c>
      <c r="B28" s="64">
        <v>559667.65665262274</v>
      </c>
      <c r="C28" s="32">
        <v>1425487.1271596057</v>
      </c>
      <c r="D28" s="36">
        <v>39.26150197987436</v>
      </c>
      <c r="E28" s="34">
        <v>308947.66261027422</v>
      </c>
      <c r="F28" s="32">
        <v>835435.81622390274</v>
      </c>
      <c r="G28" s="36">
        <v>36.98041867616962</v>
      </c>
      <c r="H28" s="34">
        <v>984751.4067699092</v>
      </c>
      <c r="I28" s="32">
        <v>5995241.2522942908</v>
      </c>
      <c r="J28" s="36">
        <v>16.425550954985493</v>
      </c>
      <c r="K28" s="34">
        <v>1016978.2758139116</v>
      </c>
      <c r="L28" s="32">
        <v>3034929.0023871777</v>
      </c>
      <c r="M28" s="36">
        <v>33.509129044336426</v>
      </c>
      <c r="N28" s="34">
        <v>258582.7654971919</v>
      </c>
      <c r="O28" s="32">
        <v>1361109.9010374332</v>
      </c>
      <c r="P28" s="36">
        <v>18.997934354904114</v>
      </c>
      <c r="Q28" s="34">
        <v>2880543.2374484045</v>
      </c>
      <c r="R28" s="32">
        <v>11928157.233222328</v>
      </c>
      <c r="S28" s="36">
        <v>24.1491051897397</v>
      </c>
      <c r="T28" s="34">
        <v>6009471.004792314</v>
      </c>
      <c r="U28" s="32">
        <v>24580360.33232474</v>
      </c>
      <c r="V28" s="36">
        <v>24.448262448331469</v>
      </c>
      <c r="W28" s="34">
        <v>406753.71885659988</v>
      </c>
      <c r="X28" s="32">
        <v>1644663.4197355935</v>
      </c>
      <c r="Y28" s="36">
        <v>24.731730150719361</v>
      </c>
      <c r="Z28" s="34">
        <v>6416224.7236489141</v>
      </c>
      <c r="AA28" s="32">
        <v>26225023.752060331</v>
      </c>
      <c r="AB28" s="36">
        <v>24.466039704329468</v>
      </c>
      <c r="AC28" s="5"/>
      <c r="AD28" s="7">
        <f t="shared" si="22"/>
        <v>-1.2105742984084031</v>
      </c>
      <c r="AE28" s="10">
        <f t="shared" si="22"/>
        <v>3.5409458519114878</v>
      </c>
      <c r="AF28" s="6">
        <f t="shared" si="22"/>
        <v>-4.5890252510496765</v>
      </c>
      <c r="AG28" s="7">
        <f t="shared" si="22"/>
        <v>-1.1411001749222436</v>
      </c>
      <c r="AH28" s="10">
        <f t="shared" si="22"/>
        <v>-6.416181675093128</v>
      </c>
      <c r="AI28" s="6">
        <f t="shared" si="22"/>
        <v>5.6367453204962459</v>
      </c>
      <c r="AJ28" s="7">
        <f t="shared" si="22"/>
        <v>8.845106440539908</v>
      </c>
      <c r="AK28" s="10">
        <f t="shared" si="22"/>
        <v>-6.9480206164038663</v>
      </c>
      <c r="AL28" s="6">
        <f t="shared" si="22"/>
        <v>16.972370885135504</v>
      </c>
      <c r="AM28" s="7">
        <f t="shared" si="22"/>
        <v>12.675236095869664</v>
      </c>
      <c r="AN28" s="10">
        <f t="shared" si="22"/>
        <v>1.7954588065563399</v>
      </c>
      <c r="AO28" s="6">
        <f t="shared" si="22"/>
        <v>10.687880792392065</v>
      </c>
      <c r="AP28" s="7">
        <f t="shared" si="23"/>
        <v>5.8492281868702349</v>
      </c>
      <c r="AQ28" s="10">
        <f t="shared" si="23"/>
        <v>-9.4849348522515697</v>
      </c>
      <c r="AR28" s="6">
        <f t="shared" si="23"/>
        <v>16.941006465710146</v>
      </c>
      <c r="AS28" s="7">
        <f t="shared" si="23"/>
        <v>3.1724044433075704</v>
      </c>
      <c r="AT28" s="10">
        <f t="shared" si="23"/>
        <v>-4.5648564467221604</v>
      </c>
      <c r="AU28" s="6">
        <f t="shared" si="23"/>
        <v>8.1073497685999882</v>
      </c>
      <c r="AV28" s="7">
        <f t="shared" si="23"/>
        <v>5.0128413330955226</v>
      </c>
      <c r="AW28" s="10">
        <f t="shared" si="23"/>
        <v>-4.3423911660031962</v>
      </c>
      <c r="AX28" s="6">
        <f t="shared" si="23"/>
        <v>9.779914648853179</v>
      </c>
      <c r="AY28" s="7">
        <f t="shared" si="23"/>
        <v>-7.8939293252405491</v>
      </c>
      <c r="AZ28" s="10">
        <f t="shared" si="23"/>
        <v>-2.8165774625389162</v>
      </c>
      <c r="BA28" s="6">
        <f t="shared" si="23"/>
        <v>-5.2245040667758786</v>
      </c>
      <c r="BB28" s="7">
        <f t="shared" si="23"/>
        <v>4.0881799544050068</v>
      </c>
      <c r="BC28" s="10">
        <f t="shared" si="23"/>
        <v>-4.2481115484349488</v>
      </c>
      <c r="BD28" s="6">
        <f t="shared" si="23"/>
        <v>8.7061379547169793</v>
      </c>
      <c r="BE28" s="5"/>
      <c r="BF28" s="7">
        <f t="shared" ref="BF28:CF28" si="25">+AVERAGE(B27:B28)/AVERAGE(B23:B24)*100-100</f>
        <v>7.3190045674117954</v>
      </c>
      <c r="BG28" s="12">
        <f t="shared" si="25"/>
        <v>4.6836083408160647</v>
      </c>
      <c r="BH28" s="6">
        <f t="shared" si="25"/>
        <v>2.0702986651265149</v>
      </c>
      <c r="BI28" s="7">
        <f t="shared" si="25"/>
        <v>7.9835646780678218</v>
      </c>
      <c r="BJ28" s="12">
        <f t="shared" si="25"/>
        <v>-0.80865105303003304</v>
      </c>
      <c r="BK28" s="6">
        <f t="shared" si="25"/>
        <v>8.9784752544625377</v>
      </c>
      <c r="BL28" s="7">
        <f t="shared" si="25"/>
        <v>16.580891642422202</v>
      </c>
      <c r="BM28" s="12">
        <f t="shared" si="25"/>
        <v>-4.6770291745724251</v>
      </c>
      <c r="BN28" s="6">
        <f t="shared" si="25"/>
        <v>22.515308440675682</v>
      </c>
      <c r="BO28" s="7">
        <f t="shared" si="25"/>
        <v>13.476882611390394</v>
      </c>
      <c r="BP28" s="12">
        <f t="shared" si="25"/>
        <v>2.6600762773071551E-2</v>
      </c>
      <c r="BQ28" s="6">
        <f t="shared" si="25"/>
        <v>13.347929727200921</v>
      </c>
      <c r="BR28" s="7">
        <f t="shared" si="25"/>
        <v>11.028000409793705</v>
      </c>
      <c r="BS28" s="12">
        <f t="shared" si="25"/>
        <v>-7.2584411214031945</v>
      </c>
      <c r="BT28" s="6">
        <f t="shared" si="25"/>
        <v>19.619105507208673</v>
      </c>
      <c r="BU28" s="7">
        <f t="shared" si="25"/>
        <v>2.2736465904017962</v>
      </c>
      <c r="BV28" s="12">
        <f t="shared" si="25"/>
        <v>-7.8644786969360752</v>
      </c>
      <c r="BW28" s="6">
        <f t="shared" si="25"/>
        <v>11.055743931702438</v>
      </c>
      <c r="BX28" s="7">
        <f t="shared" si="25"/>
        <v>7.5076319901386626</v>
      </c>
      <c r="BY28" s="12">
        <f t="shared" si="25"/>
        <v>-5.1339065163104749</v>
      </c>
      <c r="BZ28" s="6">
        <f t="shared" si="25"/>
        <v>13.392103897774874</v>
      </c>
      <c r="CA28" s="7">
        <f t="shared" si="25"/>
        <v>-8.583243608293202</v>
      </c>
      <c r="CB28" s="12">
        <f t="shared" si="25"/>
        <v>-7.1590359934367314</v>
      </c>
      <c r="CC28" s="6">
        <f t="shared" si="25"/>
        <v>-1.4562078375059571</v>
      </c>
      <c r="CD28" s="7">
        <f t="shared" si="25"/>
        <v>6.3529605004716245</v>
      </c>
      <c r="CE28" s="12">
        <f t="shared" si="25"/>
        <v>-5.2598684048212618</v>
      </c>
      <c r="CF28" s="6">
        <f t="shared" si="25"/>
        <v>12.324604086419583</v>
      </c>
    </row>
    <row r="29" spans="1:84" ht="15" customHeight="1" x14ac:dyDescent="0.25">
      <c r="A29" s="24" t="s">
        <v>48</v>
      </c>
      <c r="B29" s="64">
        <v>512541.38470485219</v>
      </c>
      <c r="C29" s="32">
        <v>1209423.0922221104</v>
      </c>
      <c r="D29" s="36">
        <v>42.378997722223417</v>
      </c>
      <c r="E29" s="34">
        <v>376569.26316314458</v>
      </c>
      <c r="F29" s="32">
        <v>1021625.4305319785</v>
      </c>
      <c r="G29" s="36">
        <v>36.859816906384005</v>
      </c>
      <c r="H29" s="34">
        <v>1069025.5834564287</v>
      </c>
      <c r="I29" s="32">
        <v>6224977.2233763644</v>
      </c>
      <c r="J29" s="36">
        <v>17.173164577084187</v>
      </c>
      <c r="K29" s="34">
        <v>1084807.2154789604</v>
      </c>
      <c r="L29" s="32">
        <v>3084274.7972438093</v>
      </c>
      <c r="M29" s="36">
        <v>35.172197251956064</v>
      </c>
      <c r="N29" s="34">
        <v>297751.35493971279</v>
      </c>
      <c r="O29" s="32">
        <v>1566566.3055650895</v>
      </c>
      <c r="P29" s="36">
        <v>19.006623204008488</v>
      </c>
      <c r="Q29" s="34">
        <v>3172717.9078414943</v>
      </c>
      <c r="R29" s="32">
        <v>12657184.489861453</v>
      </c>
      <c r="S29" s="36">
        <v>25.066537588852221</v>
      </c>
      <c r="T29" s="34">
        <v>6513412.7095845928</v>
      </c>
      <c r="U29" s="32">
        <v>25764051.338800803</v>
      </c>
      <c r="V29" s="36">
        <v>25.281011219595566</v>
      </c>
      <c r="W29" s="34">
        <v>434976.44553334184</v>
      </c>
      <c r="X29" s="32">
        <v>1713389.783123977</v>
      </c>
      <c r="Y29" s="36">
        <v>25.38689385320491</v>
      </c>
      <c r="Z29" s="34">
        <v>6948389.1551179346</v>
      </c>
      <c r="AA29" s="32">
        <v>27477441.12192478</v>
      </c>
      <c r="AB29" s="36">
        <v>25.287613662007562</v>
      </c>
      <c r="AC29" s="5"/>
      <c r="AD29" s="7">
        <f t="shared" si="22"/>
        <v>-1.913024466760433</v>
      </c>
      <c r="AE29" s="10">
        <f t="shared" si="22"/>
        <v>1.2766040902908884</v>
      </c>
      <c r="AF29" s="6">
        <f t="shared" si="22"/>
        <v>-3.1494228955462233</v>
      </c>
      <c r="AG29" s="7">
        <f t="shared" si="22"/>
        <v>3.0236276502159285</v>
      </c>
      <c r="AH29" s="10">
        <f t="shared" si="22"/>
        <v>6.8477236934834309</v>
      </c>
      <c r="AI29" s="6">
        <f t="shared" si="22"/>
        <v>-3.5790149860728633</v>
      </c>
      <c r="AJ29" s="7">
        <f t="shared" si="22"/>
        <v>13.110679085242481</v>
      </c>
      <c r="AK29" s="10">
        <f t="shared" si="22"/>
        <v>-1.4744036534920468</v>
      </c>
      <c r="AL29" s="6">
        <f t="shared" si="22"/>
        <v>14.803343780269799</v>
      </c>
      <c r="AM29" s="7">
        <f t="shared" si="22"/>
        <v>16.996797288476813</v>
      </c>
      <c r="AN29" s="10">
        <f t="shared" si="22"/>
        <v>-3.1233585821031369</v>
      </c>
      <c r="AO29" s="6">
        <f t="shared" si="22"/>
        <v>20.768841256363999</v>
      </c>
      <c r="AP29" s="7">
        <f t="shared" si="23"/>
        <v>16.817732333054238</v>
      </c>
      <c r="AQ29" s="10">
        <f t="shared" si="23"/>
        <v>-0.26783044312725224</v>
      </c>
      <c r="AR29" s="6">
        <f t="shared" si="23"/>
        <v>17.131446003927906</v>
      </c>
      <c r="AS29" s="7">
        <f t="shared" si="23"/>
        <v>10.782857279865425</v>
      </c>
      <c r="AT29" s="10">
        <f t="shared" si="23"/>
        <v>2.1724479335554037</v>
      </c>
      <c r="AU29" s="6">
        <f t="shared" si="23"/>
        <v>8.4273299900865055</v>
      </c>
      <c r="AV29" s="7">
        <f t="shared" si="23"/>
        <v>10.787906326225951</v>
      </c>
      <c r="AW29" s="10">
        <f t="shared" si="23"/>
        <v>0.59756760002471765</v>
      </c>
      <c r="AX29" s="6">
        <f t="shared" si="23"/>
        <v>10.129806285891462</v>
      </c>
      <c r="AY29" s="7">
        <f t="shared" si="23"/>
        <v>-7.9201053627679414</v>
      </c>
      <c r="AZ29" s="10">
        <f t="shared" si="23"/>
        <v>-3.7020700612184925</v>
      </c>
      <c r="BA29" s="6">
        <f t="shared" si="23"/>
        <v>-4.3801931196557717</v>
      </c>
      <c r="BB29" s="7">
        <f t="shared" si="23"/>
        <v>9.3965193638969851</v>
      </c>
      <c r="BC29" s="10">
        <f t="shared" si="23"/>
        <v>0.31826511051704642</v>
      </c>
      <c r="BD29" s="6">
        <f t="shared" si="23"/>
        <v>9.0494530017826378</v>
      </c>
      <c r="BE29" s="5"/>
      <c r="BF29" s="7">
        <f t="shared" ref="BF29:CF29" si="26">+AVERAGE(B27:B29)/AVERAGE(B23:B25)*100-100</f>
        <v>4.5311445924115219</v>
      </c>
      <c r="BG29" s="12">
        <f t="shared" si="26"/>
        <v>3.694198953664511</v>
      </c>
      <c r="BH29" s="6">
        <f t="shared" si="26"/>
        <v>0.26503687595653957</v>
      </c>
      <c r="BI29" s="7">
        <f t="shared" si="26"/>
        <v>6.0762737420817245</v>
      </c>
      <c r="BJ29" s="12">
        <f t="shared" si="26"/>
        <v>1.9319787890237876</v>
      </c>
      <c r="BK29" s="6">
        <f t="shared" si="26"/>
        <v>4.4656672799112016</v>
      </c>
      <c r="BL29" s="7">
        <f t="shared" si="26"/>
        <v>15.329912119771578</v>
      </c>
      <c r="BM29" s="12">
        <f t="shared" si="26"/>
        <v>-3.5934384034685678</v>
      </c>
      <c r="BN29" s="6">
        <f t="shared" si="26"/>
        <v>19.7722733642197</v>
      </c>
      <c r="BO29" s="7">
        <f t="shared" si="26"/>
        <v>14.687453790275455</v>
      </c>
      <c r="BP29" s="12">
        <f t="shared" si="26"/>
        <v>-1.0536423360911726</v>
      </c>
      <c r="BQ29" s="6">
        <f t="shared" si="26"/>
        <v>15.827155774399657</v>
      </c>
      <c r="BR29" s="7">
        <f t="shared" si="26"/>
        <v>12.996365062678223</v>
      </c>
      <c r="BS29" s="12">
        <f t="shared" si="26"/>
        <v>-4.9278022880671841</v>
      </c>
      <c r="BT29" s="6">
        <f t="shared" si="26"/>
        <v>18.774225372054218</v>
      </c>
      <c r="BU29" s="7">
        <f t="shared" si="26"/>
        <v>5.2710798694188128</v>
      </c>
      <c r="BV29" s="12">
        <f t="shared" si="26"/>
        <v>-4.480923482848425</v>
      </c>
      <c r="BW29" s="6">
        <f t="shared" si="26"/>
        <v>10.139471393092947</v>
      </c>
      <c r="BX29" s="7">
        <f t="shared" si="26"/>
        <v>8.6502249441941643</v>
      </c>
      <c r="BY29" s="12">
        <f t="shared" si="26"/>
        <v>-3.2075377262021334</v>
      </c>
      <c r="BZ29" s="6">
        <f t="shared" si="26"/>
        <v>12.264678474062237</v>
      </c>
      <c r="CA29" s="7">
        <f t="shared" si="26"/>
        <v>-8.3464128840515741</v>
      </c>
      <c r="CB29" s="12">
        <f t="shared" si="26"/>
        <v>-5.961103973614982</v>
      </c>
      <c r="CC29" s="6">
        <f t="shared" si="26"/>
        <v>-2.4615040921472797</v>
      </c>
      <c r="CD29" s="7">
        <f t="shared" si="26"/>
        <v>7.415049623289562</v>
      </c>
      <c r="CE29" s="12">
        <f t="shared" si="26"/>
        <v>-3.381367405718791</v>
      </c>
      <c r="CF29" s="6">
        <f t="shared" si="26"/>
        <v>11.192835186197797</v>
      </c>
    </row>
    <row r="30" spans="1:84" ht="15" customHeight="1" x14ac:dyDescent="0.25">
      <c r="A30" s="24" t="s">
        <v>49</v>
      </c>
      <c r="B30" s="64">
        <v>745341.15826676623</v>
      </c>
      <c r="C30" s="32">
        <v>1466676.5278353903</v>
      </c>
      <c r="D30" s="36">
        <v>50.818373657808905</v>
      </c>
      <c r="E30" s="34">
        <v>330526.92899108416</v>
      </c>
      <c r="F30" s="32">
        <v>890177.26030055818</v>
      </c>
      <c r="G30" s="36">
        <v>37.130461957597696</v>
      </c>
      <c r="H30" s="34">
        <v>1266861.1318889051</v>
      </c>
      <c r="I30" s="32">
        <v>6812996.4812843306</v>
      </c>
      <c r="J30" s="36">
        <v>18.594771557112072</v>
      </c>
      <c r="K30" s="34">
        <v>1127375.3094176534</v>
      </c>
      <c r="L30" s="32">
        <v>3090537.2691569272</v>
      </c>
      <c r="M30" s="36">
        <v>36.478295235869844</v>
      </c>
      <c r="N30" s="34">
        <v>292874.26902817487</v>
      </c>
      <c r="O30" s="32">
        <v>1538718.8169027744</v>
      </c>
      <c r="P30" s="36">
        <v>19.033644471683903</v>
      </c>
      <c r="Q30" s="34">
        <v>3698559.1234765556</v>
      </c>
      <c r="R30" s="32">
        <v>14491886.423187476</v>
      </c>
      <c r="S30" s="36">
        <v>25.521585081972102</v>
      </c>
      <c r="T30" s="34">
        <v>7461537.9210691396</v>
      </c>
      <c r="U30" s="32">
        <v>28290992.778667457</v>
      </c>
      <c r="V30" s="36">
        <v>26.374252679797927</v>
      </c>
      <c r="W30" s="34">
        <v>551013.86329722195</v>
      </c>
      <c r="X30" s="32">
        <v>2115376.4308586419</v>
      </c>
      <c r="Y30" s="36">
        <v>26.048028864232105</v>
      </c>
      <c r="Z30" s="34">
        <v>8012551.7843663618</v>
      </c>
      <c r="AA30" s="32">
        <v>30406369.209526099</v>
      </c>
      <c r="AB30" s="36">
        <v>26.351557231818674</v>
      </c>
      <c r="AC30" s="5"/>
      <c r="AD30" s="7">
        <f t="shared" si="22"/>
        <v>6.0599133152669253</v>
      </c>
      <c r="AE30" s="10">
        <f t="shared" si="22"/>
        <v>-0.73001048447110861</v>
      </c>
      <c r="AF30" s="6">
        <f t="shared" si="22"/>
        <v>6.8398554617313323</v>
      </c>
      <c r="AG30" s="7">
        <f t="shared" si="22"/>
        <v>-13.308471227106693</v>
      </c>
      <c r="AH30" s="10">
        <f t="shared" si="22"/>
        <v>-11.547022138406632</v>
      </c>
      <c r="AI30" s="6">
        <f t="shared" si="22"/>
        <v>-1.9913960290362525</v>
      </c>
      <c r="AJ30" s="7">
        <f t="shared" si="22"/>
        <v>26.499036100155095</v>
      </c>
      <c r="AK30" s="10">
        <f t="shared" si="22"/>
        <v>8.6755244569546477</v>
      </c>
      <c r="AL30" s="6">
        <f t="shared" si="22"/>
        <v>16.40066770532141</v>
      </c>
      <c r="AM30" s="7">
        <f t="shared" si="22"/>
        <v>16.867013473825196</v>
      </c>
      <c r="AN30" s="10">
        <f t="shared" si="22"/>
        <v>0.53993859010947176</v>
      </c>
      <c r="AO30" s="6">
        <f t="shared" si="22"/>
        <v>16.239392138759385</v>
      </c>
      <c r="AP30" s="7">
        <f t="shared" si="23"/>
        <v>9.0779075927669624</v>
      </c>
      <c r="AQ30" s="10">
        <f t="shared" si="23"/>
        <v>-8.79532082393591</v>
      </c>
      <c r="AR30" s="6">
        <f t="shared" si="23"/>
        <v>19.596832726312115</v>
      </c>
      <c r="AS30" s="7">
        <f t="shared" si="23"/>
        <v>17.431722579429845</v>
      </c>
      <c r="AT30" s="10">
        <f t="shared" si="23"/>
        <v>7.6130768146021239</v>
      </c>
      <c r="AU30" s="6">
        <f t="shared" si="23"/>
        <v>9.1240266103936705</v>
      </c>
      <c r="AV30" s="7">
        <f t="shared" si="23"/>
        <v>15.357133120366043</v>
      </c>
      <c r="AW30" s="10">
        <f t="shared" si="23"/>
        <v>4.8565287350750737</v>
      </c>
      <c r="AX30" s="6">
        <f t="shared" si="23"/>
        <v>10.014259018454879</v>
      </c>
      <c r="AY30" s="7">
        <f t="shared" si="23"/>
        <v>-4.8576763251484465</v>
      </c>
      <c r="AZ30" s="10">
        <f t="shared" si="23"/>
        <v>-3.1867234887929641</v>
      </c>
      <c r="BA30" s="6">
        <f t="shared" si="23"/>
        <v>-1.725954225050998</v>
      </c>
      <c r="BB30" s="7">
        <f t="shared" si="23"/>
        <v>13.695893226027778</v>
      </c>
      <c r="BC30" s="10">
        <f t="shared" si="23"/>
        <v>4.2539519547106579</v>
      </c>
      <c r="BD30" s="6">
        <f t="shared" si="23"/>
        <v>9.0566746816646742</v>
      </c>
      <c r="BE30" s="5"/>
      <c r="BF30" s="7">
        <f t="shared" ref="BF30" si="27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28">+AVERAGE(D27:D30)/AVERAGE(D23:D26)*100-100</f>
        <v>2.0614759557923747</v>
      </c>
      <c r="BI30" s="7">
        <f t="shared" si="28"/>
        <v>0.52681080449161755</v>
      </c>
      <c r="BJ30" s="12">
        <f t="shared" si="28"/>
        <v>-1.756644234908876</v>
      </c>
      <c r="BK30" s="6">
        <f t="shared" si="28"/>
        <v>2.7699360550508203</v>
      </c>
      <c r="BL30" s="7">
        <f t="shared" si="28"/>
        <v>18.417119454980195</v>
      </c>
      <c r="BM30" s="12">
        <f t="shared" si="28"/>
        <v>-0.50975790573461666</v>
      </c>
      <c r="BN30" s="6">
        <f t="shared" si="28"/>
        <v>18.844135437118027</v>
      </c>
      <c r="BO30" s="7">
        <f t="shared" si="28"/>
        <v>15.261814816767668</v>
      </c>
      <c r="BP30" s="12">
        <f t="shared" si="28"/>
        <v>-0.65723954289873632</v>
      </c>
      <c r="BQ30" s="6">
        <f t="shared" si="28"/>
        <v>15.936275866962291</v>
      </c>
      <c r="BR30" s="7">
        <f t="shared" si="28"/>
        <v>11.963083214171363</v>
      </c>
      <c r="BS30" s="12">
        <f t="shared" si="28"/>
        <v>-5.947551364691023</v>
      </c>
      <c r="BT30" s="6">
        <f t="shared" si="28"/>
        <v>18.97976934668489</v>
      </c>
      <c r="BU30" s="7">
        <f t="shared" si="28"/>
        <v>8.6666009497498493</v>
      </c>
      <c r="BV30" s="12">
        <f t="shared" si="28"/>
        <v>-1.2375164035172048</v>
      </c>
      <c r="BW30" s="6">
        <f t="shared" si="28"/>
        <v>9.8747258942521796</v>
      </c>
      <c r="BX30" s="7">
        <f t="shared" si="28"/>
        <v>10.508371185108459</v>
      </c>
      <c r="BY30" s="12">
        <f t="shared" si="28"/>
        <v>-1.0988634498302616</v>
      </c>
      <c r="BZ30" s="6">
        <f t="shared" si="28"/>
        <v>11.667865727513529</v>
      </c>
      <c r="CA30" s="7">
        <f t="shared" si="28"/>
        <v>-7.2840387569343079</v>
      </c>
      <c r="CB30" s="12">
        <f t="shared" si="28"/>
        <v>-5.1329060039015957</v>
      </c>
      <c r="CC30" s="6">
        <f t="shared" si="28"/>
        <v>-2.2735495137505808</v>
      </c>
      <c r="CD30" s="7">
        <f t="shared" si="28"/>
        <v>9.1681491386110849</v>
      </c>
      <c r="CE30" s="12">
        <f t="shared" si="28"/>
        <v>-1.3660797123859112</v>
      </c>
      <c r="CF30" s="6">
        <f t="shared" si="28"/>
        <v>10.627291328311756</v>
      </c>
    </row>
    <row r="31" spans="1:84" ht="15" customHeight="1" x14ac:dyDescent="0.25">
      <c r="A31" s="24" t="s">
        <v>50</v>
      </c>
      <c r="B31" s="64">
        <v>759386.39338259038</v>
      </c>
      <c r="C31" s="32">
        <v>1540408.8490268153</v>
      </c>
      <c r="D31" s="36">
        <v>49.297716892651472</v>
      </c>
      <c r="E31" s="34">
        <v>328781.25384380505</v>
      </c>
      <c r="F31" s="32">
        <v>875053.55766870989</v>
      </c>
      <c r="G31" s="36">
        <v>37.572700660715405</v>
      </c>
      <c r="H31" s="34">
        <v>1082544.2709591086</v>
      </c>
      <c r="I31" s="32">
        <v>5586332.3130477658</v>
      </c>
      <c r="J31" s="36">
        <v>19.3784438571736</v>
      </c>
      <c r="K31" s="34">
        <v>1195851.4936595955</v>
      </c>
      <c r="L31" s="32">
        <v>3050205.3464618353</v>
      </c>
      <c r="M31" s="36">
        <v>39.205606109331434</v>
      </c>
      <c r="N31" s="34">
        <v>296909.69869669265</v>
      </c>
      <c r="O31" s="32">
        <v>1420358.9947659005</v>
      </c>
      <c r="P31" s="36">
        <v>20.903848941769009</v>
      </c>
      <c r="Q31" s="34">
        <v>2934240.4891251237</v>
      </c>
      <c r="R31" s="32">
        <v>10776404.319814546</v>
      </c>
      <c r="S31" s="36">
        <v>27.228381582991869</v>
      </c>
      <c r="T31" s="34">
        <v>6597713.5996669158</v>
      </c>
      <c r="U31" s="32">
        <v>23248763.38078557</v>
      </c>
      <c r="V31" s="36">
        <v>28.378772202222745</v>
      </c>
      <c r="W31" s="34">
        <v>500478.05608976574</v>
      </c>
      <c r="X31" s="32">
        <v>1685387.1577511039</v>
      </c>
      <c r="Y31" s="36">
        <v>29.695138816506621</v>
      </c>
      <c r="Z31" s="34">
        <v>7098191.6557566812</v>
      </c>
      <c r="AA31" s="32">
        <v>24934150.538536675</v>
      </c>
      <c r="AB31" s="36">
        <v>28.467750063456769</v>
      </c>
      <c r="AC31" s="5"/>
      <c r="AD31" s="7">
        <f t="shared" si="22"/>
        <v>3.0953296755339608</v>
      </c>
      <c r="AE31" s="10">
        <f t="shared" si="22"/>
        <v>-5.4453200756153706</v>
      </c>
      <c r="AF31" s="6">
        <f t="shared" si="22"/>
        <v>9.0324981883279349</v>
      </c>
      <c r="AG31" s="7">
        <f t="shared" si="22"/>
        <v>1.8613933148713784</v>
      </c>
      <c r="AH31" s="10">
        <f t="shared" si="22"/>
        <v>1.0803776132624563</v>
      </c>
      <c r="AI31" s="6">
        <f t="shared" si="22"/>
        <v>0.77266796983795416</v>
      </c>
      <c r="AJ31" s="7">
        <f t="shared" si="22"/>
        <v>11.61646753520202</v>
      </c>
      <c r="AK31" s="10">
        <f t="shared" si="22"/>
        <v>-3.3910942926936229</v>
      </c>
      <c r="AL31" s="6">
        <f t="shared" si="22"/>
        <v>15.534346153721785</v>
      </c>
      <c r="AM31" s="7">
        <f t="shared" si="22"/>
        <v>20.769670977254549</v>
      </c>
      <c r="AN31" s="10">
        <f t="shared" si="22"/>
        <v>-0.53467893467407634</v>
      </c>
      <c r="AO31" s="6">
        <f t="shared" si="22"/>
        <v>21.418872109140977</v>
      </c>
      <c r="AP31" s="7">
        <f t="shared" si="23"/>
        <v>2.0940310712945944</v>
      </c>
      <c r="AQ31" s="10">
        <f t="shared" si="23"/>
        <v>-8.4580300716470873</v>
      </c>
      <c r="AR31" s="6">
        <f t="shared" si="23"/>
        <v>11.527019957294414</v>
      </c>
      <c r="AS31" s="7">
        <f t="shared" si="23"/>
        <v>17.114901173969059</v>
      </c>
      <c r="AT31" s="10">
        <f t="shared" si="23"/>
        <v>2.478480245122185</v>
      </c>
      <c r="AU31" s="6">
        <f t="shared" si="23"/>
        <v>14.282433632736826</v>
      </c>
      <c r="AV31" s="7">
        <f t="shared" si="23"/>
        <v>13.446838082363712</v>
      </c>
      <c r="AW31" s="10">
        <f t="shared" si="23"/>
        <v>-0.69387526809856581</v>
      </c>
      <c r="AX31" s="6">
        <f t="shared" si="23"/>
        <v>14.239517843071823</v>
      </c>
      <c r="AY31" s="7">
        <f t="shared" si="23"/>
        <v>35.049909300875782</v>
      </c>
      <c r="AZ31" s="10">
        <f t="shared" si="23"/>
        <v>14.619574170109374</v>
      </c>
      <c r="BA31" s="6">
        <f t="shared" si="23"/>
        <v>17.824473069883595</v>
      </c>
      <c r="BB31" s="7">
        <f t="shared" si="23"/>
        <v>14.740965442584141</v>
      </c>
      <c r="BC31" s="10">
        <f t="shared" si="23"/>
        <v>0.21109676213863793</v>
      </c>
      <c r="BD31" s="6">
        <f t="shared" si="23"/>
        <v>14.499261209498229</v>
      </c>
      <c r="BE31" s="5"/>
      <c r="BF31" s="7">
        <f>+AVERAGE(B31:B31)/AVERAGE(B27:B27)*100-100</f>
        <v>3.0953296755339608</v>
      </c>
      <c r="BG31" s="12">
        <f t="shared" ref="BG31:CF31" si="29">+AVERAGE(C31:C31)/AVERAGE(C27:C27)*100-100</f>
        <v>-5.4453200756153706</v>
      </c>
      <c r="BH31" s="6">
        <f t="shared" si="29"/>
        <v>9.0324981883279349</v>
      </c>
      <c r="BI31" s="7">
        <f t="shared" si="29"/>
        <v>1.8613933148713784</v>
      </c>
      <c r="BJ31" s="12">
        <f t="shared" si="29"/>
        <v>1.0803776132624563</v>
      </c>
      <c r="BK31" s="6">
        <f t="shared" si="29"/>
        <v>0.77266796983795416</v>
      </c>
      <c r="BL31" s="7">
        <f t="shared" si="29"/>
        <v>11.61646753520202</v>
      </c>
      <c r="BM31" s="12">
        <f t="shared" si="29"/>
        <v>-3.3910942926936229</v>
      </c>
      <c r="BN31" s="6">
        <f t="shared" si="29"/>
        <v>15.534346153721785</v>
      </c>
      <c r="BO31" s="7">
        <f t="shared" si="29"/>
        <v>20.769670977254549</v>
      </c>
      <c r="BP31" s="12">
        <f t="shared" si="29"/>
        <v>-0.53467893467407634</v>
      </c>
      <c r="BQ31" s="6">
        <f t="shared" si="29"/>
        <v>21.418872109140977</v>
      </c>
      <c r="BR31" s="7">
        <f t="shared" si="29"/>
        <v>2.0940310712945944</v>
      </c>
      <c r="BS31" s="12">
        <f t="shared" si="29"/>
        <v>-8.4580300716470873</v>
      </c>
      <c r="BT31" s="6">
        <f t="shared" si="29"/>
        <v>11.527019957294414</v>
      </c>
      <c r="BU31" s="7">
        <f t="shared" si="29"/>
        <v>17.114901173969059</v>
      </c>
      <c r="BV31" s="12">
        <f t="shared" si="29"/>
        <v>2.478480245122185</v>
      </c>
      <c r="BW31" s="6">
        <f t="shared" si="29"/>
        <v>14.282433632736826</v>
      </c>
      <c r="BX31" s="7">
        <f t="shared" si="29"/>
        <v>13.446838082363712</v>
      </c>
      <c r="BY31" s="12">
        <f t="shared" si="29"/>
        <v>-0.69387526809856581</v>
      </c>
      <c r="BZ31" s="6">
        <f t="shared" si="29"/>
        <v>14.239517843071823</v>
      </c>
      <c r="CA31" s="7">
        <f t="shared" si="29"/>
        <v>35.049909300875782</v>
      </c>
      <c r="CB31" s="12">
        <f t="shared" si="29"/>
        <v>14.619574170109374</v>
      </c>
      <c r="CC31" s="6">
        <f t="shared" si="29"/>
        <v>17.824473069883595</v>
      </c>
      <c r="CD31" s="7">
        <f t="shared" si="29"/>
        <v>14.740965442584141</v>
      </c>
      <c r="CE31" s="12">
        <f t="shared" si="29"/>
        <v>0.21109676213863793</v>
      </c>
      <c r="CF31" s="6">
        <f t="shared" si="29"/>
        <v>14.499261209498229</v>
      </c>
    </row>
    <row r="32" spans="1:84" ht="15" customHeight="1" x14ac:dyDescent="0.25">
      <c r="A32" s="24" t="s">
        <v>51</v>
      </c>
      <c r="B32" s="64">
        <v>648281.75827466336</v>
      </c>
      <c r="C32" s="32">
        <v>1288899.6651217628</v>
      </c>
      <c r="D32" s="36">
        <v>50.297302095537432</v>
      </c>
      <c r="E32" s="34">
        <v>353183.45543630573</v>
      </c>
      <c r="F32" s="32">
        <v>937230.20542519237</v>
      </c>
      <c r="G32" s="36">
        <v>37.683746574949247</v>
      </c>
      <c r="H32" s="34">
        <v>1228330.4507503205</v>
      </c>
      <c r="I32" s="32">
        <v>6497447.7677460518</v>
      </c>
      <c r="J32" s="36">
        <v>18.904814546534247</v>
      </c>
      <c r="K32" s="34">
        <v>1207151.5661071297</v>
      </c>
      <c r="L32" s="32">
        <v>3038325.1602115883</v>
      </c>
      <c r="M32" s="36">
        <v>39.730822162005332</v>
      </c>
      <c r="N32" s="34">
        <v>273928.98462643963</v>
      </c>
      <c r="O32" s="32">
        <v>1288015.1668992352</v>
      </c>
      <c r="P32" s="36">
        <v>21.26752787281967</v>
      </c>
      <c r="Q32" s="34">
        <v>3440282.945914519</v>
      </c>
      <c r="R32" s="32">
        <v>12069575.803293975</v>
      </c>
      <c r="S32" s="36">
        <v>28.503760214800693</v>
      </c>
      <c r="T32" s="34">
        <v>7151159.1611093776</v>
      </c>
      <c r="U32" s="32">
        <v>25119493.768697806</v>
      </c>
      <c r="V32" s="36">
        <v>28.468564004345755</v>
      </c>
      <c r="W32" s="34">
        <v>492865.38706243766</v>
      </c>
      <c r="X32" s="32">
        <v>1588159.4319263881</v>
      </c>
      <c r="Y32" s="36">
        <v>31.03374744087294</v>
      </c>
      <c r="Z32" s="34">
        <v>7644024.5481718155</v>
      </c>
      <c r="AA32" s="32">
        <v>26707653.200624194</v>
      </c>
      <c r="AB32" s="36">
        <v>28.621101564974509</v>
      </c>
      <c r="AC32" s="5"/>
      <c r="AD32" s="7">
        <f t="shared" si="22"/>
        <v>15.833343336658473</v>
      </c>
      <c r="AE32" s="10">
        <f t="shared" si="22"/>
        <v>-9.5818095748085881</v>
      </c>
      <c r="AF32" s="6">
        <f t="shared" si="22"/>
        <v>28.108451177746787</v>
      </c>
      <c r="AG32" s="7">
        <f t="shared" si="22"/>
        <v>14.318215730226541</v>
      </c>
      <c r="AH32" s="10">
        <f t="shared" si="22"/>
        <v>12.184585245745325</v>
      </c>
      <c r="AI32" s="6">
        <f t="shared" si="22"/>
        <v>1.9018927420441969</v>
      </c>
      <c r="AJ32" s="7">
        <f t="shared" si="22"/>
        <v>24.735079564839296</v>
      </c>
      <c r="AK32" s="10">
        <f t="shared" si="22"/>
        <v>8.3767523994063424</v>
      </c>
      <c r="AL32" s="6">
        <f t="shared" si="22"/>
        <v>15.093944783607085</v>
      </c>
      <c r="AM32" s="7">
        <f t="shared" si="22"/>
        <v>18.699838021713688</v>
      </c>
      <c r="AN32" s="10">
        <f t="shared" si="22"/>
        <v>0.11190238129915997</v>
      </c>
      <c r="AO32" s="6">
        <f t="shared" si="22"/>
        <v>18.567158547859862</v>
      </c>
      <c r="AP32" s="7">
        <f t="shared" si="23"/>
        <v>5.9347416676206848</v>
      </c>
      <c r="AQ32" s="10">
        <f t="shared" si="23"/>
        <v>-5.3702301395710492</v>
      </c>
      <c r="AR32" s="6">
        <f t="shared" si="23"/>
        <v>11.946527846221784</v>
      </c>
      <c r="AS32" s="7">
        <f t="shared" si="23"/>
        <v>19.431741248985162</v>
      </c>
      <c r="AT32" s="10">
        <f t="shared" si="23"/>
        <v>1.1855860658657775</v>
      </c>
      <c r="AU32" s="6">
        <f t="shared" si="23"/>
        <v>18.032365964893657</v>
      </c>
      <c r="AV32" s="7">
        <f t="shared" si="23"/>
        <v>18.998147347854967</v>
      </c>
      <c r="AW32" s="10">
        <f t="shared" si="23"/>
        <v>2.1933504191314483</v>
      </c>
      <c r="AX32" s="6">
        <f t="shared" si="23"/>
        <v>16.444119759065586</v>
      </c>
      <c r="AY32" s="7">
        <f t="shared" si="23"/>
        <v>21.170468569507108</v>
      </c>
      <c r="AZ32" s="10">
        <f t="shared" si="23"/>
        <v>-3.4355958265484787</v>
      </c>
      <c r="BA32" s="6">
        <f t="shared" si="23"/>
        <v>25.481505951051602</v>
      </c>
      <c r="BB32" s="7">
        <f t="shared" si="23"/>
        <v>19.135860687632686</v>
      </c>
      <c r="BC32" s="10">
        <f t="shared" si="23"/>
        <v>1.8403394144721972</v>
      </c>
      <c r="BD32" s="6">
        <f t="shared" si="23"/>
        <v>16.982976856322878</v>
      </c>
      <c r="BE32" s="5"/>
      <c r="BF32" s="7">
        <f t="shared" ref="BF32:CF32" si="30">+AVERAGE(B31:B32)/AVERAGE(B27:B28)*100-100</f>
        <v>8.5950641353754804</v>
      </c>
      <c r="BG32" s="12">
        <f t="shared" si="30"/>
        <v>-7.3756872249816468</v>
      </c>
      <c r="BH32" s="6">
        <f t="shared" si="30"/>
        <v>17.898411670280893</v>
      </c>
      <c r="BI32" s="7">
        <f t="shared" si="30"/>
        <v>7.9534927619803</v>
      </c>
      <c r="BJ32" s="12">
        <f t="shared" si="30"/>
        <v>6.5337040010096956</v>
      </c>
      <c r="BK32" s="6">
        <f t="shared" si="30"/>
        <v>1.3349676569571329</v>
      </c>
      <c r="BL32" s="7">
        <f t="shared" si="30"/>
        <v>18.225683284353195</v>
      </c>
      <c r="BM32" s="12">
        <f t="shared" si="30"/>
        <v>2.5991512014349922</v>
      </c>
      <c r="BN32" s="6">
        <f t="shared" si="30"/>
        <v>15.316449292658717</v>
      </c>
      <c r="BO32" s="7">
        <f t="shared" si="30"/>
        <v>19.720943180809797</v>
      </c>
      <c r="BP32" s="12">
        <f t="shared" si="30"/>
        <v>-0.2130664663868771</v>
      </c>
      <c r="BQ32" s="6">
        <f t="shared" si="30"/>
        <v>19.966587037814662</v>
      </c>
      <c r="BR32" s="7">
        <f t="shared" si="30"/>
        <v>3.901706455370288</v>
      </c>
      <c r="BS32" s="12">
        <f t="shared" si="30"/>
        <v>-7.0150972042108322</v>
      </c>
      <c r="BT32" s="6">
        <f t="shared" si="30"/>
        <v>11.738189054511267</v>
      </c>
      <c r="BU32" s="7">
        <f t="shared" si="30"/>
        <v>18.353999215364937</v>
      </c>
      <c r="BV32" s="12">
        <f t="shared" si="30"/>
        <v>1.7913525932188037</v>
      </c>
      <c r="BW32" s="6">
        <f t="shared" si="30"/>
        <v>16.170046388700413</v>
      </c>
      <c r="BX32" s="7">
        <f t="shared" si="30"/>
        <v>16.267978451087828</v>
      </c>
      <c r="BY32" s="12">
        <f t="shared" si="30"/>
        <v>0.78490632362664314</v>
      </c>
      <c r="BZ32" s="6">
        <f t="shared" si="30"/>
        <v>15.333025289076289</v>
      </c>
      <c r="CA32" s="7">
        <f t="shared" si="30"/>
        <v>27.787314524072613</v>
      </c>
      <c r="CB32" s="12">
        <f t="shared" si="30"/>
        <v>5.0870223452954946</v>
      </c>
      <c r="CC32" s="6">
        <f t="shared" si="30"/>
        <v>21.616867571031946</v>
      </c>
      <c r="CD32" s="7">
        <f t="shared" si="30"/>
        <v>16.978508482109604</v>
      </c>
      <c r="CE32" s="12">
        <f t="shared" si="30"/>
        <v>1.047131353905371</v>
      </c>
      <c r="CF32" s="6">
        <f t="shared" si="30"/>
        <v>15.731129952831907</v>
      </c>
    </row>
    <row r="33" spans="1:84" ht="15" customHeight="1" x14ac:dyDescent="0.25">
      <c r="A33" s="24" t="s">
        <v>52</v>
      </c>
      <c r="B33" s="64">
        <v>529796.54008382966</v>
      </c>
      <c r="C33" s="32">
        <v>1031609.1370187105</v>
      </c>
      <c r="D33" s="36">
        <v>51.356324897907591</v>
      </c>
      <c r="E33" s="34">
        <v>322070.65559244802</v>
      </c>
      <c r="F33" s="32">
        <v>850719.42345936236</v>
      </c>
      <c r="G33" s="36">
        <v>37.858622562393265</v>
      </c>
      <c r="H33" s="34">
        <v>1128614.494042604</v>
      </c>
      <c r="I33" s="32">
        <v>5511891.5768241286</v>
      </c>
      <c r="J33" s="36">
        <v>20.475992285263622</v>
      </c>
      <c r="K33" s="34">
        <v>1218613.157913798</v>
      </c>
      <c r="L33" s="32">
        <v>3257707.5139654079</v>
      </c>
      <c r="M33" s="36">
        <v>37.407076991711108</v>
      </c>
      <c r="N33" s="34">
        <v>301731.02694734081</v>
      </c>
      <c r="O33" s="32">
        <v>1355535.3389230545</v>
      </c>
      <c r="P33" s="36">
        <v>22.259178221577024</v>
      </c>
      <c r="Q33" s="34">
        <v>3376098.3574997634</v>
      </c>
      <c r="R33" s="32">
        <v>11804074.725337565</v>
      </c>
      <c r="S33" s="36">
        <v>28.601126611414401</v>
      </c>
      <c r="T33" s="34">
        <v>6876924.2320797835</v>
      </c>
      <c r="U33" s="32">
        <v>23811537.715528227</v>
      </c>
      <c r="V33" s="36">
        <v>28.880638933264407</v>
      </c>
      <c r="W33" s="34">
        <v>514995.48404565861</v>
      </c>
      <c r="X33" s="32">
        <v>1629460.6852816835</v>
      </c>
      <c r="Y33" s="36">
        <v>31.60527214295028</v>
      </c>
      <c r="Z33" s="34">
        <v>7391919.7161254417</v>
      </c>
      <c r="AA33" s="32">
        <v>25440998.40080991</v>
      </c>
      <c r="AB33" s="36">
        <v>29.055147913888952</v>
      </c>
      <c r="AC33" s="5"/>
      <c r="AD33" s="7">
        <f t="shared" si="22"/>
        <v>3.366587732015816</v>
      </c>
      <c r="AE33" s="10">
        <f t="shared" si="22"/>
        <v>-14.702378046767478</v>
      </c>
      <c r="AF33" s="6">
        <f t="shared" si="22"/>
        <v>21.183434385416078</v>
      </c>
      <c r="AG33" s="7">
        <f t="shared" si="22"/>
        <v>-14.472399343725954</v>
      </c>
      <c r="AH33" s="10">
        <f t="shared" si="22"/>
        <v>-16.728832502106215</v>
      </c>
      <c r="AI33" s="6">
        <f t="shared" si="22"/>
        <v>2.7097412299849708</v>
      </c>
      <c r="AJ33" s="7">
        <f t="shared" si="22"/>
        <v>5.5741332582059755</v>
      </c>
      <c r="AK33" s="10">
        <f t="shared" si="22"/>
        <v>-11.455233022771864</v>
      </c>
      <c r="AL33" s="6">
        <f t="shared" si="22"/>
        <v>19.232493192237371</v>
      </c>
      <c r="AM33" s="7">
        <f t="shared" si="22"/>
        <v>12.334536544888294</v>
      </c>
      <c r="AN33" s="10">
        <f t="shared" si="22"/>
        <v>5.6231279027595775</v>
      </c>
      <c r="AO33" s="6">
        <f t="shared" si="22"/>
        <v>6.3541089677891875</v>
      </c>
      <c r="AP33" s="7">
        <f t="shared" si="23"/>
        <v>1.3365756164010776</v>
      </c>
      <c r="AQ33" s="10">
        <f t="shared" si="23"/>
        <v>-13.470924651728183</v>
      </c>
      <c r="AR33" s="6">
        <f t="shared" si="23"/>
        <v>17.112745292296722</v>
      </c>
      <c r="AS33" s="7">
        <f t="shared" si="23"/>
        <v>6.4102909734145044</v>
      </c>
      <c r="AT33" s="10">
        <f t="shared" si="23"/>
        <v>-6.740122696380368</v>
      </c>
      <c r="AU33" s="6">
        <f t="shared" si="23"/>
        <v>14.100826689897957</v>
      </c>
      <c r="AV33" s="7">
        <f t="shared" si="23"/>
        <v>5.5809686673205476</v>
      </c>
      <c r="AW33" s="10">
        <f t="shared" si="23"/>
        <v>-7.5784417504714412</v>
      </c>
      <c r="AX33" s="6">
        <f t="shared" si="23"/>
        <v>14.238464127885564</v>
      </c>
      <c r="AY33" s="7">
        <f t="shared" si="23"/>
        <v>18.396177387077188</v>
      </c>
      <c r="AZ33" s="10">
        <f t="shared" si="23"/>
        <v>-4.8984240870905609</v>
      </c>
      <c r="BA33" s="6">
        <f t="shared" si="23"/>
        <v>24.494443178838694</v>
      </c>
      <c r="BB33" s="7">
        <f t="shared" si="23"/>
        <v>6.3832141681474184</v>
      </c>
      <c r="BC33" s="10">
        <f t="shared" si="23"/>
        <v>-7.4113259385349153</v>
      </c>
      <c r="BD33" s="6">
        <f t="shared" si="23"/>
        <v>14.898733831661559</v>
      </c>
      <c r="BE33" s="5"/>
      <c r="BF33" s="7">
        <f t="shared" ref="BF33:CF33" si="31">+AVERAGE(B31:B33)/AVERAGE(B27:B29)*100-100</f>
        <v>7.113520029249699</v>
      </c>
      <c r="BG33" s="12">
        <f t="shared" si="31"/>
        <v>-9.453784562097951</v>
      </c>
      <c r="BH33" s="6">
        <f t="shared" si="31"/>
        <v>18.995859603736548</v>
      </c>
      <c r="BI33" s="7">
        <f t="shared" si="31"/>
        <v>-0.42197542429505575</v>
      </c>
      <c r="BJ33" s="12">
        <f t="shared" si="31"/>
        <v>-2.1947853611637811</v>
      </c>
      <c r="BK33" s="6">
        <f t="shared" si="31"/>
        <v>1.7909763913052359</v>
      </c>
      <c r="BL33" s="7">
        <f t="shared" si="31"/>
        <v>13.752676987364623</v>
      </c>
      <c r="BM33" s="12">
        <f t="shared" si="31"/>
        <v>-2.2605933118794326</v>
      </c>
      <c r="BN33" s="6">
        <f t="shared" si="31"/>
        <v>16.651544161513115</v>
      </c>
      <c r="BO33" s="7">
        <f t="shared" si="31"/>
        <v>17.129453588881233</v>
      </c>
      <c r="BP33" s="12">
        <f t="shared" si="31"/>
        <v>1.7465250979404203</v>
      </c>
      <c r="BQ33" s="6">
        <f t="shared" si="31"/>
        <v>15.224816079256101</v>
      </c>
      <c r="BR33" s="7">
        <f t="shared" si="31"/>
        <v>3.0001334027875544</v>
      </c>
      <c r="BS33" s="12">
        <f t="shared" si="31"/>
        <v>-9.2729390084709991</v>
      </c>
      <c r="BT33" s="6">
        <f t="shared" si="31"/>
        <v>13.538295025167528</v>
      </c>
      <c r="BU33" s="7">
        <f t="shared" si="31"/>
        <v>13.92645488743662</v>
      </c>
      <c r="BV33" s="12">
        <f t="shared" si="31"/>
        <v>-1.2850299568215746</v>
      </c>
      <c r="BW33" s="6">
        <f t="shared" si="31"/>
        <v>15.459923864097959</v>
      </c>
      <c r="BX33" s="7">
        <f t="shared" si="31"/>
        <v>12.472213531425297</v>
      </c>
      <c r="BY33" s="12">
        <f t="shared" si="31"/>
        <v>-2.1365487494211663</v>
      </c>
      <c r="BZ33" s="6">
        <f t="shared" si="31"/>
        <v>14.96194659622752</v>
      </c>
      <c r="CA33" s="7">
        <f t="shared" si="31"/>
        <v>24.417798730007775</v>
      </c>
      <c r="CB33" s="12">
        <f t="shared" si="31"/>
        <v>1.5436728610859376</v>
      </c>
      <c r="CC33" s="6">
        <f t="shared" si="31"/>
        <v>22.586746297871301</v>
      </c>
      <c r="CD33" s="7">
        <f t="shared" si="31"/>
        <v>13.212939122238751</v>
      </c>
      <c r="CE33" s="12">
        <f t="shared" si="31"/>
        <v>-1.9104235273270831</v>
      </c>
      <c r="CF33" s="6">
        <f t="shared" si="31"/>
        <v>15.449029910013934</v>
      </c>
    </row>
    <row r="34" spans="1:84" ht="15" customHeight="1" x14ac:dyDescent="0.25">
      <c r="A34" s="24" t="s">
        <v>53</v>
      </c>
      <c r="B34" s="64">
        <v>721215.46542264242</v>
      </c>
      <c r="C34" s="32">
        <v>1267197.4525316111</v>
      </c>
      <c r="D34" s="36">
        <v>56.914213643800807</v>
      </c>
      <c r="E34" s="34">
        <v>346823.57499092224</v>
      </c>
      <c r="F34" s="32">
        <v>894940.50322701479</v>
      </c>
      <c r="G34" s="36">
        <v>38.75381366027473</v>
      </c>
      <c r="H34" s="34">
        <v>1400896.9838450649</v>
      </c>
      <c r="I34" s="32">
        <v>6531462.0063686315</v>
      </c>
      <c r="J34" s="36">
        <v>21.448444199462426</v>
      </c>
      <c r="K34" s="34">
        <v>1276487.1056636486</v>
      </c>
      <c r="L34" s="32">
        <v>3312919.6462628297</v>
      </c>
      <c r="M34" s="36">
        <v>38.530578521685605</v>
      </c>
      <c r="N34" s="34">
        <v>328693.78852894047</v>
      </c>
      <c r="O34" s="32">
        <v>1459858.191589132</v>
      </c>
      <c r="P34" s="36">
        <v>22.515460092129914</v>
      </c>
      <c r="Q34" s="34">
        <v>4114163.1522071729</v>
      </c>
      <c r="R34" s="32">
        <v>14200391.740105685</v>
      </c>
      <c r="S34" s="36">
        <v>28.972180679971537</v>
      </c>
      <c r="T34" s="34">
        <v>8188280.0706583913</v>
      </c>
      <c r="U34" s="32">
        <v>27666769.540084906</v>
      </c>
      <c r="V34" s="36">
        <v>29.596082978877707</v>
      </c>
      <c r="W34" s="34">
        <v>551671.62259456923</v>
      </c>
      <c r="X34" s="32">
        <v>1718696.1770082812</v>
      </c>
      <c r="Y34" s="36">
        <v>32.098263205243114</v>
      </c>
      <c r="Z34" s="34">
        <v>8739951.6932529602</v>
      </c>
      <c r="AA34" s="32">
        <v>29385465.717093188</v>
      </c>
      <c r="AB34" s="36">
        <v>29.742430415758324</v>
      </c>
      <c r="AC34" s="5"/>
      <c r="AD34" s="7">
        <f t="shared" si="22"/>
        <v>-3.2368657730141024</v>
      </c>
      <c r="AE34" s="10">
        <f t="shared" si="22"/>
        <v>-13.600754598437774</v>
      </c>
      <c r="AF34" s="6">
        <f t="shared" si="22"/>
        <v>11.995346460787786</v>
      </c>
      <c r="AG34" s="7">
        <f t="shared" si="22"/>
        <v>4.9305047699389206</v>
      </c>
      <c r="AH34" s="10">
        <f t="shared" si="22"/>
        <v>0.53508926130602674</v>
      </c>
      <c r="AI34" s="6">
        <f t="shared" si="22"/>
        <v>4.3720212921963366</v>
      </c>
      <c r="AJ34" s="7">
        <f t="shared" si="22"/>
        <v>10.580153466095425</v>
      </c>
      <c r="AK34" s="10">
        <f t="shared" si="22"/>
        <v>-4.1323149907546508</v>
      </c>
      <c r="AL34" s="6">
        <f t="shared" si="22"/>
        <v>15.346639960515617</v>
      </c>
      <c r="AM34" s="7">
        <f t="shared" si="22"/>
        <v>13.226455733097353</v>
      </c>
      <c r="AN34" s="10">
        <f t="shared" si="22"/>
        <v>7.1955895605998279</v>
      </c>
      <c r="AO34" s="6">
        <f t="shared" si="22"/>
        <v>5.626039464140618</v>
      </c>
      <c r="AP34" s="7">
        <f t="shared" si="23"/>
        <v>12.230340213779485</v>
      </c>
      <c r="AQ34" s="10">
        <f t="shared" si="23"/>
        <v>-5.125083572603458</v>
      </c>
      <c r="AR34" s="6">
        <f t="shared" si="23"/>
        <v>18.292952910967003</v>
      </c>
      <c r="AS34" s="7">
        <f t="shared" si="23"/>
        <v>11.236917265769165</v>
      </c>
      <c r="AT34" s="10">
        <f t="shared" si="23"/>
        <v>-2.0114336710187644</v>
      </c>
      <c r="AU34" s="6">
        <f t="shared" si="23"/>
        <v>13.520302860956932</v>
      </c>
      <c r="AV34" s="7">
        <f t="shared" si="23"/>
        <v>9.7398439474139877</v>
      </c>
      <c r="AW34" s="10">
        <f t="shared" si="23"/>
        <v>-2.2064380824883614</v>
      </c>
      <c r="AX34" s="6">
        <f t="shared" si="23"/>
        <v>12.215816456280578</v>
      </c>
      <c r="AY34" s="7">
        <f t="shared" si="23"/>
        <v>0.1193725496145106</v>
      </c>
      <c r="AZ34" s="10">
        <f t="shared" si="23"/>
        <v>-18.75223000803436</v>
      </c>
      <c r="BA34" s="6">
        <f t="shared" si="23"/>
        <v>23.227225263554956</v>
      </c>
      <c r="BB34" s="7">
        <f t="shared" si="23"/>
        <v>9.078255323177558</v>
      </c>
      <c r="BC34" s="10">
        <f t="shared" si="23"/>
        <v>-3.3575317243502667</v>
      </c>
      <c r="BD34" s="6">
        <f t="shared" si="23"/>
        <v>12.867828470665387</v>
      </c>
      <c r="BE34" s="5"/>
      <c r="BF34" s="7">
        <f t="shared" ref="BF34" si="32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33">+AVERAGE(D31:D34)/AVERAGE(D27:D30)*100-100</f>
        <v>16.993555476473205</v>
      </c>
      <c r="BI34" s="7">
        <f t="shared" si="33"/>
        <v>0.89944400872008146</v>
      </c>
      <c r="BJ34" s="12">
        <f t="shared" si="33"/>
        <v>-1.5221827628132587</v>
      </c>
      <c r="BK34" s="6">
        <f t="shared" si="33"/>
        <v>2.4373976780517808</v>
      </c>
      <c r="BL34" s="7">
        <f t="shared" si="33"/>
        <v>12.815925782952917</v>
      </c>
      <c r="BM34" s="12">
        <f t="shared" si="33"/>
        <v>-2.7744642417305982</v>
      </c>
      <c r="BN34" s="6">
        <f t="shared" si="33"/>
        <v>16.299714791194916</v>
      </c>
      <c r="BO34" s="7">
        <f t="shared" si="33"/>
        <v>16.086605613699462</v>
      </c>
      <c r="BP34" s="12">
        <f t="shared" si="33"/>
        <v>3.1183128490557266</v>
      </c>
      <c r="BQ34" s="6">
        <f t="shared" si="33"/>
        <v>12.677350669939685</v>
      </c>
      <c r="BR34" s="7">
        <f t="shared" si="33"/>
        <v>5.3713817638563626</v>
      </c>
      <c r="BS34" s="12">
        <f t="shared" si="33"/>
        <v>-8.2123880476750628</v>
      </c>
      <c r="BT34" s="6">
        <f t="shared" si="33"/>
        <v>14.732497567914152</v>
      </c>
      <c r="BU34" s="7">
        <f t="shared" si="33"/>
        <v>13.114901911302439</v>
      </c>
      <c r="BV34" s="12">
        <f t="shared" si="33"/>
        <v>-1.4972970083771457</v>
      </c>
      <c r="BW34" s="6">
        <f t="shared" si="33"/>
        <v>14.957683366231862</v>
      </c>
      <c r="BX34" s="7">
        <f t="shared" si="33"/>
        <v>11.681996748008189</v>
      </c>
      <c r="BY34" s="12">
        <f t="shared" si="33"/>
        <v>-2.1559245872894053</v>
      </c>
      <c r="BZ34" s="6">
        <f t="shared" si="33"/>
        <v>14.244455537456787</v>
      </c>
      <c r="CA34" s="7">
        <f t="shared" si="33"/>
        <v>16.824915814518434</v>
      </c>
      <c r="CB34" s="12">
        <f t="shared" si="33"/>
        <v>-4.6392786058207918</v>
      </c>
      <c r="CC34" s="6">
        <f t="shared" si="33"/>
        <v>22.751324521228526</v>
      </c>
      <c r="CD34" s="7">
        <f t="shared" si="33"/>
        <v>12.011007605008217</v>
      </c>
      <c r="CE34" s="12">
        <f t="shared" si="33"/>
        <v>-2.3141405682292486</v>
      </c>
      <c r="CF34" s="6">
        <f t="shared" si="33"/>
        <v>14.775364451742035</v>
      </c>
    </row>
    <row r="35" spans="1:84" ht="15" customHeight="1" x14ac:dyDescent="0.25">
      <c r="A35" s="24" t="s">
        <v>54</v>
      </c>
      <c r="B35" s="64">
        <v>864259.66174900718</v>
      </c>
      <c r="C35" s="32">
        <v>1889778.5126934464</v>
      </c>
      <c r="D35" s="36">
        <v>45.733383883024629</v>
      </c>
      <c r="E35" s="34">
        <v>332802.9585470811</v>
      </c>
      <c r="F35" s="32">
        <v>869806.51419800462</v>
      </c>
      <c r="G35" s="36">
        <v>38.261722936616351</v>
      </c>
      <c r="H35" s="34">
        <v>1249400.6216027041</v>
      </c>
      <c r="I35" s="32">
        <v>5636807.947459491</v>
      </c>
      <c r="J35" s="36">
        <v>22.165037965606203</v>
      </c>
      <c r="K35" s="34">
        <v>1460450.5321455733</v>
      </c>
      <c r="L35" s="32">
        <v>2946151.783901399</v>
      </c>
      <c r="M35" s="36">
        <v>49.571462683147729</v>
      </c>
      <c r="N35" s="34">
        <v>329045.71157975128</v>
      </c>
      <c r="O35" s="32">
        <v>1410837.4271113637</v>
      </c>
      <c r="P35" s="36">
        <v>23.322723458893481</v>
      </c>
      <c r="Q35" s="34">
        <v>3383877.9277643869</v>
      </c>
      <c r="R35" s="32">
        <v>11071853.56363189</v>
      </c>
      <c r="S35" s="36">
        <v>30.562885503467374</v>
      </c>
      <c r="T35" s="34">
        <v>7619837.4133885037</v>
      </c>
      <c r="U35" s="32">
        <v>23825235.748995595</v>
      </c>
      <c r="V35" s="36">
        <v>31.982212027890363</v>
      </c>
      <c r="W35" s="34">
        <v>529803.0696512803</v>
      </c>
      <c r="X35" s="32">
        <v>1593740.5320422805</v>
      </c>
      <c r="Y35" s="36">
        <v>33.242743031224173</v>
      </c>
      <c r="Z35" s="34">
        <v>8149640.4830397842</v>
      </c>
      <c r="AA35" s="32">
        <v>25418976.281037875</v>
      </c>
      <c r="AB35" s="36">
        <v>32.061245869761002</v>
      </c>
      <c r="AC35" s="5"/>
      <c r="AD35" s="7">
        <f t="shared" si="22"/>
        <v>13.810264350309481</v>
      </c>
      <c r="AE35" s="10">
        <f t="shared" si="22"/>
        <v>22.680320480329129</v>
      </c>
      <c r="AF35" s="6">
        <f t="shared" si="22"/>
        <v>-7.230219235889507</v>
      </c>
      <c r="AG35" s="7">
        <f t="shared" si="22"/>
        <v>1.2232159395519062</v>
      </c>
      <c r="AH35" s="10">
        <f t="shared" si="22"/>
        <v>-0.59962540860747993</v>
      </c>
      <c r="AI35" s="6">
        <f t="shared" si="22"/>
        <v>1.8338375037846504</v>
      </c>
      <c r="AJ35" s="7">
        <f t="shared" si="22"/>
        <v>15.413351224496779</v>
      </c>
      <c r="AK35" s="10">
        <f t="shared" si="22"/>
        <v>0.90355588574333012</v>
      </c>
      <c r="AL35" s="6">
        <f t="shared" si="22"/>
        <v>14.37986522019439</v>
      </c>
      <c r="AM35" s="7">
        <f t="shared" si="22"/>
        <v>22.126412843808936</v>
      </c>
      <c r="AN35" s="10">
        <f t="shared" si="22"/>
        <v>-3.411362539283985</v>
      </c>
      <c r="AO35" s="6">
        <f t="shared" si="22"/>
        <v>26.439730442910019</v>
      </c>
      <c r="AP35" s="7">
        <f t="shared" si="23"/>
        <v>10.823497185885827</v>
      </c>
      <c r="AQ35" s="10">
        <f t="shared" si="23"/>
        <v>-0.67036345667710862</v>
      </c>
      <c r="AR35" s="6">
        <f t="shared" si="23"/>
        <v>11.571431289341177</v>
      </c>
      <c r="AS35" s="7">
        <f t="shared" si="23"/>
        <v>15.323810038942227</v>
      </c>
      <c r="AT35" s="10">
        <f t="shared" si="23"/>
        <v>2.7416310213426414</v>
      </c>
      <c r="AU35" s="6">
        <f t="shared" si="23"/>
        <v>12.246427171266006</v>
      </c>
      <c r="AV35" s="7">
        <f t="shared" si="23"/>
        <v>15.492091287096628</v>
      </c>
      <c r="AW35" s="10">
        <f t="shared" si="23"/>
        <v>2.4795829299310697</v>
      </c>
      <c r="AX35" s="6">
        <f t="shared" si="23"/>
        <v>12.697659363097387</v>
      </c>
      <c r="AY35" s="7">
        <f t="shared" si="23"/>
        <v>5.859400468150568</v>
      </c>
      <c r="AZ35" s="10">
        <f t="shared" si="23"/>
        <v>-5.4377194751567828</v>
      </c>
      <c r="BA35" s="6">
        <f t="shared" si="23"/>
        <v>11.946750734654074</v>
      </c>
      <c r="BB35" s="7">
        <f t="shared" si="23"/>
        <v>14.812911207185735</v>
      </c>
      <c r="BC35" s="10">
        <f t="shared" si="23"/>
        <v>1.9444245423636346</v>
      </c>
      <c r="BD35" s="6">
        <f t="shared" si="23"/>
        <v>12.623041154619031</v>
      </c>
      <c r="BE35" s="5"/>
      <c r="BF35" s="7">
        <f>+AVERAGE(B35:B35)/AVERAGE(B31:B31)*100-100</f>
        <v>13.810264350309481</v>
      </c>
      <c r="BG35" s="12">
        <f t="shared" ref="BG35:CF35" si="34">+AVERAGE(C35:C35)/AVERAGE(C31:C31)*100-100</f>
        <v>22.680320480329129</v>
      </c>
      <c r="BH35" s="6">
        <f t="shared" si="34"/>
        <v>-7.230219235889507</v>
      </c>
      <c r="BI35" s="7">
        <f t="shared" si="34"/>
        <v>1.2232159395519062</v>
      </c>
      <c r="BJ35" s="12">
        <f t="shared" si="34"/>
        <v>-0.59962540860747993</v>
      </c>
      <c r="BK35" s="6">
        <f t="shared" si="34"/>
        <v>1.8338375037846504</v>
      </c>
      <c r="BL35" s="7">
        <f t="shared" si="34"/>
        <v>15.413351224496779</v>
      </c>
      <c r="BM35" s="12">
        <f t="shared" si="34"/>
        <v>0.90355588574333012</v>
      </c>
      <c r="BN35" s="6">
        <f t="shared" si="34"/>
        <v>14.37986522019439</v>
      </c>
      <c r="BO35" s="7">
        <f t="shared" si="34"/>
        <v>22.126412843808936</v>
      </c>
      <c r="BP35" s="12">
        <f t="shared" si="34"/>
        <v>-3.411362539283985</v>
      </c>
      <c r="BQ35" s="6">
        <f t="shared" si="34"/>
        <v>26.439730442910019</v>
      </c>
      <c r="BR35" s="7">
        <f t="shared" si="34"/>
        <v>10.823497185885827</v>
      </c>
      <c r="BS35" s="12">
        <f t="shared" si="34"/>
        <v>-0.67036345667710862</v>
      </c>
      <c r="BT35" s="6">
        <f t="shared" si="34"/>
        <v>11.571431289341177</v>
      </c>
      <c r="BU35" s="7">
        <f t="shared" si="34"/>
        <v>15.323810038942227</v>
      </c>
      <c r="BV35" s="12">
        <f t="shared" si="34"/>
        <v>2.7416310213426414</v>
      </c>
      <c r="BW35" s="6">
        <f t="shared" si="34"/>
        <v>12.246427171266006</v>
      </c>
      <c r="BX35" s="7">
        <f t="shared" si="34"/>
        <v>15.492091287096628</v>
      </c>
      <c r="BY35" s="12">
        <f t="shared" si="34"/>
        <v>2.4795829299310697</v>
      </c>
      <c r="BZ35" s="6">
        <f t="shared" si="34"/>
        <v>12.697659363097387</v>
      </c>
      <c r="CA35" s="7">
        <f t="shared" si="34"/>
        <v>5.859400468150568</v>
      </c>
      <c r="CB35" s="12">
        <f t="shared" si="34"/>
        <v>-5.4377194751567828</v>
      </c>
      <c r="CC35" s="6">
        <f t="shared" si="34"/>
        <v>11.946750734654074</v>
      </c>
      <c r="CD35" s="7">
        <f t="shared" si="34"/>
        <v>14.812911207185735</v>
      </c>
      <c r="CE35" s="12">
        <f t="shared" si="34"/>
        <v>1.9444245423636346</v>
      </c>
      <c r="CF35" s="6">
        <f t="shared" si="34"/>
        <v>12.623041154619031</v>
      </c>
    </row>
    <row r="36" spans="1:84" ht="15" customHeight="1" x14ac:dyDescent="0.25">
      <c r="A36" s="24" t="s">
        <v>55</v>
      </c>
      <c r="B36" s="64">
        <v>593678.80627028272</v>
      </c>
      <c r="C36" s="32">
        <v>1510136.6401616789</v>
      </c>
      <c r="D36" s="36">
        <v>39.312919803516721</v>
      </c>
      <c r="E36" s="34">
        <v>355118.39137709967</v>
      </c>
      <c r="F36" s="32">
        <v>919118.93411697168</v>
      </c>
      <c r="G36" s="36">
        <v>38.63682687793542</v>
      </c>
      <c r="H36" s="34">
        <v>1386701.1571168713</v>
      </c>
      <c r="I36" s="32">
        <v>6138462.8248518705</v>
      </c>
      <c r="J36" s="36">
        <v>22.590364993378198</v>
      </c>
      <c r="K36" s="34">
        <v>1536463.6187918512</v>
      </c>
      <c r="L36" s="32">
        <v>2803942.5026750779</v>
      </c>
      <c r="M36" s="36">
        <v>54.796545126228544</v>
      </c>
      <c r="N36" s="34">
        <v>268140.34915369988</v>
      </c>
      <c r="O36" s="32">
        <v>1137233.5270943979</v>
      </c>
      <c r="P36" s="36">
        <v>23.578301445156256</v>
      </c>
      <c r="Q36" s="34">
        <v>3655633.1656464576</v>
      </c>
      <c r="R36" s="32">
        <v>11808985.641461877</v>
      </c>
      <c r="S36" s="36">
        <v>30.956368960356471</v>
      </c>
      <c r="T36" s="34">
        <v>7795735.4883562624</v>
      </c>
      <c r="U36" s="32">
        <v>24317880.070361875</v>
      </c>
      <c r="V36" s="36">
        <v>32.057627826931927</v>
      </c>
      <c r="W36" s="34">
        <v>575962.35734182806</v>
      </c>
      <c r="X36" s="32">
        <v>1735553.4074056072</v>
      </c>
      <c r="Y36" s="36">
        <v>33.18609239474835</v>
      </c>
      <c r="Z36" s="34">
        <v>8371697.8456980903</v>
      </c>
      <c r="AA36" s="32">
        <v>26053433.477767482</v>
      </c>
      <c r="AB36" s="36">
        <v>32.132800664611139</v>
      </c>
      <c r="AC36" s="5"/>
      <c r="AD36" s="7">
        <f t="shared" si="22"/>
        <v>-8.4227191815023303</v>
      </c>
      <c r="AE36" s="10">
        <f t="shared" si="22"/>
        <v>17.16479420599552</v>
      </c>
      <c r="AF36" s="6">
        <f t="shared" si="22"/>
        <v>-21.838909512793307</v>
      </c>
      <c r="AG36" s="7">
        <f t="shared" si="22"/>
        <v>0.54785577042493117</v>
      </c>
      <c r="AH36" s="10">
        <f t="shared" si="22"/>
        <v>-1.932425054525865</v>
      </c>
      <c r="AI36" s="6">
        <f t="shared" si="22"/>
        <v>2.5291548468796492</v>
      </c>
      <c r="AJ36" s="7">
        <f t="shared" si="22"/>
        <v>12.893167817325619</v>
      </c>
      <c r="AK36" s="10">
        <f t="shared" si="22"/>
        <v>-5.5250146784744771</v>
      </c>
      <c r="AL36" s="6">
        <f t="shared" si="22"/>
        <v>19.49530072232109</v>
      </c>
      <c r="AM36" s="7">
        <f t="shared" si="22"/>
        <v>27.280091575136666</v>
      </c>
      <c r="AN36" s="10">
        <f t="shared" si="22"/>
        <v>-7.7142058593948519</v>
      </c>
      <c r="AO36" s="6">
        <f t="shared" si="22"/>
        <v>37.919484532164034</v>
      </c>
      <c r="AP36" s="7">
        <f t="shared" si="23"/>
        <v>-2.1131883800590856</v>
      </c>
      <c r="AQ36" s="10">
        <f t="shared" si="23"/>
        <v>-11.706511202645913</v>
      </c>
      <c r="AR36" s="6">
        <f t="shared" si="23"/>
        <v>10.865266457648801</v>
      </c>
      <c r="AS36" s="7">
        <f t="shared" si="23"/>
        <v>6.2596659378751411</v>
      </c>
      <c r="AT36" s="10">
        <f t="shared" si="23"/>
        <v>-2.1590664500485559</v>
      </c>
      <c r="AU36" s="6">
        <f t="shared" si="23"/>
        <v>8.6045094649731482</v>
      </c>
      <c r="AV36" s="7">
        <f t="shared" si="23"/>
        <v>9.0135922404346331</v>
      </c>
      <c r="AW36" s="10">
        <f t="shared" si="23"/>
        <v>-3.1912016448948037</v>
      </c>
      <c r="AX36" s="6">
        <f t="shared" si="23"/>
        <v>12.607112259116064</v>
      </c>
      <c r="AY36" s="7">
        <f t="shared" si="23"/>
        <v>16.859972816241495</v>
      </c>
      <c r="AZ36" s="10">
        <f t="shared" si="23"/>
        <v>9.2808047174731456</v>
      </c>
      <c r="BA36" s="6">
        <f t="shared" si="23"/>
        <v>6.9354980669871225</v>
      </c>
      <c r="BB36" s="7">
        <f t="shared" si="23"/>
        <v>9.519504979877496</v>
      </c>
      <c r="BC36" s="10">
        <f t="shared" si="23"/>
        <v>-2.4495590007190202</v>
      </c>
      <c r="BD36" s="6">
        <f t="shared" si="23"/>
        <v>12.269615450210765</v>
      </c>
      <c r="BE36" s="5"/>
      <c r="BF36" s="7">
        <f t="shared" ref="BF36:CF36" si="35">+AVERAGE(B35:B36)/AVERAGE(B31:B32)*100-100</f>
        <v>3.5711766514609877</v>
      </c>
      <c r="BG36" s="12">
        <f t="shared" si="35"/>
        <v>20.167706556322983</v>
      </c>
      <c r="BH36" s="6">
        <f t="shared" si="35"/>
        <v>-14.607874419274836</v>
      </c>
      <c r="BI36" s="7">
        <f t="shared" si="35"/>
        <v>0.87345291669973335</v>
      </c>
      <c r="BJ36" s="12">
        <f t="shared" si="35"/>
        <v>-1.2888883768979298</v>
      </c>
      <c r="BK36" s="6">
        <f t="shared" si="35"/>
        <v>2.182009168921951</v>
      </c>
      <c r="BL36" s="7">
        <f t="shared" si="35"/>
        <v>14.073764101308143</v>
      </c>
      <c r="BM36" s="12">
        <f t="shared" si="35"/>
        <v>-2.5530860907739026</v>
      </c>
      <c r="BN36" s="6">
        <f t="shared" si="35"/>
        <v>16.905939633000798</v>
      </c>
      <c r="BO36" s="7">
        <f t="shared" si="35"/>
        <v>24.715369743572197</v>
      </c>
      <c r="BP36" s="12">
        <f t="shared" si="35"/>
        <v>-5.5585862586382575</v>
      </c>
      <c r="BQ36" s="6">
        <f t="shared" si="35"/>
        <v>32.217798670369007</v>
      </c>
      <c r="BR36" s="7">
        <f t="shared" si="35"/>
        <v>4.6155557042731914</v>
      </c>
      <c r="BS36" s="12">
        <f t="shared" si="35"/>
        <v>-5.9187984337001041</v>
      </c>
      <c r="BT36" s="6">
        <f t="shared" si="35"/>
        <v>11.215303949537841</v>
      </c>
      <c r="BU36" s="7">
        <f t="shared" si="35"/>
        <v>10.431958798925734</v>
      </c>
      <c r="BV36" s="12">
        <f t="shared" si="35"/>
        <v>0.15258300058656005</v>
      </c>
      <c r="BW36" s="6">
        <f t="shared" si="35"/>
        <v>10.383797355264207</v>
      </c>
      <c r="BX36" s="7">
        <f t="shared" si="35"/>
        <v>12.122449381620186</v>
      </c>
      <c r="BY36" s="12">
        <f t="shared" si="35"/>
        <v>-0.46547331534006275</v>
      </c>
      <c r="BZ36" s="6">
        <f t="shared" si="35"/>
        <v>12.652314300388838</v>
      </c>
      <c r="CA36" s="7">
        <f t="shared" si="35"/>
        <v>11.317534193828592</v>
      </c>
      <c r="CB36" s="12">
        <f t="shared" si="35"/>
        <v>1.7029649110901488</v>
      </c>
      <c r="CC36" s="6">
        <f t="shared" si="35"/>
        <v>9.3858944562816475</v>
      </c>
      <c r="CD36" s="7">
        <f t="shared" si="35"/>
        <v>12.068213491098277</v>
      </c>
      <c r="CE36" s="12">
        <f t="shared" si="35"/>
        <v>-0.32801716456518193</v>
      </c>
      <c r="CF36" s="6">
        <f t="shared" si="35"/>
        <v>12.445853618121049</v>
      </c>
    </row>
    <row r="37" spans="1:84" ht="15" customHeight="1" x14ac:dyDescent="0.25">
      <c r="A37" s="24" t="s">
        <v>56</v>
      </c>
      <c r="B37" s="64">
        <v>508346.70046741457</v>
      </c>
      <c r="C37" s="32">
        <v>1177772.5709561717</v>
      </c>
      <c r="D37" s="36">
        <v>43.161703116817755</v>
      </c>
      <c r="E37" s="34">
        <v>318517.82174475281</v>
      </c>
      <c r="F37" s="32">
        <v>825317.66791174945</v>
      </c>
      <c r="G37" s="36">
        <v>38.593360366400354</v>
      </c>
      <c r="H37" s="34">
        <v>1438435.9714361012</v>
      </c>
      <c r="I37" s="32">
        <v>6098792.8035969688</v>
      </c>
      <c r="J37" s="36">
        <v>23.585585176589948</v>
      </c>
      <c r="K37" s="34">
        <v>1675170.8005678006</v>
      </c>
      <c r="L37" s="32">
        <v>2406303.3779311101</v>
      </c>
      <c r="M37" s="36">
        <v>69.615943522802098</v>
      </c>
      <c r="N37" s="34">
        <v>348952.91857694159</v>
      </c>
      <c r="O37" s="32">
        <v>1473214.1376813375</v>
      </c>
      <c r="P37" s="36">
        <v>23.686503519858402</v>
      </c>
      <c r="Q37" s="34">
        <v>3813051.6771361469</v>
      </c>
      <c r="R37" s="32">
        <v>12058540.722888704</v>
      </c>
      <c r="S37" s="36">
        <v>31.621170129636589</v>
      </c>
      <c r="T37" s="34">
        <v>8102475.8899291586</v>
      </c>
      <c r="U37" s="32">
        <v>24039941.280966043</v>
      </c>
      <c r="V37" s="36">
        <v>33.704224961416216</v>
      </c>
      <c r="W37" s="34">
        <v>579025.29009665502</v>
      </c>
      <c r="X37" s="32">
        <v>1749698.4538355842</v>
      </c>
      <c r="Y37" s="36">
        <v>33.092861734394887</v>
      </c>
      <c r="Z37" s="34">
        <v>8681501.1800258141</v>
      </c>
      <c r="AA37" s="32">
        <v>25789639.734801628</v>
      </c>
      <c r="AB37" s="36">
        <v>33.6627470150761</v>
      </c>
      <c r="AC37" s="5"/>
      <c r="AD37" s="7">
        <f t="shared" si="22"/>
        <v>-4.0486937896991719</v>
      </c>
      <c r="AE37" s="10">
        <f t="shared" si="22"/>
        <v>14.168489662651211</v>
      </c>
      <c r="AF37" s="6">
        <f t="shared" si="22"/>
        <v>-15.956402249148695</v>
      </c>
      <c r="AG37" s="7">
        <f t="shared" si="22"/>
        <v>-1.1031224937769508</v>
      </c>
      <c r="AH37" s="10">
        <f t="shared" si="22"/>
        <v>-2.9859146091104094</v>
      </c>
      <c r="AI37" s="6">
        <f t="shared" si="22"/>
        <v>1.9407409838966032</v>
      </c>
      <c r="AJ37" s="7">
        <f t="shared" si="22"/>
        <v>27.451488442589664</v>
      </c>
      <c r="AK37" s="10">
        <f t="shared" si="22"/>
        <v>10.647909498811359</v>
      </c>
      <c r="AL37" s="6">
        <f t="shared" si="22"/>
        <v>15.186530879698907</v>
      </c>
      <c r="AM37" s="7">
        <f t="shared" si="22"/>
        <v>37.465346544887581</v>
      </c>
      <c r="AN37" s="10">
        <f t="shared" si="22"/>
        <v>-26.135069903741467</v>
      </c>
      <c r="AO37" s="6">
        <f t="shared" si="22"/>
        <v>86.103671073332009</v>
      </c>
      <c r="AP37" s="7">
        <f t="shared" si="22"/>
        <v>15.650326752058589</v>
      </c>
      <c r="AQ37" s="10">
        <f t="shared" si="22"/>
        <v>8.6813523321181947</v>
      </c>
      <c r="AR37" s="6">
        <f t="shared" si="22"/>
        <v>6.4123000592079222</v>
      </c>
      <c r="AS37" s="7">
        <f t="shared" si="22"/>
        <v>12.94255301139917</v>
      </c>
      <c r="AT37" s="10">
        <f t="shared" si="23"/>
        <v>2.1557470913406291</v>
      </c>
      <c r="AU37" s="6">
        <f t="shared" si="23"/>
        <v>10.559176773885952</v>
      </c>
      <c r="AV37" s="7">
        <f t="shared" si="23"/>
        <v>17.821217981904852</v>
      </c>
      <c r="AW37" s="10">
        <f t="shared" si="23"/>
        <v>0.95921384064527615</v>
      </c>
      <c r="AX37" s="6">
        <f t="shared" si="23"/>
        <v>16.701798181466316</v>
      </c>
      <c r="AY37" s="7">
        <f t="shared" si="23"/>
        <v>12.433081072477847</v>
      </c>
      <c r="AZ37" s="10">
        <f t="shared" si="23"/>
        <v>7.3789916897022465</v>
      </c>
      <c r="BA37" s="6">
        <f t="shared" si="23"/>
        <v>4.7067767197708434</v>
      </c>
      <c r="BB37" s="7">
        <f t="shared" si="23"/>
        <v>17.445826164577454</v>
      </c>
      <c r="BC37" s="10">
        <f t="shared" si="23"/>
        <v>1.370391713796181</v>
      </c>
      <c r="BD37" s="6">
        <f t="shared" si="23"/>
        <v>15.858116141217863</v>
      </c>
      <c r="BE37" s="5"/>
      <c r="BF37" s="7">
        <f t="shared" ref="BF37:CF37" si="36">+AVERAGE(B35:B37)/AVERAGE(B31:B33)*100-100</f>
        <v>1.487535585472898</v>
      </c>
      <c r="BG37" s="12">
        <f t="shared" si="36"/>
        <v>18.564759401882199</v>
      </c>
      <c r="BH37" s="6">
        <f t="shared" si="36"/>
        <v>-15.066667508372007</v>
      </c>
      <c r="BI37" s="7">
        <f t="shared" si="36"/>
        <v>0.23941455455404537</v>
      </c>
      <c r="BJ37" s="12">
        <f t="shared" si="36"/>
        <v>-1.8310180991427671</v>
      </c>
      <c r="BK37" s="6">
        <f t="shared" si="36"/>
        <v>2.101258821779922</v>
      </c>
      <c r="BL37" s="7">
        <f t="shared" si="36"/>
        <v>18.463454733199143</v>
      </c>
      <c r="BM37" s="12">
        <f t="shared" si="36"/>
        <v>1.582161361654272</v>
      </c>
      <c r="BN37" s="6">
        <f t="shared" si="36"/>
        <v>16.30677269409307</v>
      </c>
      <c r="BO37" s="7">
        <f t="shared" si="36"/>
        <v>29.005523243914553</v>
      </c>
      <c r="BP37" s="12">
        <f t="shared" si="36"/>
        <v>-12.730687507677203</v>
      </c>
      <c r="BQ37" s="6">
        <f t="shared" si="36"/>
        <v>49.543329418180946</v>
      </c>
      <c r="BR37" s="7">
        <f t="shared" si="36"/>
        <v>8.4313342732370558</v>
      </c>
      <c r="BS37" s="12">
        <f t="shared" si="36"/>
        <v>-1.0488523106856178</v>
      </c>
      <c r="BT37" s="6">
        <f t="shared" si="36"/>
        <v>9.5559837786379944</v>
      </c>
      <c r="BU37" s="7">
        <f t="shared" si="36"/>
        <v>11.301238028232461</v>
      </c>
      <c r="BV37" s="12">
        <f t="shared" si="36"/>
        <v>0.83499169280352703</v>
      </c>
      <c r="BW37" s="6">
        <f t="shared" si="36"/>
        <v>10.443276242441897</v>
      </c>
      <c r="BX37" s="7">
        <f t="shared" si="36"/>
        <v>14.02249716614395</v>
      </c>
      <c r="BY37" s="12">
        <f t="shared" si="36"/>
        <v>4.5195962637762932E-3</v>
      </c>
      <c r="BZ37" s="6">
        <f t="shared" si="36"/>
        <v>14.016532709195431</v>
      </c>
      <c r="CA37" s="7">
        <f t="shared" si="36"/>
        <v>11.698417823088818</v>
      </c>
      <c r="CB37" s="12">
        <f t="shared" si="36"/>
        <v>3.5893301489290792</v>
      </c>
      <c r="CC37" s="6">
        <f t="shared" si="36"/>
        <v>7.7842684490335898</v>
      </c>
      <c r="CD37" s="7">
        <f t="shared" si="36"/>
        <v>13.864121914646105</v>
      </c>
      <c r="CE37" s="12">
        <f t="shared" si="36"/>
        <v>0.23253870988074254</v>
      </c>
      <c r="CF37" s="6">
        <f t="shared" si="36"/>
        <v>13.596761317512133</v>
      </c>
    </row>
    <row r="38" spans="1:84" ht="15" customHeight="1" x14ac:dyDescent="0.25">
      <c r="A38" s="24" t="s">
        <v>57</v>
      </c>
      <c r="B38" s="64">
        <v>701622.53623147216</v>
      </c>
      <c r="C38" s="32">
        <v>1550511.3221814302</v>
      </c>
      <c r="D38" s="36">
        <v>45.251042426723608</v>
      </c>
      <c r="E38" s="34">
        <v>338583.12945005216</v>
      </c>
      <c r="F38" s="32">
        <v>880647.05584200856</v>
      </c>
      <c r="G38" s="36">
        <v>38.447085833532299</v>
      </c>
      <c r="H38" s="34">
        <v>1578916.8428485596</v>
      </c>
      <c r="I38" s="32">
        <v>6364849.8042074293</v>
      </c>
      <c r="J38" s="36">
        <v>24.80682013587862</v>
      </c>
      <c r="K38" s="34">
        <v>1782280.1898657014</v>
      </c>
      <c r="L38" s="32">
        <v>2671536.637630403</v>
      </c>
      <c r="M38" s="36">
        <v>66.713672002886938</v>
      </c>
      <c r="N38" s="34">
        <v>352110.35482343571</v>
      </c>
      <c r="O38" s="32">
        <v>1456608.3633226706</v>
      </c>
      <c r="P38" s="36">
        <v>24.173303112185661</v>
      </c>
      <c r="Q38" s="34">
        <v>4363434.6129977647</v>
      </c>
      <c r="R38" s="32">
        <v>13713407.158539176</v>
      </c>
      <c r="S38" s="36">
        <v>31.818749072003637</v>
      </c>
      <c r="T38" s="34">
        <v>9116947.6662169844</v>
      </c>
      <c r="U38" s="32">
        <v>26637560.341723118</v>
      </c>
      <c r="V38" s="36">
        <v>34.225910891459783</v>
      </c>
      <c r="W38" s="34">
        <v>563399.32915053703</v>
      </c>
      <c r="X38" s="32">
        <v>1680654.4118569407</v>
      </c>
      <c r="Y38" s="36">
        <v>33.522616260415006</v>
      </c>
      <c r="Z38" s="34">
        <v>9680346.9953675214</v>
      </c>
      <c r="AA38" s="32">
        <v>28318214.75358006</v>
      </c>
      <c r="AB38" s="36">
        <v>34.18417114074505</v>
      </c>
      <c r="AC38" s="5"/>
      <c r="AD38" s="7">
        <f t="shared" si="22"/>
        <v>-2.7166540556210208</v>
      </c>
      <c r="AE38" s="10">
        <f t="shared" si="22"/>
        <v>22.357515719733641</v>
      </c>
      <c r="AF38" s="6">
        <f t="shared" si="22"/>
        <v>-20.4925456584035</v>
      </c>
      <c r="AG38" s="7">
        <f t="shared" si="22"/>
        <v>-2.3759761835929822</v>
      </c>
      <c r="AH38" s="10">
        <f t="shared" si="22"/>
        <v>-1.5971394001574737</v>
      </c>
      <c r="AI38" s="6">
        <f t="shared" si="22"/>
        <v>-0.79147778701545235</v>
      </c>
      <c r="AJ38" s="7">
        <f t="shared" si="22"/>
        <v>12.707562444376236</v>
      </c>
      <c r="AK38" s="10">
        <f t="shared" si="22"/>
        <v>-2.5509174209196033</v>
      </c>
      <c r="AL38" s="6">
        <f t="shared" si="22"/>
        <v>15.657899963207427</v>
      </c>
      <c r="AM38" s="7">
        <f t="shared" si="22"/>
        <v>39.623830272777411</v>
      </c>
      <c r="AN38" s="10">
        <f t="shared" si="22"/>
        <v>-19.360053279769247</v>
      </c>
      <c r="AO38" s="6">
        <f t="shared" si="22"/>
        <v>73.144745193326003</v>
      </c>
      <c r="AP38" s="7">
        <f t="shared" si="22"/>
        <v>7.1241280217966505</v>
      </c>
      <c r="AQ38" s="10">
        <f t="shared" si="22"/>
        <v>-0.22261259930485267</v>
      </c>
      <c r="AR38" s="6">
        <f t="shared" si="22"/>
        <v>7.3631318803706307</v>
      </c>
      <c r="AS38" s="7">
        <f t="shared" si="22"/>
        <v>6.0588618284829607</v>
      </c>
      <c r="AT38" s="10">
        <f t="shared" si="23"/>
        <v>-3.4293742769865645</v>
      </c>
      <c r="AU38" s="6">
        <f t="shared" si="23"/>
        <v>9.8251782407250232</v>
      </c>
      <c r="AV38" s="7">
        <f t="shared" si="23"/>
        <v>11.341424420573375</v>
      </c>
      <c r="AW38" s="10">
        <f t="shared" si="23"/>
        <v>-3.7200194148818895</v>
      </c>
      <c r="AX38" s="6">
        <f t="shared" si="23"/>
        <v>15.643380632113775</v>
      </c>
      <c r="AY38" s="7">
        <f t="shared" si="23"/>
        <v>2.1258491601962675</v>
      </c>
      <c r="AZ38" s="10">
        <f t="shared" si="23"/>
        <v>-2.2134083766660524</v>
      </c>
      <c r="BA38" s="6">
        <f t="shared" si="23"/>
        <v>4.4374770250473574</v>
      </c>
      <c r="BB38" s="7">
        <f t="shared" si="23"/>
        <v>10.759731118886222</v>
      </c>
      <c r="BC38" s="10">
        <f t="shared" si="23"/>
        <v>-3.6319007967681216</v>
      </c>
      <c r="BD38" s="6">
        <f t="shared" si="23"/>
        <v>14.934020733670025</v>
      </c>
      <c r="BE38" s="5"/>
      <c r="BF38" s="7">
        <f t="shared" ref="BF38" si="37">+AVERAGE(B35:B38)/AVERAGE(B31:B34)*100-100</f>
        <v>0.3470724949591073</v>
      </c>
      <c r="BG38" s="12">
        <f>+AVERAGE(C35:C38)/AVERAGE(C31:C34)*100-100</f>
        <v>19.501979227659461</v>
      </c>
      <c r="BH38" s="6">
        <f t="shared" ref="BH38:CF38" si="38">+AVERAGE(D35:D38)/AVERAGE(D31:D34)*100-100</f>
        <v>-16.552289233807244</v>
      </c>
      <c r="BI38" s="7">
        <f t="shared" si="38"/>
        <v>-0.43206870623258453</v>
      </c>
      <c r="BJ38" s="12">
        <f t="shared" si="38"/>
        <v>-1.772189871713195</v>
      </c>
      <c r="BK38" s="6">
        <f t="shared" si="38"/>
        <v>1.3630919705284583</v>
      </c>
      <c r="BL38" s="7">
        <f t="shared" si="38"/>
        <v>16.797593412583822</v>
      </c>
      <c r="BM38" s="12">
        <f t="shared" si="38"/>
        <v>0.46329463617979627</v>
      </c>
      <c r="BN38" s="6">
        <f t="shared" si="38"/>
        <v>16.133256791656109</v>
      </c>
      <c r="BO38" s="7">
        <f t="shared" si="38"/>
        <v>31.772743760011565</v>
      </c>
      <c r="BP38" s="12">
        <f t="shared" si="38"/>
        <v>-14.465602000925742</v>
      </c>
      <c r="BQ38" s="6">
        <f t="shared" si="38"/>
        <v>55.415042628837682</v>
      </c>
      <c r="BR38" s="7">
        <f t="shared" si="38"/>
        <v>8.0736520697870304</v>
      </c>
      <c r="BS38" s="12">
        <f t="shared" si="38"/>
        <v>-0.83048816539695736</v>
      </c>
      <c r="BT38" s="6">
        <f t="shared" si="38"/>
        <v>8.988124868364352</v>
      </c>
      <c r="BU38" s="7">
        <f t="shared" si="38"/>
        <v>9.7456429665730582</v>
      </c>
      <c r="BV38" s="12">
        <f t="shared" si="38"/>
        <v>-0.40462168891706085</v>
      </c>
      <c r="BW38" s="6">
        <f t="shared" si="38"/>
        <v>10.285228706973641</v>
      </c>
      <c r="BX38" s="7">
        <f t="shared" si="38"/>
        <v>13.260599622726204</v>
      </c>
      <c r="BY38" s="12">
        <f t="shared" si="38"/>
        <v>-1.0275235499214688</v>
      </c>
      <c r="BZ38" s="6">
        <f t="shared" si="38"/>
        <v>14.434037321035788</v>
      </c>
      <c r="CA38" s="7">
        <f t="shared" si="38"/>
        <v>9.1348802299498146</v>
      </c>
      <c r="CB38" s="12">
        <f t="shared" si="38"/>
        <v>2.0832004056594968</v>
      </c>
      <c r="CC38" s="6">
        <f t="shared" si="38"/>
        <v>6.9209388550738993</v>
      </c>
      <c r="CD38" s="7">
        <f t="shared" si="38"/>
        <v>12.985319407775364</v>
      </c>
      <c r="CE38" s="12">
        <f t="shared" si="38"/>
        <v>-0.83405471672467968</v>
      </c>
      <c r="CF38" s="6">
        <f t="shared" si="38"/>
        <v>13.939971002608814</v>
      </c>
    </row>
    <row r="39" spans="1:84" ht="15" customHeight="1" x14ac:dyDescent="0.25">
      <c r="A39" s="24" t="s">
        <v>58</v>
      </c>
      <c r="B39" s="64">
        <v>732068.30179828603</v>
      </c>
      <c r="C39" s="32">
        <v>1859734.1376183473</v>
      </c>
      <c r="D39" s="36">
        <v>39.364137431805332</v>
      </c>
      <c r="E39" s="34">
        <v>358333.47534515109</v>
      </c>
      <c r="F39" s="32">
        <v>886481.75000098965</v>
      </c>
      <c r="G39" s="36">
        <v>40.421979961206318</v>
      </c>
      <c r="H39" s="34">
        <v>1488579.093461378</v>
      </c>
      <c r="I39" s="32">
        <v>5850428.3883836288</v>
      </c>
      <c r="J39" s="36">
        <v>25.443933241145896</v>
      </c>
      <c r="K39" s="34">
        <v>1943234.2707954326</v>
      </c>
      <c r="L39" s="32">
        <v>2668598.1416408923</v>
      </c>
      <c r="M39" s="36">
        <v>72.818542457672507</v>
      </c>
      <c r="N39" s="34">
        <v>434707.21813945193</v>
      </c>
      <c r="O39" s="32">
        <v>1549325.8994564533</v>
      </c>
      <c r="P39" s="36">
        <v>28.057829427104998</v>
      </c>
      <c r="Q39" s="34">
        <v>3727215.6815488501</v>
      </c>
      <c r="R39" s="32">
        <v>11427897.607900254</v>
      </c>
      <c r="S39" s="36">
        <v>32.615060174954472</v>
      </c>
      <c r="T39" s="34">
        <v>8684138.0410885494</v>
      </c>
      <c r="U39" s="32">
        <v>24242465.925000563</v>
      </c>
      <c r="V39" s="36">
        <v>35.822007826905292</v>
      </c>
      <c r="W39" s="34">
        <v>526380.08680494525</v>
      </c>
      <c r="X39" s="32">
        <v>1618086.7637490693</v>
      </c>
      <c r="Y39" s="36">
        <v>32.531017408815266</v>
      </c>
      <c r="Z39" s="34">
        <v>9210518.1278934944</v>
      </c>
      <c r="AA39" s="32">
        <v>25860552.688749634</v>
      </c>
      <c r="AB39" s="36">
        <v>35.616091576807001</v>
      </c>
      <c r="AC39" s="5"/>
      <c r="AD39" s="7">
        <f t="shared" si="22"/>
        <v>-15.295329147169127</v>
      </c>
      <c r="AE39" s="10">
        <f t="shared" si="22"/>
        <v>-1.5898357862201351</v>
      </c>
      <c r="AF39" s="6">
        <f t="shared" si="22"/>
        <v>-13.926908333549832</v>
      </c>
      <c r="AG39" s="7">
        <f t="shared" si="22"/>
        <v>7.671361128978134</v>
      </c>
      <c r="AH39" s="10">
        <f t="shared" si="22"/>
        <v>1.9171201331321726</v>
      </c>
      <c r="AI39" s="6">
        <f t="shared" si="22"/>
        <v>5.6460003857343537</v>
      </c>
      <c r="AJ39" s="7">
        <f t="shared" si="22"/>
        <v>19.143457088396602</v>
      </c>
      <c r="AK39" s="10">
        <f t="shared" si="22"/>
        <v>3.7897413379218676</v>
      </c>
      <c r="AL39" s="6">
        <f t="shared" si="22"/>
        <v>14.79309568802725</v>
      </c>
      <c r="AM39" s="7">
        <f t="shared" si="22"/>
        <v>33.057178454417965</v>
      </c>
      <c r="AN39" s="10">
        <f t="shared" si="22"/>
        <v>-9.4208874022423998</v>
      </c>
      <c r="AO39" s="6">
        <f t="shared" si="22"/>
        <v>46.896094075569465</v>
      </c>
      <c r="AP39" s="7">
        <f t="shared" si="22"/>
        <v>32.111497837920098</v>
      </c>
      <c r="AQ39" s="10">
        <f t="shared" si="22"/>
        <v>9.8160475249540013</v>
      </c>
      <c r="AR39" s="6">
        <f t="shared" si="22"/>
        <v>20.302543039440408</v>
      </c>
      <c r="AS39" s="7">
        <f t="shared" si="22"/>
        <v>10.146280720335994</v>
      </c>
      <c r="AT39" s="10">
        <f t="shared" si="23"/>
        <v>3.2157582488073615</v>
      </c>
      <c r="AU39" s="6">
        <f t="shared" si="23"/>
        <v>6.7145972563823477</v>
      </c>
      <c r="AV39" s="7">
        <f t="shared" si="23"/>
        <v>13.967497860649971</v>
      </c>
      <c r="AW39" s="10">
        <f t="shared" si="23"/>
        <v>1.7512111124548255</v>
      </c>
      <c r="AX39" s="6">
        <f t="shared" si="23"/>
        <v>12.006035716561442</v>
      </c>
      <c r="AY39" s="7">
        <f t="shared" si="23"/>
        <v>-0.64608588406028389</v>
      </c>
      <c r="AZ39" s="10">
        <f t="shared" si="23"/>
        <v>1.5276157704033864</v>
      </c>
      <c r="BA39" s="6">
        <f t="shared" si="23"/>
        <v>-2.1409954700200302</v>
      </c>
      <c r="BB39" s="7">
        <f t="shared" si="23"/>
        <v>13.017477851464761</v>
      </c>
      <c r="BC39" s="10">
        <f t="shared" si="23"/>
        <v>1.737191942073494</v>
      </c>
      <c r="BD39" s="6">
        <f t="shared" si="23"/>
        <v>11.087671768859124</v>
      </c>
      <c r="BE39" s="5"/>
      <c r="BF39" s="7">
        <f>+AVERAGE(B39:B39)/AVERAGE(B35:B35)*100-100</f>
        <v>-15.295329147169127</v>
      </c>
      <c r="BG39" s="12">
        <f t="shared" ref="BG39:CF39" si="39">+AVERAGE(C39:C39)/AVERAGE(C35:C35)*100-100</f>
        <v>-1.5898357862201351</v>
      </c>
      <c r="BH39" s="6">
        <f t="shared" si="39"/>
        <v>-13.926908333549832</v>
      </c>
      <c r="BI39" s="7">
        <f t="shared" si="39"/>
        <v>7.671361128978134</v>
      </c>
      <c r="BJ39" s="12">
        <f t="shared" si="39"/>
        <v>1.9171201331321726</v>
      </c>
      <c r="BK39" s="6">
        <f t="shared" si="39"/>
        <v>5.6460003857343537</v>
      </c>
      <c r="BL39" s="7">
        <f t="shared" si="39"/>
        <v>19.143457088396602</v>
      </c>
      <c r="BM39" s="12">
        <f t="shared" si="39"/>
        <v>3.7897413379218676</v>
      </c>
      <c r="BN39" s="6">
        <f t="shared" si="39"/>
        <v>14.79309568802725</v>
      </c>
      <c r="BO39" s="7">
        <f t="shared" si="39"/>
        <v>33.057178454417965</v>
      </c>
      <c r="BP39" s="12">
        <f t="shared" si="39"/>
        <v>-9.4208874022423998</v>
      </c>
      <c r="BQ39" s="6">
        <f t="shared" si="39"/>
        <v>46.896094075569465</v>
      </c>
      <c r="BR39" s="7">
        <f t="shared" si="39"/>
        <v>32.111497837920098</v>
      </c>
      <c r="BS39" s="12">
        <f t="shared" si="39"/>
        <v>9.8160475249540013</v>
      </c>
      <c r="BT39" s="6">
        <f t="shared" si="39"/>
        <v>20.302543039440408</v>
      </c>
      <c r="BU39" s="7">
        <f t="shared" si="39"/>
        <v>10.146280720335994</v>
      </c>
      <c r="BV39" s="12">
        <f t="shared" si="39"/>
        <v>3.2157582488073615</v>
      </c>
      <c r="BW39" s="6">
        <f t="shared" si="39"/>
        <v>6.7145972563823477</v>
      </c>
      <c r="BX39" s="7">
        <f t="shared" si="39"/>
        <v>13.967497860649971</v>
      </c>
      <c r="BY39" s="12">
        <f t="shared" si="39"/>
        <v>1.7512111124548255</v>
      </c>
      <c r="BZ39" s="6">
        <f t="shared" si="39"/>
        <v>12.006035716561442</v>
      </c>
      <c r="CA39" s="7">
        <f t="shared" si="39"/>
        <v>-0.64608588406028389</v>
      </c>
      <c r="CB39" s="12">
        <f t="shared" si="39"/>
        <v>1.5276157704033864</v>
      </c>
      <c r="CC39" s="6">
        <f t="shared" si="39"/>
        <v>-2.1409954700200302</v>
      </c>
      <c r="CD39" s="7">
        <f t="shared" si="39"/>
        <v>13.017477851464761</v>
      </c>
      <c r="CE39" s="12">
        <f t="shared" si="39"/>
        <v>1.737191942073494</v>
      </c>
      <c r="CF39" s="6">
        <f t="shared" si="39"/>
        <v>11.087671768859124</v>
      </c>
    </row>
    <row r="40" spans="1:84" ht="15" customHeight="1" x14ac:dyDescent="0.25">
      <c r="A40" s="24" t="s">
        <v>59</v>
      </c>
      <c r="B40" s="64">
        <v>675799.92248088028</v>
      </c>
      <c r="C40" s="32">
        <v>1600880.0761825482</v>
      </c>
      <c r="D40" s="36">
        <v>42.214275293649095</v>
      </c>
      <c r="E40" s="34">
        <v>410217.01894976548</v>
      </c>
      <c r="F40" s="32">
        <v>1001184.6889397188</v>
      </c>
      <c r="G40" s="36">
        <v>40.973161443788783</v>
      </c>
      <c r="H40" s="34">
        <v>1527444.555710657</v>
      </c>
      <c r="I40" s="32">
        <v>5997038.8943038071</v>
      </c>
      <c r="J40" s="36">
        <v>25.469979145232429</v>
      </c>
      <c r="K40" s="34">
        <v>2169181.9194472497</v>
      </c>
      <c r="L40" s="32">
        <v>2825339.2112643654</v>
      </c>
      <c r="M40" s="36">
        <v>76.775981828975532</v>
      </c>
      <c r="N40" s="34">
        <v>352103.46464245749</v>
      </c>
      <c r="O40" s="32">
        <v>1277211.8531317157</v>
      </c>
      <c r="P40" s="36">
        <v>27.568133178462283</v>
      </c>
      <c r="Q40" s="34">
        <v>4024153.6004882241</v>
      </c>
      <c r="R40" s="32">
        <v>12017542.889526587</v>
      </c>
      <c r="S40" s="36">
        <v>33.485660400640768</v>
      </c>
      <c r="T40" s="34">
        <v>9158900.4817192331</v>
      </c>
      <c r="U40" s="32">
        <v>24719197.613348741</v>
      </c>
      <c r="V40" s="36">
        <v>37.051770955434606</v>
      </c>
      <c r="W40" s="34">
        <v>566497.49350500642</v>
      </c>
      <c r="X40" s="32">
        <v>1724366.9327157736</v>
      </c>
      <c r="Y40" s="36">
        <v>32.852491123383302</v>
      </c>
      <c r="Z40" s="34">
        <v>9725397.9752242398</v>
      </c>
      <c r="AA40" s="32">
        <v>26443564.546064515</v>
      </c>
      <c r="AB40" s="36">
        <v>36.777938761934536</v>
      </c>
      <c r="AC40" s="5"/>
      <c r="AD40" s="7">
        <f t="shared" si="22"/>
        <v>13.832583434553399</v>
      </c>
      <c r="AE40" s="10">
        <f t="shared" si="22"/>
        <v>6.0089553228212651</v>
      </c>
      <c r="AF40" s="6">
        <f t="shared" si="22"/>
        <v>7.3801577309270101</v>
      </c>
      <c r="AG40" s="7">
        <f t="shared" si="22"/>
        <v>15.515565769207569</v>
      </c>
      <c r="AH40" s="10">
        <f t="shared" si="22"/>
        <v>8.9287416216259743</v>
      </c>
      <c r="AI40" s="6">
        <f t="shared" si="22"/>
        <v>6.0469110810639251</v>
      </c>
      <c r="AJ40" s="7">
        <f t="shared" si="22"/>
        <v>10.14951187366205</v>
      </c>
      <c r="AK40" s="10">
        <f t="shared" si="22"/>
        <v>-2.303898135140642</v>
      </c>
      <c r="AL40" s="6">
        <f t="shared" si="22"/>
        <v>12.747089977069066</v>
      </c>
      <c r="AM40" s="7">
        <f t="shared" si="22"/>
        <v>41.180168076671805</v>
      </c>
      <c r="AN40" s="10">
        <f t="shared" si="22"/>
        <v>0.76309369999114551</v>
      </c>
      <c r="AO40" s="6">
        <f t="shared" si="22"/>
        <v>40.110989939448672</v>
      </c>
      <c r="AP40" s="7">
        <f t="shared" si="22"/>
        <v>31.313122308433094</v>
      </c>
      <c r="AQ40" s="10">
        <f t="shared" si="22"/>
        <v>12.308670356822731</v>
      </c>
      <c r="AR40" s="6">
        <f t="shared" si="22"/>
        <v>16.92162492105922</v>
      </c>
      <c r="AS40" s="7">
        <f t="shared" si="22"/>
        <v>10.080892095654193</v>
      </c>
      <c r="AT40" s="10">
        <f t="shared" si="23"/>
        <v>1.7660894372879596</v>
      </c>
      <c r="AU40" s="6">
        <f t="shared" si="23"/>
        <v>8.1705042459061588</v>
      </c>
      <c r="AV40" s="7">
        <f t="shared" si="23"/>
        <v>17.486034453054472</v>
      </c>
      <c r="AW40" s="10">
        <f t="shared" si="23"/>
        <v>1.6502982242929249</v>
      </c>
      <c r="AX40" s="6">
        <f t="shared" si="23"/>
        <v>15.578642173601651</v>
      </c>
      <c r="AY40" s="7">
        <f t="shared" si="23"/>
        <v>-1.6433129207442931</v>
      </c>
      <c r="AZ40" s="10">
        <f t="shared" si="23"/>
        <v>-0.64454799501420723</v>
      </c>
      <c r="BA40" s="6">
        <f t="shared" si="23"/>
        <v>-1.005244207112014</v>
      </c>
      <c r="BB40" s="7">
        <f t="shared" si="23"/>
        <v>16.169959242159777</v>
      </c>
      <c r="BC40" s="10">
        <f t="shared" si="23"/>
        <v>1.4974266966768539</v>
      </c>
      <c r="BD40" s="6">
        <f t="shared" si="23"/>
        <v>14.456063589997711</v>
      </c>
      <c r="BE40" s="5"/>
      <c r="BF40" s="7">
        <f t="shared" ref="BF40:CF40" si="40">+AVERAGE(B39:B40)/AVERAGE(B35:B36)*100-100</f>
        <v>-3.4343180345702535</v>
      </c>
      <c r="BG40" s="12">
        <f t="shared" si="40"/>
        <v>1.7853110509183523</v>
      </c>
      <c r="BH40" s="6">
        <f t="shared" si="40"/>
        <v>-4.0776504219027174</v>
      </c>
      <c r="BI40" s="7">
        <f t="shared" si="40"/>
        <v>11.720692253499948</v>
      </c>
      <c r="BJ40" s="12">
        <f t="shared" si="40"/>
        <v>5.5195699026327816</v>
      </c>
      <c r="BK40" s="6">
        <f t="shared" si="40"/>
        <v>5.8474335358563962</v>
      </c>
      <c r="BL40" s="7">
        <f t="shared" si="40"/>
        <v>14.412261071232166</v>
      </c>
      <c r="BM40" s="12">
        <f t="shared" si="40"/>
        <v>0.61311974707061268</v>
      </c>
      <c r="BN40" s="6">
        <f t="shared" si="40"/>
        <v>13.760370860782587</v>
      </c>
      <c r="BO40" s="7">
        <f t="shared" si="40"/>
        <v>37.221688147334248</v>
      </c>
      <c r="BP40" s="12">
        <f t="shared" si="40"/>
        <v>-4.4548301454675965</v>
      </c>
      <c r="BQ40" s="6">
        <f t="shared" si="40"/>
        <v>43.333697199505849</v>
      </c>
      <c r="BR40" s="7">
        <f t="shared" si="40"/>
        <v>31.753022134435838</v>
      </c>
      <c r="BS40" s="12">
        <f t="shared" si="40"/>
        <v>10.92853391397044</v>
      </c>
      <c r="BT40" s="6">
        <f t="shared" si="40"/>
        <v>18.602872153363492</v>
      </c>
      <c r="BU40" s="7">
        <f t="shared" si="40"/>
        <v>10.112324267697332</v>
      </c>
      <c r="BV40" s="12">
        <f t="shared" si="40"/>
        <v>2.4675724839995326</v>
      </c>
      <c r="BW40" s="6">
        <f t="shared" si="40"/>
        <v>7.4472068163074141</v>
      </c>
      <c r="BX40" s="7">
        <f t="shared" si="40"/>
        <v>15.746840137146464</v>
      </c>
      <c r="BY40" s="12">
        <f t="shared" si="40"/>
        <v>1.7002383519653819</v>
      </c>
      <c r="BZ40" s="6">
        <f t="shared" si="40"/>
        <v>13.794442565040853</v>
      </c>
      <c r="CA40" s="7">
        <f t="shared" si="40"/>
        <v>-1.1655136223785263</v>
      </c>
      <c r="CB40" s="12">
        <f t="shared" si="40"/>
        <v>0.39527170794471544</v>
      </c>
      <c r="CC40" s="6">
        <f t="shared" si="40"/>
        <v>-1.5736041239784413</v>
      </c>
      <c r="CD40" s="7">
        <f t="shared" si="40"/>
        <v>14.614904230729593</v>
      </c>
      <c r="CE40" s="12">
        <f t="shared" si="40"/>
        <v>1.6158316268970054</v>
      </c>
      <c r="CF40" s="6">
        <f t="shared" si="40"/>
        <v>12.773744992035645</v>
      </c>
    </row>
    <row r="41" spans="1:84" ht="15" customHeight="1" x14ac:dyDescent="0.25">
      <c r="A41" s="24" t="s">
        <v>60</v>
      </c>
      <c r="B41" s="64">
        <v>685664.11002485768</v>
      </c>
      <c r="C41" s="32">
        <v>1344894.3434842322</v>
      </c>
      <c r="D41" s="36">
        <v>50.982749191174406</v>
      </c>
      <c r="E41" s="34">
        <v>367823.22977622715</v>
      </c>
      <c r="F41" s="32">
        <v>875080.20298021368</v>
      </c>
      <c r="G41" s="36">
        <v>42.033087769961121</v>
      </c>
      <c r="H41" s="34">
        <v>1792054.1992768156</v>
      </c>
      <c r="I41" s="32">
        <v>6363367.4125248296</v>
      </c>
      <c r="J41" s="36">
        <v>28.162041936311393</v>
      </c>
      <c r="K41" s="34">
        <v>2346803.8519601263</v>
      </c>
      <c r="L41" s="32">
        <v>2620607.8037273339</v>
      </c>
      <c r="M41" s="36">
        <v>89.551891306369015</v>
      </c>
      <c r="N41" s="34">
        <v>352234.69069004868</v>
      </c>
      <c r="O41" s="32">
        <v>1215230.5731403765</v>
      </c>
      <c r="P41" s="36">
        <v>28.98500897486559</v>
      </c>
      <c r="Q41" s="34">
        <v>4129939.2631099736</v>
      </c>
      <c r="R41" s="32">
        <v>11324165.089190431</v>
      </c>
      <c r="S41" s="36">
        <v>36.470143543317278</v>
      </c>
      <c r="T41" s="34">
        <v>9674519.3448380493</v>
      </c>
      <c r="U41" s="32">
        <v>23743345.42504742</v>
      </c>
      <c r="V41" s="36">
        <v>40.746235088810053</v>
      </c>
      <c r="W41" s="34">
        <v>556697.96723077958</v>
      </c>
      <c r="X41" s="32">
        <v>1600823.9824981573</v>
      </c>
      <c r="Y41" s="36">
        <v>34.775713839695698</v>
      </c>
      <c r="Z41" s="34">
        <v>10231217.312068829</v>
      </c>
      <c r="AA41" s="32">
        <v>25344169.407545578</v>
      </c>
      <c r="AB41" s="36">
        <v>40.369116649854561</v>
      </c>
      <c r="AC41" s="5"/>
      <c r="AD41" s="7">
        <f t="shared" si="22"/>
        <v>34.881196119578107</v>
      </c>
      <c r="AE41" s="10">
        <f t="shared" si="22"/>
        <v>14.189647190746086</v>
      </c>
      <c r="AF41" s="6">
        <f t="shared" si="22"/>
        <v>18.12033703394161</v>
      </c>
      <c r="AG41" s="7">
        <f t="shared" si="22"/>
        <v>15.479638709505465</v>
      </c>
      <c r="AH41" s="10">
        <f t="shared" si="22"/>
        <v>6.0295007611281761</v>
      </c>
      <c r="AI41" s="6">
        <f t="shared" si="22"/>
        <v>8.9127439821369308</v>
      </c>
      <c r="AJ41" s="7">
        <f t="shared" si="22"/>
        <v>24.583522302189792</v>
      </c>
      <c r="AK41" s="10">
        <f t="shared" si="22"/>
        <v>4.3381471948320609</v>
      </c>
      <c r="AL41" s="6">
        <f t="shared" si="22"/>
        <v>19.403617614134248</v>
      </c>
      <c r="AM41" s="7">
        <f t="shared" si="22"/>
        <v>40.093407261198394</v>
      </c>
      <c r="AN41" s="10">
        <f t="shared" si="22"/>
        <v>8.9059603939249996</v>
      </c>
      <c r="AO41" s="6">
        <f t="shared" si="22"/>
        <v>28.637043146642213</v>
      </c>
      <c r="AP41" s="7">
        <f t="shared" si="22"/>
        <v>0.94046272101418538</v>
      </c>
      <c r="AQ41" s="10">
        <f t="shared" si="22"/>
        <v>-17.51161341330841</v>
      </c>
      <c r="AR41" s="6">
        <f t="shared" si="22"/>
        <v>22.369301786416045</v>
      </c>
      <c r="AS41" s="7">
        <f t="shared" si="22"/>
        <v>8.3106029712094056</v>
      </c>
      <c r="AT41" s="10">
        <f t="shared" si="23"/>
        <v>-6.0900871056837786</v>
      </c>
      <c r="AU41" s="6">
        <f t="shared" si="23"/>
        <v>15.334579314432276</v>
      </c>
      <c r="AV41" s="7">
        <f t="shared" si="23"/>
        <v>19.402013363135538</v>
      </c>
      <c r="AW41" s="10">
        <f t="shared" si="23"/>
        <v>-1.2337628135284007</v>
      </c>
      <c r="AX41" s="6">
        <f t="shared" si="23"/>
        <v>20.89355306480229</v>
      </c>
      <c r="AY41" s="7">
        <f t="shared" si="23"/>
        <v>-3.856018596726301</v>
      </c>
      <c r="AZ41" s="10">
        <f t="shared" si="23"/>
        <v>-8.5085787788788991</v>
      </c>
      <c r="BA41" s="6">
        <f t="shared" si="23"/>
        <v>5.0852420041744182</v>
      </c>
      <c r="BB41" s="7">
        <f t="shared" si="23"/>
        <v>17.850785249083017</v>
      </c>
      <c r="BC41" s="10">
        <f t="shared" si="23"/>
        <v>-1.7273228003061689</v>
      </c>
      <c r="BD41" s="6">
        <f t="shared" si="23"/>
        <v>19.922229257686453</v>
      </c>
      <c r="BE41" s="5"/>
      <c r="BF41" s="7">
        <f t="shared" ref="BF41:CF41" si="41">+AVERAGE(B39:B41)/AVERAGE(B35:B37)*100-100</f>
        <v>6.4714502177347697</v>
      </c>
      <c r="BG41" s="12">
        <f t="shared" si="41"/>
        <v>4.9767665952572315</v>
      </c>
      <c r="BH41" s="6">
        <f t="shared" si="41"/>
        <v>3.3953847515517879</v>
      </c>
      <c r="BI41" s="7">
        <f t="shared" si="41"/>
        <v>12.910323451217138</v>
      </c>
      <c r="BJ41" s="12">
        <f t="shared" si="41"/>
        <v>5.6805552923685099</v>
      </c>
      <c r="BK41" s="6">
        <f t="shared" si="41"/>
        <v>6.8717531657148214</v>
      </c>
      <c r="BL41" s="7">
        <f t="shared" si="41"/>
        <v>18.003026190275136</v>
      </c>
      <c r="BM41" s="12">
        <f t="shared" si="41"/>
        <v>1.8841329386220593</v>
      </c>
      <c r="BN41" s="6">
        <f t="shared" si="41"/>
        <v>15.707946987566856</v>
      </c>
      <c r="BO41" s="7">
        <f t="shared" si="41"/>
        <v>38.251339803267371</v>
      </c>
      <c r="BP41" s="12">
        <f t="shared" si="41"/>
        <v>-0.51312490631883634</v>
      </c>
      <c r="BQ41" s="6">
        <f t="shared" si="41"/>
        <v>37.453146547078603</v>
      </c>
      <c r="BR41" s="7">
        <f t="shared" si="41"/>
        <v>20.388801051423528</v>
      </c>
      <c r="BS41" s="12">
        <f t="shared" si="41"/>
        <v>0.50937034737404474</v>
      </c>
      <c r="BT41" s="6">
        <f t="shared" si="41"/>
        <v>19.866743417205356</v>
      </c>
      <c r="BU41" s="7">
        <f t="shared" si="41"/>
        <v>9.4792888679896947</v>
      </c>
      <c r="BV41" s="12">
        <f t="shared" si="41"/>
        <v>-0.48591114586217543</v>
      </c>
      <c r="BW41" s="6">
        <f t="shared" si="41"/>
        <v>10.124969439010044</v>
      </c>
      <c r="BX41" s="7">
        <f t="shared" si="41"/>
        <v>17.006126279437979</v>
      </c>
      <c r="BY41" s="12">
        <f t="shared" si="41"/>
        <v>0.72309470399373765</v>
      </c>
      <c r="BZ41" s="6">
        <f t="shared" si="41"/>
        <v>16.242366311201266</v>
      </c>
      <c r="CA41" s="7">
        <f t="shared" si="41"/>
        <v>-2.0901806492536537</v>
      </c>
      <c r="CB41" s="12">
        <f t="shared" si="41"/>
        <v>-2.672079495530312</v>
      </c>
      <c r="CC41" s="6">
        <f t="shared" si="41"/>
        <v>0.64058916770635221</v>
      </c>
      <c r="CD41" s="7">
        <f t="shared" si="41"/>
        <v>15.729552636497118</v>
      </c>
      <c r="CE41" s="12">
        <f t="shared" si="41"/>
        <v>0.49990538858888556</v>
      </c>
      <c r="CF41" s="6">
        <f t="shared" si="41"/>
        <v>15.232824312412703</v>
      </c>
    </row>
    <row r="42" spans="1:84" ht="15" customHeight="1" x14ac:dyDescent="0.25">
      <c r="A42" s="24" t="s">
        <v>61</v>
      </c>
      <c r="B42" s="64">
        <v>1003289.9078590649</v>
      </c>
      <c r="C42" s="32">
        <v>1655637.7008726085</v>
      </c>
      <c r="D42" s="36">
        <v>60.598397060557275</v>
      </c>
      <c r="E42" s="34">
        <v>348545.41344486381</v>
      </c>
      <c r="F42" s="32">
        <v>796012.08161743532</v>
      </c>
      <c r="G42" s="36">
        <v>43.786447654996181</v>
      </c>
      <c r="H42" s="34">
        <v>1935499.983495614</v>
      </c>
      <c r="I42" s="32">
        <v>5984116.627948653</v>
      </c>
      <c r="J42" s="36">
        <v>32.343954903150021</v>
      </c>
      <c r="K42" s="34">
        <v>2660626.9137638616</v>
      </c>
      <c r="L42" s="32">
        <v>2800160.7018819591</v>
      </c>
      <c r="M42" s="36">
        <v>95.016936419959109</v>
      </c>
      <c r="N42" s="34">
        <v>292028.03563560726</v>
      </c>
      <c r="O42" s="32">
        <v>975621.32350759814</v>
      </c>
      <c r="P42" s="36">
        <v>29.932518754888914</v>
      </c>
      <c r="Q42" s="34">
        <v>5134748.4317822279</v>
      </c>
      <c r="R42" s="32">
        <v>14045773.313081462</v>
      </c>
      <c r="S42" s="36">
        <v>36.557249767088337</v>
      </c>
      <c r="T42" s="34">
        <v>11374738.68598124</v>
      </c>
      <c r="U42" s="32">
        <v>26257321.748909719</v>
      </c>
      <c r="V42" s="36">
        <v>43.320254802657296</v>
      </c>
      <c r="W42" s="34">
        <v>593824.84109220572</v>
      </c>
      <c r="X42" s="32">
        <v>1652057.0390809036</v>
      </c>
      <c r="Y42" s="36">
        <v>35.944572556802939</v>
      </c>
      <c r="Z42" s="34">
        <v>11968563.527073447</v>
      </c>
      <c r="AA42" s="32">
        <v>27909378.787990622</v>
      </c>
      <c r="AB42" s="36">
        <v>42.883661503148566</v>
      </c>
      <c r="AC42" s="5"/>
      <c r="AD42" s="7">
        <f t="shared" si="22"/>
        <v>42.995678737444308</v>
      </c>
      <c r="AE42" s="10">
        <f t="shared" si="22"/>
        <v>6.7801103537428418</v>
      </c>
      <c r="AF42" s="6">
        <f t="shared" si="22"/>
        <v>33.916024495316577</v>
      </c>
      <c r="AG42" s="7">
        <f t="shared" si="22"/>
        <v>2.9423450633801593</v>
      </c>
      <c r="AH42" s="10">
        <f t="shared" si="22"/>
        <v>-9.6105441633086031</v>
      </c>
      <c r="AI42" s="6">
        <f t="shared" si="22"/>
        <v>13.887559240724201</v>
      </c>
      <c r="AJ42" s="7">
        <f t="shared" si="22"/>
        <v>22.584035521702006</v>
      </c>
      <c r="AK42" s="10">
        <f t="shared" si="22"/>
        <v>-5.9818092801985046</v>
      </c>
      <c r="AL42" s="6">
        <f t="shared" si="22"/>
        <v>30.383316870066267</v>
      </c>
      <c r="AM42" s="7">
        <f t="shared" si="22"/>
        <v>49.28219080773971</v>
      </c>
      <c r="AN42" s="10">
        <f t="shared" si="22"/>
        <v>4.814609780745613</v>
      </c>
      <c r="AO42" s="6">
        <f t="shared" si="22"/>
        <v>42.424983616322862</v>
      </c>
      <c r="AP42" s="7">
        <f t="shared" si="22"/>
        <v>-17.06349113702052</v>
      </c>
      <c r="AQ42" s="10">
        <f t="shared" si="22"/>
        <v>-33.021026922974173</v>
      </c>
      <c r="AR42" s="6">
        <f t="shared" si="22"/>
        <v>23.824694606175086</v>
      </c>
      <c r="AS42" s="7">
        <f t="shared" si="22"/>
        <v>17.676758956966609</v>
      </c>
      <c r="AT42" s="10">
        <f t="shared" si="23"/>
        <v>2.4236584730536777</v>
      </c>
      <c r="AU42" s="6">
        <f t="shared" si="23"/>
        <v>14.892165258796936</v>
      </c>
      <c r="AV42" s="7">
        <f t="shared" si="23"/>
        <v>24.764768894424407</v>
      </c>
      <c r="AW42" s="10">
        <f t="shared" si="23"/>
        <v>-1.4274527694558543</v>
      </c>
      <c r="AX42" s="6">
        <f t="shared" si="23"/>
        <v>26.571517526701612</v>
      </c>
      <c r="AY42" s="7">
        <f t="shared" si="23"/>
        <v>5.4003457880474741</v>
      </c>
      <c r="AZ42" s="10">
        <f t="shared" si="23"/>
        <v>-1.701561759174524</v>
      </c>
      <c r="BA42" s="6">
        <f t="shared" si="23"/>
        <v>7.224842707900109</v>
      </c>
      <c r="BB42" s="7">
        <f t="shared" si="23"/>
        <v>23.637753200385674</v>
      </c>
      <c r="BC42" s="10">
        <f t="shared" si="23"/>
        <v>-1.443720831793442</v>
      </c>
      <c r="BD42" s="6">
        <f t="shared" si="23"/>
        <v>25.448884884718922</v>
      </c>
      <c r="BE42" s="5"/>
      <c r="BF42" s="7">
        <f t="shared" ref="BF42" si="42">+AVERAGE(B39:B42)/AVERAGE(B35:B38)*100-100</f>
        <v>16.076813177846432</v>
      </c>
      <c r="BG42" s="12">
        <f>+AVERAGE(C39:C42)/AVERAGE(C35:C38)*100-100</f>
        <v>5.4330352141992933</v>
      </c>
      <c r="BH42" s="6">
        <f t="shared" ref="BH42:CF42" si="43">+AVERAGE(D39:D42)/AVERAGE(D35:D38)*100-100</f>
        <v>11.35744132955088</v>
      </c>
      <c r="BI42" s="7">
        <f t="shared" si="43"/>
        <v>10.401079318955169</v>
      </c>
      <c r="BJ42" s="12">
        <f t="shared" si="43"/>
        <v>1.8274837927687315</v>
      </c>
      <c r="BK42" s="6">
        <f t="shared" si="43"/>
        <v>8.6239881766013724</v>
      </c>
      <c r="BL42" s="7">
        <f t="shared" si="43"/>
        <v>19.282426718155321</v>
      </c>
      <c r="BM42" s="12">
        <f t="shared" si="43"/>
        <v>-0.18136975146295242</v>
      </c>
      <c r="BN42" s="6">
        <f t="shared" si="43"/>
        <v>19.616243574017204</v>
      </c>
      <c r="BO42" s="7">
        <f t="shared" si="43"/>
        <v>41.297350803886928</v>
      </c>
      <c r="BP42" s="12">
        <f t="shared" si="43"/>
        <v>0.80136759196469143</v>
      </c>
      <c r="BQ42" s="6">
        <f t="shared" si="43"/>
        <v>38.831180542153078</v>
      </c>
      <c r="BR42" s="7">
        <f t="shared" si="43"/>
        <v>10.231014296060081</v>
      </c>
      <c r="BS42" s="12">
        <f t="shared" si="43"/>
        <v>-8.4065856654379303</v>
      </c>
      <c r="BT42" s="6">
        <f t="shared" si="43"/>
        <v>20.876409037939794</v>
      </c>
      <c r="BU42" s="7">
        <f t="shared" si="43"/>
        <v>11.830046680549387</v>
      </c>
      <c r="BV42" s="12">
        <f t="shared" si="43"/>
        <v>0.33418807618963342</v>
      </c>
      <c r="BW42" s="6">
        <f t="shared" si="43"/>
        <v>11.338855567714702</v>
      </c>
      <c r="BX42" s="7">
        <f t="shared" si="43"/>
        <v>19.17358901451081</v>
      </c>
      <c r="BY42" s="12">
        <f t="shared" si="43"/>
        <v>0.1434045586113939</v>
      </c>
      <c r="BZ42" s="6">
        <f t="shared" si="43"/>
        <v>18.921192363796393</v>
      </c>
      <c r="CA42" s="7">
        <f t="shared" si="43"/>
        <v>-0.21304504996689388</v>
      </c>
      <c r="CB42" s="12">
        <f t="shared" si="43"/>
        <v>-2.4307791787517203</v>
      </c>
      <c r="CC42" s="6">
        <f t="shared" si="43"/>
        <v>2.2995958483685683</v>
      </c>
      <c r="CD42" s="7">
        <f t="shared" si="43"/>
        <v>17.924137857613218</v>
      </c>
      <c r="CE42" s="12">
        <f t="shared" si="43"/>
        <v>-2.1404395033314927E-2</v>
      </c>
      <c r="CF42" s="6">
        <f t="shared" si="43"/>
        <v>17.877666871745149</v>
      </c>
    </row>
    <row r="43" spans="1:84" ht="15" customHeight="1" x14ac:dyDescent="0.25">
      <c r="A43" s="24" t="s">
        <v>62</v>
      </c>
      <c r="B43" s="64">
        <v>1296500.8194372961</v>
      </c>
      <c r="C43" s="32">
        <v>2172860.622314882</v>
      </c>
      <c r="D43" s="36">
        <v>59.667923755553822</v>
      </c>
      <c r="E43" s="34">
        <v>370928.62845718779</v>
      </c>
      <c r="F43" s="32">
        <v>834802.69689695025</v>
      </c>
      <c r="G43" s="36">
        <v>44.433089379798204</v>
      </c>
      <c r="H43" s="34">
        <v>1875698.6101523088</v>
      </c>
      <c r="I43" s="32">
        <v>5546497.6108631678</v>
      </c>
      <c r="J43" s="36">
        <v>33.817712397074402</v>
      </c>
      <c r="K43" s="34">
        <v>2363218.5461448226</v>
      </c>
      <c r="L43" s="32">
        <v>2852737.2320157057</v>
      </c>
      <c r="M43" s="36">
        <v>82.840386405831154</v>
      </c>
      <c r="N43" s="34">
        <v>484249.79749178543</v>
      </c>
      <c r="O43" s="32">
        <v>1505987.5498866492</v>
      </c>
      <c r="P43" s="36">
        <v>32.154966854024345</v>
      </c>
      <c r="Q43" s="34">
        <v>4443268.9944365062</v>
      </c>
      <c r="R43" s="32">
        <v>11111499.147514226</v>
      </c>
      <c r="S43" s="36">
        <v>39.988024437103235</v>
      </c>
      <c r="T43" s="34">
        <v>10833865.396119907</v>
      </c>
      <c r="U43" s="32">
        <v>24024384.859491583</v>
      </c>
      <c r="V43" s="36">
        <v>45.095287390218651</v>
      </c>
      <c r="W43" s="34">
        <v>625234.27532484778</v>
      </c>
      <c r="X43" s="32">
        <v>1588945.9640762284</v>
      </c>
      <c r="Y43" s="36">
        <v>39.348995463690464</v>
      </c>
      <c r="Z43" s="34">
        <v>11459099.671444755</v>
      </c>
      <c r="AA43" s="32">
        <v>25613330.823567811</v>
      </c>
      <c r="AB43" s="36">
        <v>44.738811013602323</v>
      </c>
      <c r="AC43" s="5"/>
      <c r="AD43" s="7">
        <f t="shared" si="22"/>
        <v>77.101073254027284</v>
      </c>
      <c r="AE43" s="10">
        <f t="shared" si="22"/>
        <v>16.837163891476308</v>
      </c>
      <c r="AF43" s="6">
        <f t="shared" si="22"/>
        <v>51.579401070131127</v>
      </c>
      <c r="AG43" s="7">
        <f t="shared" si="22"/>
        <v>3.5149250568635466</v>
      </c>
      <c r="AH43" s="10">
        <f t="shared" si="22"/>
        <v>-5.829680430982549</v>
      </c>
      <c r="AI43" s="6">
        <f t="shared" si="22"/>
        <v>9.9230899190030186</v>
      </c>
      <c r="AJ43" s="7">
        <f t="shared" si="22"/>
        <v>26.005975657683436</v>
      </c>
      <c r="AK43" s="10">
        <f t="shared" si="22"/>
        <v>-5.1950174815221004</v>
      </c>
      <c r="AL43" s="6">
        <f t="shared" si="22"/>
        <v>32.910710292177214</v>
      </c>
      <c r="AM43" s="7">
        <f t="shared" si="22"/>
        <v>21.612642472462966</v>
      </c>
      <c r="AN43" s="10">
        <f t="shared" si="22"/>
        <v>6.9002180396329038</v>
      </c>
      <c r="AO43" s="6">
        <f t="shared" si="22"/>
        <v>13.76276372736254</v>
      </c>
      <c r="AP43" s="7">
        <f t="shared" si="22"/>
        <v>11.396769431245218</v>
      </c>
      <c r="AQ43" s="10">
        <f t="shared" si="22"/>
        <v>-2.7972390821716999</v>
      </c>
      <c r="AR43" s="6">
        <f t="shared" si="22"/>
        <v>14.602474641040274</v>
      </c>
      <c r="AS43" s="7">
        <f t="shared" si="22"/>
        <v>19.21148047408137</v>
      </c>
      <c r="AT43" s="10">
        <f t="shared" si="23"/>
        <v>-2.7686497660540681</v>
      </c>
      <c r="AU43" s="6">
        <f t="shared" si="23"/>
        <v>22.606011525346076</v>
      </c>
      <c r="AV43" s="7">
        <f t="shared" si="23"/>
        <v>24.754642831102331</v>
      </c>
      <c r="AW43" s="10">
        <f t="shared" si="23"/>
        <v>-0.89958284847615744</v>
      </c>
      <c r="AX43" s="6">
        <f t="shared" si="23"/>
        <v>25.887101605589962</v>
      </c>
      <c r="AY43" s="7">
        <f t="shared" si="23"/>
        <v>18.780001561216707</v>
      </c>
      <c r="AZ43" s="10">
        <f t="shared" si="23"/>
        <v>-1.8009417248629092</v>
      </c>
      <c r="BA43" s="6">
        <f t="shared" si="23"/>
        <v>20.958391707194693</v>
      </c>
      <c r="BB43" s="7">
        <f t="shared" si="23"/>
        <v>24.41319274690494</v>
      </c>
      <c r="BC43" s="10">
        <f t="shared" si="23"/>
        <v>-0.95598059390809453</v>
      </c>
      <c r="BD43" s="6">
        <f t="shared" si="23"/>
        <v>25.614038578943862</v>
      </c>
      <c r="BE43" s="5"/>
      <c r="BF43" s="7">
        <f>+AVERAGE(B43:B43)/AVERAGE(B39:B39)*100-100</f>
        <v>77.101073254027284</v>
      </c>
      <c r="BG43" s="12">
        <f t="shared" ref="BG43:CF43" si="44">+AVERAGE(C43:C43)/AVERAGE(C39:C39)*100-100</f>
        <v>16.837163891476308</v>
      </c>
      <c r="BH43" s="6">
        <f t="shared" si="44"/>
        <v>51.579401070131127</v>
      </c>
      <c r="BI43" s="7">
        <f t="shared" si="44"/>
        <v>3.5149250568635466</v>
      </c>
      <c r="BJ43" s="12">
        <f t="shared" si="44"/>
        <v>-5.829680430982549</v>
      </c>
      <c r="BK43" s="6">
        <f t="shared" si="44"/>
        <v>9.9230899190030186</v>
      </c>
      <c r="BL43" s="7">
        <f t="shared" si="44"/>
        <v>26.005975657683436</v>
      </c>
      <c r="BM43" s="12">
        <f t="shared" si="44"/>
        <v>-5.1950174815221004</v>
      </c>
      <c r="BN43" s="6">
        <f t="shared" si="44"/>
        <v>32.910710292177214</v>
      </c>
      <c r="BO43" s="7">
        <f t="shared" si="44"/>
        <v>21.612642472462966</v>
      </c>
      <c r="BP43" s="12">
        <f t="shared" si="44"/>
        <v>6.9002180396329038</v>
      </c>
      <c r="BQ43" s="6">
        <f t="shared" si="44"/>
        <v>13.76276372736254</v>
      </c>
      <c r="BR43" s="7">
        <f t="shared" si="44"/>
        <v>11.396769431245218</v>
      </c>
      <c r="BS43" s="12">
        <f t="shared" si="44"/>
        <v>-2.7972390821716999</v>
      </c>
      <c r="BT43" s="6">
        <f t="shared" si="44"/>
        <v>14.602474641040274</v>
      </c>
      <c r="BU43" s="7">
        <f t="shared" si="44"/>
        <v>19.21148047408137</v>
      </c>
      <c r="BV43" s="12">
        <f t="shared" si="44"/>
        <v>-2.7686497660540681</v>
      </c>
      <c r="BW43" s="6">
        <f t="shared" si="44"/>
        <v>22.606011525346076</v>
      </c>
      <c r="BX43" s="7">
        <f t="shared" si="44"/>
        <v>24.754642831102331</v>
      </c>
      <c r="BY43" s="12">
        <f t="shared" si="44"/>
        <v>-0.89958284847615744</v>
      </c>
      <c r="BZ43" s="6">
        <f t="shared" si="44"/>
        <v>25.887101605589962</v>
      </c>
      <c r="CA43" s="7">
        <f t="shared" si="44"/>
        <v>18.780001561216707</v>
      </c>
      <c r="CB43" s="12">
        <f t="shared" si="44"/>
        <v>-1.8009417248629092</v>
      </c>
      <c r="CC43" s="6">
        <f t="shared" si="44"/>
        <v>20.958391707194693</v>
      </c>
      <c r="CD43" s="7">
        <f t="shared" si="44"/>
        <v>24.41319274690494</v>
      </c>
      <c r="CE43" s="12">
        <f t="shared" si="44"/>
        <v>-0.95598059390809453</v>
      </c>
      <c r="CF43" s="6">
        <f t="shared" si="44"/>
        <v>25.614038578943862</v>
      </c>
    </row>
    <row r="44" spans="1:84" ht="15" customHeight="1" x14ac:dyDescent="0.25">
      <c r="A44" s="24" t="s">
        <v>63</v>
      </c>
      <c r="B44" s="64">
        <v>1134183.2972204101</v>
      </c>
      <c r="C44" s="32">
        <v>1852590.3340090436</v>
      </c>
      <c r="D44" s="36">
        <v>61.221484124124416</v>
      </c>
      <c r="E44" s="34">
        <v>493360.61734463536</v>
      </c>
      <c r="F44" s="32">
        <v>1028346.4686428097</v>
      </c>
      <c r="G44" s="36">
        <v>47.97610847983583</v>
      </c>
      <c r="H44" s="34">
        <v>2046047.9868274762</v>
      </c>
      <c r="I44" s="32">
        <v>5992709.298019371</v>
      </c>
      <c r="J44" s="36">
        <v>34.14228665327898</v>
      </c>
      <c r="K44" s="34">
        <v>2319029.2720509539</v>
      </c>
      <c r="L44" s="32">
        <v>2954783.1462865975</v>
      </c>
      <c r="M44" s="36">
        <v>78.483907523480269</v>
      </c>
      <c r="N44" s="34">
        <v>473877.65058430185</v>
      </c>
      <c r="O44" s="32">
        <v>1406248.3899063424</v>
      </c>
      <c r="P44" s="36">
        <v>33.698004846488224</v>
      </c>
      <c r="Q44" s="34">
        <v>4944608.2062164284</v>
      </c>
      <c r="R44" s="32">
        <v>12305057.958334204</v>
      </c>
      <c r="S44" s="36">
        <v>40.183542596542182</v>
      </c>
      <c r="T44" s="34">
        <v>11411107.030244205</v>
      </c>
      <c r="U44" s="32">
        <v>25539735.595198371</v>
      </c>
      <c r="V44" s="36">
        <v>44.67981662421581</v>
      </c>
      <c r="W44" s="34">
        <v>639945.12756488228</v>
      </c>
      <c r="X44" s="32">
        <v>1575658.7982644134</v>
      </c>
      <c r="Y44" s="36">
        <v>40.614448272035872</v>
      </c>
      <c r="Z44" s="34">
        <v>12051052.157809088</v>
      </c>
      <c r="AA44" s="32">
        <v>27115394.393462785</v>
      </c>
      <c r="AB44" s="36">
        <v>44.443580583561271</v>
      </c>
      <c r="AC44" s="5"/>
      <c r="AD44" s="7">
        <f t="shared" si="22"/>
        <v>67.828266842173008</v>
      </c>
      <c r="AE44" s="10">
        <f t="shared" si="22"/>
        <v>15.723242582087877</v>
      </c>
      <c r="AF44" s="6">
        <f t="shared" si="22"/>
        <v>45.025548107265166</v>
      </c>
      <c r="AG44" s="7">
        <f t="shared" si="22"/>
        <v>20.268198186348656</v>
      </c>
      <c r="AH44" s="10">
        <f t="shared" si="22"/>
        <v>2.7129639519213953</v>
      </c>
      <c r="AI44" s="6">
        <f t="shared" si="22"/>
        <v>17.09154673274216</v>
      </c>
      <c r="AJ44" s="7">
        <f t="shared" si="22"/>
        <v>33.952357169228605</v>
      </c>
      <c r="AK44" s="10">
        <f t="shared" si="22"/>
        <v>-7.2195567858472032E-2</v>
      </c>
      <c r="AL44" s="6">
        <f t="shared" si="22"/>
        <v>34.049134703236973</v>
      </c>
      <c r="AM44" s="7">
        <f t="shared" si="22"/>
        <v>6.9080122446294467</v>
      </c>
      <c r="AN44" s="10">
        <f t="shared" si="22"/>
        <v>4.5815360685241444</v>
      </c>
      <c r="AO44" s="6">
        <f t="shared" si="22"/>
        <v>2.2245572818714123</v>
      </c>
      <c r="AP44" s="7">
        <f t="shared" si="22"/>
        <v>34.584773559527349</v>
      </c>
      <c r="AQ44" s="10">
        <f t="shared" si="22"/>
        <v>10.102986161475869</v>
      </c>
      <c r="AR44" s="6">
        <f t="shared" si="22"/>
        <v>22.23535278339024</v>
      </c>
      <c r="AS44" s="7">
        <f t="shared" si="22"/>
        <v>22.873247323773427</v>
      </c>
      <c r="AT44" s="10">
        <f t="shared" ref="AT44:BD67" si="45">+R44/R40*100-100</f>
        <v>2.392461349634047</v>
      </c>
      <c r="AU44" s="6">
        <f t="shared" si="45"/>
        <v>20.00224011043619</v>
      </c>
      <c r="AV44" s="7">
        <f t="shared" si="45"/>
        <v>24.590359432557207</v>
      </c>
      <c r="AW44" s="10">
        <f t="shared" si="45"/>
        <v>3.319436151141602</v>
      </c>
      <c r="AX44" s="6">
        <f t="shared" si="45"/>
        <v>20.587533259762722</v>
      </c>
      <c r="AY44" s="7">
        <f t="shared" si="45"/>
        <v>12.965217834494581</v>
      </c>
      <c r="AZ44" s="10">
        <f t="shared" si="45"/>
        <v>-8.6239263598701541</v>
      </c>
      <c r="BA44" s="6">
        <f t="shared" si="45"/>
        <v>23.626692781077622</v>
      </c>
      <c r="BB44" s="7">
        <f t="shared" si="45"/>
        <v>23.913203228387431</v>
      </c>
      <c r="BC44" s="10">
        <f t="shared" si="45"/>
        <v>2.5406175715378509</v>
      </c>
      <c r="BD44" s="6">
        <f t="shared" si="45"/>
        <v>20.843043627993467</v>
      </c>
      <c r="BE44" s="5"/>
      <c r="BF44" s="7">
        <f t="shared" ref="BF44:CF44" si="46">+AVERAGE(B43:B44)/AVERAGE(B39:B40)*100-100</f>
        <v>72.649973537276594</v>
      </c>
      <c r="BG44" s="12">
        <f t="shared" si="46"/>
        <v>16.321863912783655</v>
      </c>
      <c r="BH44" s="6">
        <f t="shared" si="46"/>
        <v>48.187987288404088</v>
      </c>
      <c r="BI44" s="7">
        <f t="shared" si="46"/>
        <v>12.457054184154728</v>
      </c>
      <c r="BJ44" s="12">
        <f t="shared" si="46"/>
        <v>-1.2988138632536561</v>
      </c>
      <c r="BK44" s="6">
        <f t="shared" si="46"/>
        <v>13.531589557461004</v>
      </c>
      <c r="BL44" s="7">
        <f t="shared" si="46"/>
        <v>30.030366242532295</v>
      </c>
      <c r="BM44" s="12">
        <f t="shared" si="46"/>
        <v>-2.6019094752458614</v>
      </c>
      <c r="BN44" s="6">
        <f t="shared" si="46"/>
        <v>33.480213688185586</v>
      </c>
      <c r="BO44" s="7">
        <f t="shared" si="46"/>
        <v>13.856370600453928</v>
      </c>
      <c r="BP44" s="12">
        <f t="shared" si="46"/>
        <v>5.7078012589863079</v>
      </c>
      <c r="BQ44" s="6">
        <f t="shared" si="46"/>
        <v>7.8410421093937828</v>
      </c>
      <c r="BR44" s="7">
        <f t="shared" si="46"/>
        <v>21.773568794014977</v>
      </c>
      <c r="BS44" s="12">
        <f t="shared" si="46"/>
        <v>3.0319137653955579</v>
      </c>
      <c r="BT44" s="6">
        <f t="shared" si="46"/>
        <v>18.385316165156524</v>
      </c>
      <c r="BU44" s="7">
        <f t="shared" si="46"/>
        <v>21.112501018475328</v>
      </c>
      <c r="BV44" s="12">
        <f t="shared" si="46"/>
        <v>-0.12319406658868104</v>
      </c>
      <c r="BW44" s="6">
        <f t="shared" si="46"/>
        <v>21.286978924773209</v>
      </c>
      <c r="BX44" s="7">
        <f t="shared" si="46"/>
        <v>24.670315529104386</v>
      </c>
      <c r="BY44" s="12">
        <f t="shared" si="46"/>
        <v>1.2304665993809039</v>
      </c>
      <c r="BZ44" s="6">
        <f t="shared" si="46"/>
        <v>23.192601666198215</v>
      </c>
      <c r="CA44" s="7">
        <f t="shared" si="46"/>
        <v>15.765885007075696</v>
      </c>
      <c r="CB44" s="12">
        <f t="shared" si="46"/>
        <v>-5.3209094358525988</v>
      </c>
      <c r="CC44" s="6">
        <f t="shared" si="46"/>
        <v>22.299101915504878</v>
      </c>
      <c r="CD44" s="7">
        <f t="shared" si="46"/>
        <v>24.156400467907545</v>
      </c>
      <c r="CE44" s="12">
        <f t="shared" si="46"/>
        <v>0.8118060387296282</v>
      </c>
      <c r="CF44" s="6">
        <f t="shared" si="46"/>
        <v>23.190256406318326</v>
      </c>
    </row>
    <row r="45" spans="1:84" ht="15" customHeight="1" x14ac:dyDescent="0.25">
      <c r="A45" s="24" t="s">
        <v>64</v>
      </c>
      <c r="B45" s="64">
        <v>930639.4963635084</v>
      </c>
      <c r="C45" s="32">
        <v>1502056.8619468238</v>
      </c>
      <c r="D45" s="36">
        <v>61.957674169358789</v>
      </c>
      <c r="E45" s="34">
        <v>405466.65555577807</v>
      </c>
      <c r="F45" s="32">
        <v>842128.67716965987</v>
      </c>
      <c r="G45" s="36">
        <v>48.147826638385638</v>
      </c>
      <c r="H45" s="34">
        <v>2265898.7023098324</v>
      </c>
      <c r="I45" s="32">
        <v>6406953.9033137579</v>
      </c>
      <c r="J45" s="36">
        <v>35.366240127588256</v>
      </c>
      <c r="K45" s="34">
        <v>2243004.0805752724</v>
      </c>
      <c r="L45" s="32">
        <v>2891940.3097524378</v>
      </c>
      <c r="M45" s="36">
        <v>77.560524780239433</v>
      </c>
      <c r="N45" s="34">
        <v>473099.08074659243</v>
      </c>
      <c r="O45" s="32">
        <v>1375125.8493996533</v>
      </c>
      <c r="P45" s="36">
        <v>34.404056977994856</v>
      </c>
      <c r="Q45" s="34">
        <v>4978037.2519894335</v>
      </c>
      <c r="R45" s="32">
        <v>12401521.504091263</v>
      </c>
      <c r="S45" s="36">
        <v>40.140536387790632</v>
      </c>
      <c r="T45" s="34">
        <v>11296145.267540418</v>
      </c>
      <c r="U45" s="32">
        <v>25419727.105673596</v>
      </c>
      <c r="V45" s="36">
        <v>44.438499361463073</v>
      </c>
      <c r="W45" s="34">
        <v>747663.22708898794</v>
      </c>
      <c r="X45" s="32">
        <v>1790574.1993955516</v>
      </c>
      <c r="Y45" s="36">
        <v>41.755500963957729</v>
      </c>
      <c r="Z45" s="34">
        <v>12043808.494629405</v>
      </c>
      <c r="AA45" s="32">
        <v>27210301.305069149</v>
      </c>
      <c r="AB45" s="36">
        <v>44.261944620163767</v>
      </c>
      <c r="AC45" s="5"/>
      <c r="AD45" s="7">
        <f t="shared" si="22"/>
        <v>35.728191509071337</v>
      </c>
      <c r="AE45" s="10">
        <f t="shared" si="22"/>
        <v>11.685863593970439</v>
      </c>
      <c r="AF45" s="6">
        <f t="shared" si="22"/>
        <v>21.5267421869126</v>
      </c>
      <c r="AG45" s="7">
        <f t="shared" ref="AD45:AS61" si="47">+E45/E41*100-100</f>
        <v>10.234107781189365</v>
      </c>
      <c r="AH45" s="10">
        <f t="shared" si="47"/>
        <v>-3.76554351227837</v>
      </c>
      <c r="AI45" s="6">
        <f t="shared" si="47"/>
        <v>14.547441534367621</v>
      </c>
      <c r="AJ45" s="7">
        <f t="shared" si="47"/>
        <v>26.441415846922325</v>
      </c>
      <c r="AK45" s="10">
        <f t="shared" si="47"/>
        <v>0.68495951849547509</v>
      </c>
      <c r="AL45" s="6">
        <f t="shared" si="47"/>
        <v>25.581235222819416</v>
      </c>
      <c r="AM45" s="7">
        <f t="shared" si="47"/>
        <v>-4.4230271438389366</v>
      </c>
      <c r="AN45" s="10">
        <f t="shared" si="47"/>
        <v>10.353800581650674</v>
      </c>
      <c r="AO45" s="6">
        <f t="shared" si="47"/>
        <v>-13.390411247826705</v>
      </c>
      <c r="AP45" s="7">
        <f t="shared" si="47"/>
        <v>34.313596375122273</v>
      </c>
      <c r="AQ45" s="10">
        <f t="shared" si="47"/>
        <v>13.157608094575693</v>
      </c>
      <c r="AR45" s="6">
        <f t="shared" si="47"/>
        <v>18.696037002536059</v>
      </c>
      <c r="AS45" s="7">
        <f t="shared" si="47"/>
        <v>20.535362261981916</v>
      </c>
      <c r="AT45" s="10">
        <f t="shared" si="45"/>
        <v>9.5137823090307307</v>
      </c>
      <c r="AU45" s="6">
        <f t="shared" si="45"/>
        <v>10.064103093298399</v>
      </c>
      <c r="AV45" s="7">
        <f t="shared" si="45"/>
        <v>16.761824178558342</v>
      </c>
      <c r="AW45" s="10">
        <f t="shared" si="45"/>
        <v>7.0604274613202733</v>
      </c>
      <c r="AX45" s="6">
        <f t="shared" si="45"/>
        <v>9.061608427393125</v>
      </c>
      <c r="AY45" s="7">
        <f t="shared" si="45"/>
        <v>34.303207681562014</v>
      </c>
      <c r="AZ45" s="10">
        <f t="shared" si="45"/>
        <v>11.853284244360253</v>
      </c>
      <c r="BA45" s="6">
        <f t="shared" si="45"/>
        <v>20.070866572104023</v>
      </c>
      <c r="BB45" s="7">
        <f t="shared" si="45"/>
        <v>17.716280744251506</v>
      </c>
      <c r="BC45" s="10">
        <f t="shared" si="45"/>
        <v>7.363160605168531</v>
      </c>
      <c r="BD45" s="6">
        <f t="shared" si="45"/>
        <v>9.6430843510251236</v>
      </c>
      <c r="BE45" s="5"/>
      <c r="BF45" s="7">
        <f t="shared" ref="BF45:CF45" si="48">+AVERAGE(B43:B45)/AVERAGE(B39:B41)*100-100</f>
        <v>60.557520796002223</v>
      </c>
      <c r="BG45" s="12">
        <f t="shared" si="48"/>
        <v>15.024409016837012</v>
      </c>
      <c r="BH45" s="6">
        <f t="shared" si="48"/>
        <v>37.934127466410047</v>
      </c>
      <c r="BI45" s="7">
        <f t="shared" si="48"/>
        <v>11.737527405034157</v>
      </c>
      <c r="BJ45" s="12">
        <f t="shared" si="48"/>
        <v>-2.0801328047780885</v>
      </c>
      <c r="BK45" s="6">
        <f t="shared" si="48"/>
        <v>13.877534691665929</v>
      </c>
      <c r="BL45" s="7">
        <f t="shared" si="48"/>
        <v>28.692702038629335</v>
      </c>
      <c r="BM45" s="12">
        <f t="shared" si="48"/>
        <v>-1.4533868844877986</v>
      </c>
      <c r="BN45" s="6">
        <f t="shared" si="48"/>
        <v>30.667078333689659</v>
      </c>
      <c r="BO45" s="7">
        <f t="shared" si="48"/>
        <v>7.2149865389832541</v>
      </c>
      <c r="BP45" s="12">
        <f t="shared" si="48"/>
        <v>7.208235583531831</v>
      </c>
      <c r="BQ45" s="6">
        <f t="shared" si="48"/>
        <v>-0.10938775010176016</v>
      </c>
      <c r="BR45" s="7">
        <f t="shared" si="48"/>
        <v>25.651406182364411</v>
      </c>
      <c r="BS45" s="12">
        <f t="shared" si="48"/>
        <v>6.0763864643288485</v>
      </c>
      <c r="BT45" s="6">
        <f t="shared" si="48"/>
        <v>18.491759172391852</v>
      </c>
      <c r="BU45" s="7">
        <f t="shared" si="48"/>
        <v>20.911887760966906</v>
      </c>
      <c r="BV45" s="12">
        <f t="shared" si="48"/>
        <v>3.0154872499502261</v>
      </c>
      <c r="BW45" s="6">
        <f t="shared" si="48"/>
        <v>17.296568040955336</v>
      </c>
      <c r="BX45" s="7">
        <f t="shared" si="48"/>
        <v>21.889877928960331</v>
      </c>
      <c r="BY45" s="12">
        <f t="shared" si="48"/>
        <v>3.1343625830705832</v>
      </c>
      <c r="BZ45" s="6">
        <f t="shared" si="48"/>
        <v>18.124966546916312</v>
      </c>
      <c r="CA45" s="7">
        <f t="shared" si="48"/>
        <v>22.021851801790035</v>
      </c>
      <c r="CB45" s="12">
        <f t="shared" si="48"/>
        <v>0.24075691365348462</v>
      </c>
      <c r="CC45" s="6">
        <f t="shared" si="48"/>
        <v>21.525448997335374</v>
      </c>
      <c r="CD45" s="7">
        <f t="shared" si="48"/>
        <v>21.897341839466591</v>
      </c>
      <c r="CE45" s="12">
        <f t="shared" si="48"/>
        <v>2.9501486495007185</v>
      </c>
      <c r="CF45" s="6">
        <f t="shared" si="48"/>
        <v>18.340379619613458</v>
      </c>
    </row>
    <row r="46" spans="1:84" ht="15" customHeight="1" x14ac:dyDescent="0.25">
      <c r="A46" s="24" t="s">
        <v>65</v>
      </c>
      <c r="B46" s="64">
        <v>1381652.6718996952</v>
      </c>
      <c r="C46" s="32">
        <v>1817584.0079903421</v>
      </c>
      <c r="D46" s="36">
        <v>76.015890645261265</v>
      </c>
      <c r="E46" s="34">
        <v>486498.62073533464</v>
      </c>
      <c r="F46" s="32">
        <v>950969.5771045991</v>
      </c>
      <c r="G46" s="36">
        <v>51.158168720451471</v>
      </c>
      <c r="H46" s="34">
        <v>2466644.1111687641</v>
      </c>
      <c r="I46" s="32">
        <v>6466680.4162678858</v>
      </c>
      <c r="J46" s="36">
        <v>38.143899997958123</v>
      </c>
      <c r="K46" s="34">
        <v>2280474.4666493349</v>
      </c>
      <c r="L46" s="32">
        <v>3201606.9290559446</v>
      </c>
      <c r="M46" s="36">
        <v>71.229058319216492</v>
      </c>
      <c r="N46" s="34">
        <v>537368.30821776344</v>
      </c>
      <c r="O46" s="32">
        <v>1548034.7140293659</v>
      </c>
      <c r="P46" s="36">
        <v>34.712936560644188</v>
      </c>
      <c r="Q46" s="34">
        <v>5790021.6179616144</v>
      </c>
      <c r="R46" s="32">
        <v>14211423.24950381</v>
      </c>
      <c r="S46" s="36">
        <v>40.742025033726108</v>
      </c>
      <c r="T46" s="34">
        <v>12942659.796632506</v>
      </c>
      <c r="U46" s="32">
        <v>28196298.893951945</v>
      </c>
      <c r="V46" s="36">
        <v>45.901981126355146</v>
      </c>
      <c r="W46" s="34">
        <v>915339.57926616387</v>
      </c>
      <c r="X46" s="32">
        <v>1983218.0780320722</v>
      </c>
      <c r="Y46" s="36">
        <v>46.15425753754959</v>
      </c>
      <c r="Z46" s="34">
        <v>13857999.37589867</v>
      </c>
      <c r="AA46" s="32">
        <v>30179516.971984018</v>
      </c>
      <c r="AB46" s="36">
        <v>45.91855922930511</v>
      </c>
      <c r="AC46" s="5"/>
      <c r="AD46" s="7">
        <f t="shared" si="47"/>
        <v>37.712206718796182</v>
      </c>
      <c r="AE46" s="10">
        <f t="shared" si="47"/>
        <v>9.781506366542601</v>
      </c>
      <c r="AF46" s="6">
        <f t="shared" si="47"/>
        <v>25.442081527828137</v>
      </c>
      <c r="AG46" s="7">
        <f t="shared" si="47"/>
        <v>39.579693769889047</v>
      </c>
      <c r="AH46" s="10">
        <f t="shared" si="47"/>
        <v>19.466726581875761</v>
      </c>
      <c r="AI46" s="6">
        <f t="shared" si="47"/>
        <v>16.835622573310417</v>
      </c>
      <c r="AJ46" s="7">
        <f t="shared" si="47"/>
        <v>27.442218145301965</v>
      </c>
      <c r="AK46" s="10">
        <f t="shared" si="47"/>
        <v>8.0640772618874479</v>
      </c>
      <c r="AL46" s="6">
        <f t="shared" si="47"/>
        <v>17.932083791779093</v>
      </c>
      <c r="AM46" s="7">
        <f t="shared" si="47"/>
        <v>-14.288077939373451</v>
      </c>
      <c r="AN46" s="10">
        <f t="shared" si="47"/>
        <v>14.336542431446091</v>
      </c>
      <c r="AO46" s="6">
        <f t="shared" si="47"/>
        <v>-25.03540841982543</v>
      </c>
      <c r="AP46" s="7">
        <f t="shared" si="47"/>
        <v>84.012575042038748</v>
      </c>
      <c r="AQ46" s="10">
        <f t="shared" si="47"/>
        <v>58.67167688215352</v>
      </c>
      <c r="AR46" s="6">
        <f t="shared" si="47"/>
        <v>15.970649997419557</v>
      </c>
      <c r="AS46" s="7">
        <f t="shared" si="47"/>
        <v>12.761544112336324</v>
      </c>
      <c r="AT46" s="10">
        <f t="shared" si="45"/>
        <v>1.1793578945779473</v>
      </c>
      <c r="AU46" s="6">
        <f t="shared" si="45"/>
        <v>11.447182961791697</v>
      </c>
      <c r="AV46" s="7">
        <f t="shared" si="45"/>
        <v>13.784238512517618</v>
      </c>
      <c r="AW46" s="10">
        <f t="shared" si="45"/>
        <v>7.3845198820505544</v>
      </c>
      <c r="AX46" s="6">
        <f t="shared" si="45"/>
        <v>5.9596286666796914</v>
      </c>
      <c r="AY46" s="7">
        <f t="shared" si="45"/>
        <v>54.143026011273776</v>
      </c>
      <c r="AZ46" s="10">
        <f t="shared" si="45"/>
        <v>20.045375620650788</v>
      </c>
      <c r="BA46" s="6">
        <f t="shared" si="45"/>
        <v>28.403968261445755</v>
      </c>
      <c r="BB46" s="7">
        <f t="shared" si="45"/>
        <v>15.786655136610435</v>
      </c>
      <c r="BC46" s="10">
        <f t="shared" si="45"/>
        <v>8.1339617095677994</v>
      </c>
      <c r="BD46" s="6">
        <f t="shared" si="45"/>
        <v>7.0770489733804993</v>
      </c>
      <c r="BE46" s="5"/>
      <c r="BF46" s="7">
        <f t="shared" ref="BF46" si="49">+AVERAGE(B43:B46)/AVERAGE(B39:B42)*100-100</f>
        <v>53.156232874638732</v>
      </c>
      <c r="BG46" s="12">
        <f>+AVERAGE(C43:C46)/AVERAGE(C39:C42)*100-100</f>
        <v>13.680940390217927</v>
      </c>
      <c r="BH46" s="6">
        <f t="shared" ref="BH46:CF46" si="50">+AVERAGE(D43:D46)/AVERAGE(D39:D42)*100-100</f>
        <v>34.015098225023564</v>
      </c>
      <c r="BI46" s="7">
        <f t="shared" si="50"/>
        <v>18.272738071840195</v>
      </c>
      <c r="BJ46" s="12">
        <f t="shared" si="50"/>
        <v>2.7394016804469317</v>
      </c>
      <c r="BK46" s="6">
        <f t="shared" si="50"/>
        <v>14.652132727221272</v>
      </c>
      <c r="BL46" s="7">
        <f t="shared" si="50"/>
        <v>28.333795888924698</v>
      </c>
      <c r="BM46" s="12">
        <f t="shared" si="50"/>
        <v>0.90055938692749748</v>
      </c>
      <c r="BN46" s="6">
        <f t="shared" si="50"/>
        <v>26.97025168917564</v>
      </c>
      <c r="BO46" s="7">
        <f t="shared" si="50"/>
        <v>0.94167599377890099</v>
      </c>
      <c r="BP46" s="12">
        <f t="shared" si="50"/>
        <v>9.0369980774761132</v>
      </c>
      <c r="BQ46" s="6">
        <f t="shared" si="50"/>
        <v>-7.1969217567804833</v>
      </c>
      <c r="BR46" s="7">
        <f t="shared" si="50"/>
        <v>37.5607166279529</v>
      </c>
      <c r="BS46" s="12">
        <f t="shared" si="50"/>
        <v>16.303434876946497</v>
      </c>
      <c r="BT46" s="6">
        <f t="shared" si="50"/>
        <v>17.832942617718444</v>
      </c>
      <c r="BU46" s="7">
        <f t="shared" si="50"/>
        <v>18.452448166645311</v>
      </c>
      <c r="BV46" s="12">
        <f t="shared" si="50"/>
        <v>2.4871730735501103</v>
      </c>
      <c r="BW46" s="6">
        <f t="shared" si="50"/>
        <v>15.759585864239554</v>
      </c>
      <c r="BX46" s="7">
        <f t="shared" si="50"/>
        <v>19.519240594194187</v>
      </c>
      <c r="BY46" s="12">
        <f t="shared" si="50"/>
        <v>4.2620416391269771</v>
      </c>
      <c r="BZ46" s="6">
        <f t="shared" si="50"/>
        <v>14.766965817176086</v>
      </c>
      <c r="CA46" s="7">
        <f t="shared" si="50"/>
        <v>30.524280199007677</v>
      </c>
      <c r="CB46" s="12">
        <f t="shared" si="50"/>
        <v>5.2015907666640686</v>
      </c>
      <c r="CC46" s="6">
        <f t="shared" si="50"/>
        <v>23.342043713902314</v>
      </c>
      <c r="CD46" s="7">
        <f t="shared" si="50"/>
        <v>20.119417860207548</v>
      </c>
      <c r="CE46" s="12">
        <f t="shared" si="50"/>
        <v>4.3207454855495939</v>
      </c>
      <c r="CF46" s="6">
        <f t="shared" si="50"/>
        <v>15.237117410053202</v>
      </c>
    </row>
    <row r="47" spans="1:84" ht="15" customHeight="1" x14ac:dyDescent="0.25">
      <c r="A47" s="24" t="s">
        <v>66</v>
      </c>
      <c r="B47" s="64">
        <v>1956013.9476544338</v>
      </c>
      <c r="C47" s="32">
        <v>2351471.8998031318</v>
      </c>
      <c r="D47" s="36">
        <v>83.182535492692637</v>
      </c>
      <c r="E47" s="34">
        <v>478705.43233829254</v>
      </c>
      <c r="F47" s="32">
        <v>912514.98236489668</v>
      </c>
      <c r="G47" s="36">
        <v>52.460007954901464</v>
      </c>
      <c r="H47" s="34">
        <v>2262852.9699463421</v>
      </c>
      <c r="I47" s="32">
        <v>5751621.1062492663</v>
      </c>
      <c r="J47" s="36">
        <v>39.342872698754469</v>
      </c>
      <c r="K47" s="34">
        <v>2308147.0643048477</v>
      </c>
      <c r="L47" s="32">
        <v>3052218.169607555</v>
      </c>
      <c r="M47" s="36">
        <v>75.621955445000907</v>
      </c>
      <c r="N47" s="34">
        <v>561692.4225211211</v>
      </c>
      <c r="O47" s="32">
        <v>1596589.2797756116</v>
      </c>
      <c r="P47" s="36">
        <v>35.180771262604409</v>
      </c>
      <c r="Q47" s="34">
        <v>5096775.5391193554</v>
      </c>
      <c r="R47" s="32">
        <v>11482348.886416852</v>
      </c>
      <c r="S47" s="36">
        <v>44.387917398578892</v>
      </c>
      <c r="T47" s="34">
        <v>12664187.375884391</v>
      </c>
      <c r="U47" s="32">
        <v>25146764.324217312</v>
      </c>
      <c r="V47" s="36">
        <v>50.361100985418972</v>
      </c>
      <c r="W47" s="34">
        <v>850877.40242988535</v>
      </c>
      <c r="X47" s="32">
        <v>1710822.0060243108</v>
      </c>
      <c r="Y47" s="36">
        <v>49.735004543645921</v>
      </c>
      <c r="Z47" s="34">
        <v>13515064.778314278</v>
      </c>
      <c r="AA47" s="32">
        <v>26857586.330241624</v>
      </c>
      <c r="AB47" s="36">
        <v>50.321218787618015</v>
      </c>
      <c r="AC47" s="5"/>
      <c r="AD47" s="7">
        <f t="shared" si="47"/>
        <v>50.868701224838247</v>
      </c>
      <c r="AE47" s="10">
        <f t="shared" si="47"/>
        <v>8.2200982269154537</v>
      </c>
      <c r="AF47" s="6">
        <f t="shared" si="47"/>
        <v>39.409133512794796</v>
      </c>
      <c r="AG47" s="7">
        <f t="shared" si="47"/>
        <v>29.055941119827651</v>
      </c>
      <c r="AH47" s="10">
        <f t="shared" si="47"/>
        <v>9.3090601835393159</v>
      </c>
      <c r="AI47" s="6">
        <f t="shared" si="47"/>
        <v>18.065182248508592</v>
      </c>
      <c r="AJ47" s="7">
        <f t="shared" si="47"/>
        <v>20.640542019839515</v>
      </c>
      <c r="AK47" s="10">
        <f t="shared" si="47"/>
        <v>3.6982526591979621</v>
      </c>
      <c r="AL47" s="6">
        <f t="shared" si="47"/>
        <v>16.338066386057662</v>
      </c>
      <c r="AM47" s="7">
        <f t="shared" si="47"/>
        <v>-2.3303592437446952</v>
      </c>
      <c r="AN47" s="10">
        <f t="shared" si="47"/>
        <v>6.9926152101607641</v>
      </c>
      <c r="AO47" s="6">
        <f t="shared" si="47"/>
        <v>-8.7136616257045176</v>
      </c>
      <c r="AP47" s="7">
        <f t="shared" si="47"/>
        <v>15.992288573058076</v>
      </c>
      <c r="AQ47" s="10">
        <f t="shared" si="47"/>
        <v>6.016100856596168</v>
      </c>
      <c r="AR47" s="6">
        <f t="shared" si="47"/>
        <v>9.4100685045531947</v>
      </c>
      <c r="AS47" s="7">
        <f t="shared" si="47"/>
        <v>14.707787115772561</v>
      </c>
      <c r="AT47" s="10">
        <f t="shared" si="45"/>
        <v>3.3375310926032</v>
      </c>
      <c r="AU47" s="6">
        <f t="shared" si="45"/>
        <v>11.003026589613611</v>
      </c>
      <c r="AV47" s="7">
        <f t="shared" si="45"/>
        <v>16.894450067840097</v>
      </c>
      <c r="AW47" s="10">
        <f t="shared" si="45"/>
        <v>4.6718343520137893</v>
      </c>
      <c r="AX47" s="6">
        <f t="shared" si="45"/>
        <v>11.677081797115889</v>
      </c>
      <c r="AY47" s="7">
        <f t="shared" si="45"/>
        <v>36.089372577631309</v>
      </c>
      <c r="AZ47" s="10">
        <f t="shared" si="45"/>
        <v>7.6702445963250767</v>
      </c>
      <c r="BA47" s="6">
        <f t="shared" si="45"/>
        <v>26.394597771979235</v>
      </c>
      <c r="BB47" s="7">
        <f t="shared" si="45"/>
        <v>17.941768252464357</v>
      </c>
      <c r="BC47" s="10">
        <f t="shared" si="45"/>
        <v>4.85784342241395</v>
      </c>
      <c r="BD47" s="6">
        <f t="shared" si="45"/>
        <v>12.477774101592516</v>
      </c>
      <c r="BE47" s="5"/>
      <c r="BF47" s="7">
        <f>+AVERAGE(B47:B47)/AVERAGE(B43:B43)*100-100</f>
        <v>50.868701224838247</v>
      </c>
      <c r="BG47" s="12">
        <f t="shared" ref="BG47:CF47" si="51">+AVERAGE(C47:C47)/AVERAGE(C43:C43)*100-100</f>
        <v>8.2200982269154537</v>
      </c>
      <c r="BH47" s="6">
        <f t="shared" si="51"/>
        <v>39.409133512794796</v>
      </c>
      <c r="BI47" s="7">
        <f t="shared" si="51"/>
        <v>29.055941119827651</v>
      </c>
      <c r="BJ47" s="12">
        <f t="shared" si="51"/>
        <v>9.3090601835393159</v>
      </c>
      <c r="BK47" s="6">
        <f t="shared" si="51"/>
        <v>18.065182248508592</v>
      </c>
      <c r="BL47" s="7">
        <f t="shared" si="51"/>
        <v>20.640542019839515</v>
      </c>
      <c r="BM47" s="12">
        <f t="shared" si="51"/>
        <v>3.6982526591979621</v>
      </c>
      <c r="BN47" s="6">
        <f t="shared" si="51"/>
        <v>16.338066386057662</v>
      </c>
      <c r="BO47" s="7">
        <f t="shared" si="51"/>
        <v>-2.3303592437446952</v>
      </c>
      <c r="BP47" s="12">
        <f t="shared" si="51"/>
        <v>6.9926152101607641</v>
      </c>
      <c r="BQ47" s="6">
        <f t="shared" si="51"/>
        <v>-8.7136616257045176</v>
      </c>
      <c r="BR47" s="7">
        <f t="shared" si="51"/>
        <v>15.992288573058076</v>
      </c>
      <c r="BS47" s="12">
        <f t="shared" si="51"/>
        <v>6.016100856596168</v>
      </c>
      <c r="BT47" s="6">
        <f t="shared" si="51"/>
        <v>9.4100685045531947</v>
      </c>
      <c r="BU47" s="7">
        <f t="shared" si="51"/>
        <v>14.707787115772561</v>
      </c>
      <c r="BV47" s="12">
        <f t="shared" si="51"/>
        <v>3.3375310926032</v>
      </c>
      <c r="BW47" s="6">
        <f t="shared" si="51"/>
        <v>11.003026589613611</v>
      </c>
      <c r="BX47" s="7">
        <f t="shared" si="51"/>
        <v>16.894450067840097</v>
      </c>
      <c r="BY47" s="12">
        <f t="shared" si="51"/>
        <v>4.6718343520137893</v>
      </c>
      <c r="BZ47" s="6">
        <f t="shared" si="51"/>
        <v>11.677081797115889</v>
      </c>
      <c r="CA47" s="7">
        <f t="shared" si="51"/>
        <v>36.089372577631309</v>
      </c>
      <c r="CB47" s="12">
        <f t="shared" si="51"/>
        <v>7.6702445963250767</v>
      </c>
      <c r="CC47" s="6">
        <f t="shared" si="51"/>
        <v>26.394597771979235</v>
      </c>
      <c r="CD47" s="7">
        <f t="shared" si="51"/>
        <v>17.941768252464357</v>
      </c>
      <c r="CE47" s="12">
        <f t="shared" si="51"/>
        <v>4.85784342241395</v>
      </c>
      <c r="CF47" s="6">
        <f t="shared" si="51"/>
        <v>12.477774101592516</v>
      </c>
    </row>
    <row r="48" spans="1:84" ht="15" customHeight="1" x14ac:dyDescent="0.25">
      <c r="A48" s="24" t="s">
        <v>67</v>
      </c>
      <c r="B48" s="64">
        <v>1537088.2922620869</v>
      </c>
      <c r="C48" s="32">
        <v>1951611.3756882842</v>
      </c>
      <c r="D48" s="36">
        <v>78.759957612974802</v>
      </c>
      <c r="E48" s="34">
        <v>589074.87820990337</v>
      </c>
      <c r="F48" s="32">
        <v>1101211.9073254212</v>
      </c>
      <c r="G48" s="36">
        <v>53.493326242777783</v>
      </c>
      <c r="H48" s="34">
        <v>2463060.4553134539</v>
      </c>
      <c r="I48" s="32">
        <v>6005102.0142120589</v>
      </c>
      <c r="J48" s="36">
        <v>41.016130108767804</v>
      </c>
      <c r="K48" s="34">
        <v>2343056.1713809683</v>
      </c>
      <c r="L48" s="32">
        <v>3107033.2369311121</v>
      </c>
      <c r="M48" s="36">
        <v>75.411364884376269</v>
      </c>
      <c r="N48" s="34">
        <v>524008.08887407731</v>
      </c>
      <c r="O48" s="32">
        <v>1423547.5737875472</v>
      </c>
      <c r="P48" s="36">
        <v>36.810015943470056</v>
      </c>
      <c r="Q48" s="34">
        <v>5938377.0449260836</v>
      </c>
      <c r="R48" s="32">
        <v>13273749.260057837</v>
      </c>
      <c r="S48" s="36">
        <v>44.737752149615403</v>
      </c>
      <c r="T48" s="34">
        <v>13394664.930966575</v>
      </c>
      <c r="U48" s="32">
        <v>26862255.368002258</v>
      </c>
      <c r="V48" s="36">
        <v>49.864260269530504</v>
      </c>
      <c r="W48" s="34">
        <v>1068788.0686539405</v>
      </c>
      <c r="X48" s="32">
        <v>2046601.2719762789</v>
      </c>
      <c r="Y48" s="36">
        <v>52.222584012267163</v>
      </c>
      <c r="Z48" s="34">
        <v>14463452.999620516</v>
      </c>
      <c r="AA48" s="32">
        <v>28908856.639978535</v>
      </c>
      <c r="AB48" s="36">
        <v>50.031217698242578</v>
      </c>
      <c r="AC48" s="5"/>
      <c r="AD48" s="7">
        <f t="shared" si="47"/>
        <v>35.52379902164779</v>
      </c>
      <c r="AE48" s="10">
        <f t="shared" si="47"/>
        <v>5.3450047677274171</v>
      </c>
      <c r="AF48" s="6">
        <f t="shared" si="47"/>
        <v>28.647579750421841</v>
      </c>
      <c r="AG48" s="7">
        <f t="shared" si="47"/>
        <v>19.400466413476835</v>
      </c>
      <c r="AH48" s="10">
        <f t="shared" si="47"/>
        <v>7.0856895904721569</v>
      </c>
      <c r="AI48" s="6">
        <f t="shared" si="47"/>
        <v>11.499927646821988</v>
      </c>
      <c r="AJ48" s="7">
        <f t="shared" si="47"/>
        <v>20.381363055545009</v>
      </c>
      <c r="AK48" s="10">
        <f t="shared" si="47"/>
        <v>0.20679655188320112</v>
      </c>
      <c r="AL48" s="6">
        <f t="shared" si="47"/>
        <v>20.132932293885091</v>
      </c>
      <c r="AM48" s="7">
        <f t="shared" si="47"/>
        <v>1.0360757244243501</v>
      </c>
      <c r="AN48" s="10">
        <f t="shared" si="47"/>
        <v>5.1526654616212255</v>
      </c>
      <c r="AO48" s="6">
        <f t="shared" si="47"/>
        <v>-3.9148696032811188</v>
      </c>
      <c r="AP48" s="7">
        <f t="shared" si="47"/>
        <v>10.578772437983417</v>
      </c>
      <c r="AQ48" s="10">
        <f t="shared" si="47"/>
        <v>1.2301655955927515</v>
      </c>
      <c r="AR48" s="6">
        <f t="shared" si="47"/>
        <v>9.2350010368822808</v>
      </c>
      <c r="AS48" s="7">
        <f t="shared" si="47"/>
        <v>20.098029960397582</v>
      </c>
      <c r="AT48" s="10">
        <f t="shared" si="45"/>
        <v>7.8723018209559967</v>
      </c>
      <c r="AU48" s="6">
        <f t="shared" si="45"/>
        <v>11.333519293704882</v>
      </c>
      <c r="AV48" s="7">
        <f t="shared" si="45"/>
        <v>17.382694732992249</v>
      </c>
      <c r="AW48" s="10">
        <f t="shared" si="45"/>
        <v>5.178282946094896</v>
      </c>
      <c r="AX48" s="6">
        <f t="shared" si="45"/>
        <v>11.60354727710498</v>
      </c>
      <c r="AY48" s="7">
        <f t="shared" si="45"/>
        <v>67.012455071091864</v>
      </c>
      <c r="AZ48" s="10">
        <f t="shared" si="45"/>
        <v>29.88860749742318</v>
      </c>
      <c r="BA48" s="6">
        <f t="shared" si="45"/>
        <v>28.581296149783725</v>
      </c>
      <c r="BB48" s="7">
        <f t="shared" si="45"/>
        <v>20.018176091356395</v>
      </c>
      <c r="BC48" s="10">
        <f t="shared" si="45"/>
        <v>6.6141846232859365</v>
      </c>
      <c r="BD48" s="6">
        <f t="shared" si="45"/>
        <v>12.572427876677537</v>
      </c>
      <c r="BE48" s="5"/>
      <c r="BF48" s="7">
        <f t="shared" ref="BF48:CF48" si="52">+AVERAGE(B47:B48)/AVERAGE(B43:B44)*100-100</f>
        <v>43.708605160907723</v>
      </c>
      <c r="BG48" s="12">
        <f t="shared" si="52"/>
        <v>6.8969246471959735</v>
      </c>
      <c r="BH48" s="6">
        <f t="shared" si="52"/>
        <v>33.959207796641323</v>
      </c>
      <c r="BI48" s="7">
        <f t="shared" si="52"/>
        <v>23.544324511129219</v>
      </c>
      <c r="BJ48" s="12">
        <f t="shared" si="52"/>
        <v>8.0818931159993781</v>
      </c>
      <c r="BK48" s="6">
        <f t="shared" si="52"/>
        <v>14.656697224683455</v>
      </c>
      <c r="BL48" s="7">
        <f t="shared" si="52"/>
        <v>20.505323543834166</v>
      </c>
      <c r="BM48" s="12">
        <f t="shared" si="52"/>
        <v>1.8850187304584125</v>
      </c>
      <c r="BN48" s="6">
        <f t="shared" si="52"/>
        <v>18.244561404396322</v>
      </c>
      <c r="BO48" s="7">
        <f t="shared" si="52"/>
        <v>-0.66302732609150894</v>
      </c>
      <c r="BP48" s="12">
        <f t="shared" si="52"/>
        <v>6.0564751447189025</v>
      </c>
      <c r="BQ48" s="6">
        <f t="shared" si="52"/>
        <v>-6.3790600592639208</v>
      </c>
      <c r="BR48" s="7">
        <f t="shared" si="52"/>
        <v>13.314832340444553</v>
      </c>
      <c r="BS48" s="12">
        <f t="shared" si="52"/>
        <v>3.7050883239163994</v>
      </c>
      <c r="BT48" s="6">
        <f t="shared" si="52"/>
        <v>9.3204837186020626</v>
      </c>
      <c r="BU48" s="7">
        <f t="shared" si="52"/>
        <v>17.54683564968164</v>
      </c>
      <c r="BV48" s="12">
        <f t="shared" si="52"/>
        <v>5.7204867247188105</v>
      </c>
      <c r="BW48" s="6">
        <f t="shared" si="52"/>
        <v>11.168675935685684</v>
      </c>
      <c r="BX48" s="7">
        <f t="shared" si="52"/>
        <v>17.144907205939035</v>
      </c>
      <c r="BY48" s="12">
        <f t="shared" si="52"/>
        <v>4.9328006128237121</v>
      </c>
      <c r="BZ48" s="6">
        <f t="shared" si="52"/>
        <v>11.640484692543239</v>
      </c>
      <c r="CA48" s="7">
        <f t="shared" si="52"/>
        <v>51.730692635306781</v>
      </c>
      <c r="CB48" s="12">
        <f t="shared" si="52"/>
        <v>18.732782138060131</v>
      </c>
      <c r="CC48" s="6">
        <f t="shared" si="52"/>
        <v>27.505249639917778</v>
      </c>
      <c r="CD48" s="7">
        <f t="shared" si="52"/>
        <v>19.00611268329169</v>
      </c>
      <c r="CE48" s="12">
        <f t="shared" si="52"/>
        <v>5.7610301418939258</v>
      </c>
      <c r="CF48" s="6">
        <f t="shared" si="52"/>
        <v>12.524944317654146</v>
      </c>
    </row>
    <row r="49" spans="1:84" ht="15" customHeight="1" x14ac:dyDescent="0.25">
      <c r="A49" s="24" t="s">
        <v>68</v>
      </c>
      <c r="B49" s="64">
        <v>1177956.7929488618</v>
      </c>
      <c r="C49" s="32">
        <v>1558377.5679691453</v>
      </c>
      <c r="D49" s="36">
        <v>75.588664593263999</v>
      </c>
      <c r="E49" s="34">
        <v>474717.92768810736</v>
      </c>
      <c r="F49" s="32">
        <v>905114.71337235498</v>
      </c>
      <c r="G49" s="36">
        <v>52.448371535068972</v>
      </c>
      <c r="H49" s="34">
        <v>2631818.0834816983</v>
      </c>
      <c r="I49" s="32">
        <v>6320018.1355930576</v>
      </c>
      <c r="J49" s="36">
        <v>41.642571698644879</v>
      </c>
      <c r="K49" s="34">
        <v>2363160.7697148644</v>
      </c>
      <c r="L49" s="32">
        <v>3055547.2936273683</v>
      </c>
      <c r="M49" s="36">
        <v>77.340016128811314</v>
      </c>
      <c r="N49" s="34">
        <v>533545.09552341292</v>
      </c>
      <c r="O49" s="32">
        <v>1425228.0190438833</v>
      </c>
      <c r="P49" s="36">
        <v>37.435770865727335</v>
      </c>
      <c r="Q49" s="34">
        <v>5880297.6081712479</v>
      </c>
      <c r="R49" s="32">
        <v>12832346.528632276</v>
      </c>
      <c r="S49" s="36">
        <v>45.824024429598957</v>
      </c>
      <c r="T49" s="34">
        <v>13061496.277528193</v>
      </c>
      <c r="U49" s="32">
        <v>26096632.258238085</v>
      </c>
      <c r="V49" s="36">
        <v>50.050505169704373</v>
      </c>
      <c r="W49" s="34">
        <v>963316.06020949967</v>
      </c>
      <c r="X49" s="32">
        <v>1780114.3622029175</v>
      </c>
      <c r="Y49" s="36">
        <v>54.115402957447188</v>
      </c>
      <c r="Z49" s="34">
        <v>14024812.337737693</v>
      </c>
      <c r="AA49" s="32">
        <v>27876746.620441001</v>
      </c>
      <c r="AB49" s="36">
        <v>50.310075736936277</v>
      </c>
      <c r="AC49" s="5"/>
      <c r="AD49" s="7">
        <f t="shared" si="47"/>
        <v>26.574983927906629</v>
      </c>
      <c r="AE49" s="10">
        <f t="shared" si="47"/>
        <v>3.7495721666171704</v>
      </c>
      <c r="AF49" s="6">
        <f t="shared" si="47"/>
        <v>22.000487601657625</v>
      </c>
      <c r="AG49" s="7">
        <f t="shared" si="47"/>
        <v>17.079400040283389</v>
      </c>
      <c r="AH49" s="10">
        <f t="shared" si="47"/>
        <v>7.4793838412422957</v>
      </c>
      <c r="AI49" s="6">
        <f t="shared" si="47"/>
        <v>8.9319605825255479</v>
      </c>
      <c r="AJ49" s="7">
        <f t="shared" si="47"/>
        <v>16.148973508782703</v>
      </c>
      <c r="AK49" s="10">
        <f t="shared" si="47"/>
        <v>-1.3568970376973652</v>
      </c>
      <c r="AL49" s="6">
        <f t="shared" si="47"/>
        <v>17.746674649083289</v>
      </c>
      <c r="AM49" s="7">
        <f t="shared" si="47"/>
        <v>5.3569536578272618</v>
      </c>
      <c r="AN49" s="10">
        <f t="shared" si="47"/>
        <v>5.6573430413899644</v>
      </c>
      <c r="AO49" s="6">
        <f t="shared" si="47"/>
        <v>-0.28430525973477927</v>
      </c>
      <c r="AP49" s="7">
        <f t="shared" si="47"/>
        <v>12.776607953122891</v>
      </c>
      <c r="AQ49" s="10">
        <f t="shared" si="47"/>
        <v>3.6434606815153359</v>
      </c>
      <c r="AR49" s="6">
        <f t="shared" si="47"/>
        <v>8.8120825101283486</v>
      </c>
      <c r="AS49" s="7">
        <f t="shared" si="47"/>
        <v>18.124821300226969</v>
      </c>
      <c r="AT49" s="10">
        <f t="shared" si="45"/>
        <v>3.4739690964441934</v>
      </c>
      <c r="AU49" s="6">
        <f t="shared" si="45"/>
        <v>14.15897382860345</v>
      </c>
      <c r="AV49" s="7">
        <f t="shared" si="45"/>
        <v>15.627906406803476</v>
      </c>
      <c r="AW49" s="10">
        <f t="shared" si="45"/>
        <v>2.66291274391142</v>
      </c>
      <c r="AX49" s="6">
        <f t="shared" si="45"/>
        <v>12.628702338918345</v>
      </c>
      <c r="AY49" s="7">
        <f t="shared" si="45"/>
        <v>28.843578941303804</v>
      </c>
      <c r="AZ49" s="10">
        <f t="shared" si="45"/>
        <v>-0.58416105828872844</v>
      </c>
      <c r="BA49" s="6">
        <f t="shared" si="45"/>
        <v>29.600655502033646</v>
      </c>
      <c r="BB49" s="7">
        <f t="shared" si="45"/>
        <v>16.448317357351371</v>
      </c>
      <c r="BC49" s="10">
        <f t="shared" si="45"/>
        <v>2.4492390139307219</v>
      </c>
      <c r="BD49" s="6">
        <f t="shared" si="45"/>
        <v>13.66440441936038</v>
      </c>
      <c r="BE49" s="5"/>
      <c r="BF49" s="7">
        <f t="shared" ref="BF49:CF49" si="53">+AVERAGE(B47:B49)/AVERAGE(B43:B45)*100-100</f>
        <v>38.964871301604774</v>
      </c>
      <c r="BG49" s="12">
        <f t="shared" si="53"/>
        <v>6.0416563154547873</v>
      </c>
      <c r="BH49" s="6">
        <f t="shared" si="53"/>
        <v>29.906999355466269</v>
      </c>
      <c r="BI49" s="7">
        <f t="shared" si="53"/>
        <v>21.47990307326711</v>
      </c>
      <c r="BJ49" s="12">
        <f t="shared" si="53"/>
        <v>7.8943373941717567</v>
      </c>
      <c r="BK49" s="6">
        <f t="shared" si="53"/>
        <v>12.695687959003394</v>
      </c>
      <c r="BL49" s="7">
        <f t="shared" si="53"/>
        <v>18.91004013410739</v>
      </c>
      <c r="BM49" s="12">
        <f t="shared" si="53"/>
        <v>0.72762327956708361</v>
      </c>
      <c r="BN49" s="6">
        <f t="shared" si="53"/>
        <v>18.074146002801925</v>
      </c>
      <c r="BO49" s="7">
        <f t="shared" si="53"/>
        <v>1.2867706176210589</v>
      </c>
      <c r="BP49" s="12">
        <f t="shared" si="53"/>
        <v>5.9237926417542894</v>
      </c>
      <c r="BQ49" s="6">
        <f t="shared" si="53"/>
        <v>-4.4002303319838774</v>
      </c>
      <c r="BR49" s="7">
        <f t="shared" si="53"/>
        <v>13.136919579781335</v>
      </c>
      <c r="BS49" s="12">
        <f t="shared" si="53"/>
        <v>3.6853219108469801</v>
      </c>
      <c r="BT49" s="6">
        <f t="shared" si="53"/>
        <v>9.1460214951094798</v>
      </c>
      <c r="BU49" s="7">
        <f t="shared" si="53"/>
        <v>17.747117651152195</v>
      </c>
      <c r="BV49" s="12">
        <f t="shared" si="53"/>
        <v>4.942660616853928</v>
      </c>
      <c r="BW49" s="6">
        <f t="shared" si="53"/>
        <v>12.166349137030579</v>
      </c>
      <c r="BX49" s="7">
        <f t="shared" si="53"/>
        <v>16.634004094289764</v>
      </c>
      <c r="BY49" s="12">
        <f t="shared" si="53"/>
        <v>4.163302486686888</v>
      </c>
      <c r="BZ49" s="6">
        <f t="shared" si="53"/>
        <v>11.96768631848002</v>
      </c>
      <c r="CA49" s="7">
        <f t="shared" si="53"/>
        <v>43.229355755636391</v>
      </c>
      <c r="CB49" s="12">
        <f t="shared" si="53"/>
        <v>11.752525649714713</v>
      </c>
      <c r="CC49" s="6">
        <f t="shared" si="53"/>
        <v>28.224075470287346</v>
      </c>
      <c r="CD49" s="7">
        <f t="shared" si="53"/>
        <v>18.139666391698398</v>
      </c>
      <c r="CE49" s="12">
        <f t="shared" si="53"/>
        <v>4.6337355228329926</v>
      </c>
      <c r="CF49" s="6">
        <f t="shared" si="53"/>
        <v>12.902890069030732</v>
      </c>
    </row>
    <row r="50" spans="1:84" ht="15" customHeight="1" x14ac:dyDescent="0.25">
      <c r="A50" s="24" t="s">
        <v>69</v>
      </c>
      <c r="B50" s="64">
        <v>1374396.3912897652</v>
      </c>
      <c r="C50" s="32">
        <v>1761643.8946199375</v>
      </c>
      <c r="D50" s="36">
        <v>78.017832973347993</v>
      </c>
      <c r="E50" s="34">
        <v>525516.67674094904</v>
      </c>
      <c r="F50" s="32">
        <v>979648.64783802629</v>
      </c>
      <c r="G50" s="36">
        <v>53.643383053782081</v>
      </c>
      <c r="H50" s="34">
        <v>2955172.3781701084</v>
      </c>
      <c r="I50" s="32">
        <v>6844749.5272361152</v>
      </c>
      <c r="J50" s="36">
        <v>43.174295369189295</v>
      </c>
      <c r="K50" s="34">
        <v>2442946.692199816</v>
      </c>
      <c r="L50" s="32">
        <v>3210309.4604145996</v>
      </c>
      <c r="M50" s="36">
        <v>76.096922191554654</v>
      </c>
      <c r="N50" s="34">
        <v>592829.08257694577</v>
      </c>
      <c r="O50" s="32">
        <v>1563181.893496546</v>
      </c>
      <c r="P50" s="36">
        <v>37.924510579565236</v>
      </c>
      <c r="Q50" s="34">
        <v>6666558.820765431</v>
      </c>
      <c r="R50" s="32">
        <v>14814366.475619549</v>
      </c>
      <c r="S50" s="36">
        <v>45.000633889655617</v>
      </c>
      <c r="T50" s="34">
        <v>14557420.041743014</v>
      </c>
      <c r="U50" s="32">
        <v>29173899.899224773</v>
      </c>
      <c r="V50" s="36">
        <v>49.898779703874432</v>
      </c>
      <c r="W50" s="34">
        <v>941241.57429550414</v>
      </c>
      <c r="X50" s="32">
        <v>1769424.009687071</v>
      </c>
      <c r="Y50" s="36">
        <v>53.194800632436653</v>
      </c>
      <c r="Z50" s="34">
        <v>15498661.616038518</v>
      </c>
      <c r="AA50" s="32">
        <v>30943323.908911843</v>
      </c>
      <c r="AB50" s="36">
        <v>50.087255207818259</v>
      </c>
      <c r="AC50" s="5"/>
      <c r="AD50" s="7">
        <f t="shared" si="47"/>
        <v>-0.52518847591073836</v>
      </c>
      <c r="AE50" s="10">
        <f t="shared" si="47"/>
        <v>-3.0777181755827598</v>
      </c>
      <c r="AF50" s="6">
        <f t="shared" si="47"/>
        <v>2.6335839928904647</v>
      </c>
      <c r="AG50" s="7">
        <f t="shared" si="47"/>
        <v>8.0201781346551826</v>
      </c>
      <c r="AH50" s="10">
        <f t="shared" si="47"/>
        <v>3.0157716318061318</v>
      </c>
      <c r="AI50" s="6">
        <f t="shared" si="47"/>
        <v>4.8579032351818654</v>
      </c>
      <c r="AJ50" s="7">
        <f t="shared" si="47"/>
        <v>19.80538111636487</v>
      </c>
      <c r="AK50" s="10">
        <f t="shared" si="47"/>
        <v>5.8464171202452064</v>
      </c>
      <c r="AL50" s="6">
        <f t="shared" si="47"/>
        <v>13.187941902900462</v>
      </c>
      <c r="AM50" s="7">
        <f t="shared" si="47"/>
        <v>7.1244922022388977</v>
      </c>
      <c r="AN50" s="10">
        <f t="shared" si="47"/>
        <v>0.27181760757937923</v>
      </c>
      <c r="AO50" s="6">
        <f t="shared" si="47"/>
        <v>6.8340983121278924</v>
      </c>
      <c r="AP50" s="7">
        <f t="shared" si="47"/>
        <v>10.320812282943081</v>
      </c>
      <c r="AQ50" s="10">
        <f t="shared" si="47"/>
        <v>0.97847802312867316</v>
      </c>
      <c r="AR50" s="6">
        <f t="shared" si="47"/>
        <v>9.2518073580734494</v>
      </c>
      <c r="AS50" s="7">
        <f t="shared" si="47"/>
        <v>15.138755269663434</v>
      </c>
      <c r="AT50" s="10">
        <f t="shared" si="45"/>
        <v>4.2426660266894061</v>
      </c>
      <c r="AU50" s="6">
        <f t="shared" si="45"/>
        <v>10.452619506281891</v>
      </c>
      <c r="AV50" s="7">
        <f t="shared" si="45"/>
        <v>12.476262765792896</v>
      </c>
      <c r="AW50" s="10">
        <f t="shared" si="45"/>
        <v>3.4671252739575777</v>
      </c>
      <c r="AX50" s="6">
        <f t="shared" si="45"/>
        <v>8.7072463528692339</v>
      </c>
      <c r="AY50" s="7">
        <f t="shared" si="45"/>
        <v>2.8297689312316407</v>
      </c>
      <c r="AZ50" s="10">
        <f t="shared" si="45"/>
        <v>-10.780159313450127</v>
      </c>
      <c r="BA50" s="6">
        <f t="shared" si="45"/>
        <v>15.25437407190249</v>
      </c>
      <c r="BB50" s="7">
        <f t="shared" si="45"/>
        <v>11.839098816768811</v>
      </c>
      <c r="BC50" s="10">
        <f t="shared" si="45"/>
        <v>2.5308786009957487</v>
      </c>
      <c r="BD50" s="6">
        <f t="shared" si="45"/>
        <v>9.0784555275260033</v>
      </c>
      <c r="BE50" s="5"/>
      <c r="BF50" s="7">
        <f t="shared" ref="BF50" si="54">+AVERAGE(B47:B50)/AVERAGE(B43:B46)*100-100</f>
        <v>27.46121972768745</v>
      </c>
      <c r="BG50" s="12">
        <f>+AVERAGE(C47:C50)/AVERAGE(C43:C46)*100-100</f>
        <v>3.7850161494975509</v>
      </c>
      <c r="BH50" s="6">
        <f t="shared" ref="BH50:CF50" si="55">+AVERAGE(D47:D50)/AVERAGE(D43:D46)*100-100</f>
        <v>21.898078890148568</v>
      </c>
      <c r="BI50" s="7">
        <f t="shared" si="55"/>
        <v>17.751435737958417</v>
      </c>
      <c r="BJ50" s="12">
        <f t="shared" si="55"/>
        <v>6.6254496283241906</v>
      </c>
      <c r="BK50" s="6">
        <f t="shared" si="55"/>
        <v>10.604217238480416</v>
      </c>
      <c r="BL50" s="7">
        <f t="shared" si="55"/>
        <v>19.165230070175923</v>
      </c>
      <c r="BM50" s="12">
        <f t="shared" si="55"/>
        <v>2.0835328017176948</v>
      </c>
      <c r="BN50" s="6">
        <f t="shared" si="55"/>
        <v>16.756702748402404</v>
      </c>
      <c r="BO50" s="7">
        <f t="shared" si="55"/>
        <v>2.7329112575531269</v>
      </c>
      <c r="BP50" s="12">
        <f t="shared" si="55"/>
        <v>4.4033070000922834</v>
      </c>
      <c r="BQ50" s="6">
        <f t="shared" si="55"/>
        <v>-1.8198535431875058</v>
      </c>
      <c r="BR50" s="7">
        <f t="shared" si="55"/>
        <v>12.368205375421894</v>
      </c>
      <c r="BS50" s="12">
        <f t="shared" si="55"/>
        <v>2.9672407485245031</v>
      </c>
      <c r="BT50" s="6">
        <f t="shared" si="55"/>
        <v>9.1732285699840617</v>
      </c>
      <c r="BU50" s="7">
        <f t="shared" si="55"/>
        <v>16.99783592474688</v>
      </c>
      <c r="BV50" s="12">
        <f t="shared" si="55"/>
        <v>4.7438195526126918</v>
      </c>
      <c r="BW50" s="6">
        <f t="shared" si="55"/>
        <v>11.732825226859973</v>
      </c>
      <c r="BX50" s="7">
        <f t="shared" si="55"/>
        <v>15.476347930306787</v>
      </c>
      <c r="BY50" s="12">
        <f t="shared" si="55"/>
        <v>3.9730563836542103</v>
      </c>
      <c r="BZ50" s="6">
        <f t="shared" si="55"/>
        <v>11.136771802233866</v>
      </c>
      <c r="CA50" s="7">
        <f t="shared" si="55"/>
        <v>30.600585356845613</v>
      </c>
      <c r="CB50" s="12">
        <f t="shared" si="55"/>
        <v>5.3119561767630046</v>
      </c>
      <c r="CC50" s="6">
        <f t="shared" si="55"/>
        <v>24.658247627912374</v>
      </c>
      <c r="CD50" s="7">
        <f t="shared" si="55"/>
        <v>16.372619262791105</v>
      </c>
      <c r="CE50" s="12">
        <f t="shared" si="55"/>
        <v>4.0574183636285426</v>
      </c>
      <c r="CF50" s="6">
        <f t="shared" si="55"/>
        <v>11.923799474092505</v>
      </c>
    </row>
    <row r="51" spans="1:84" ht="15" customHeight="1" x14ac:dyDescent="0.25">
      <c r="A51" s="24" t="s">
        <v>70</v>
      </c>
      <c r="B51" s="64">
        <v>1777952.6339968306</v>
      </c>
      <c r="C51" s="32">
        <v>2271889.4845943418</v>
      </c>
      <c r="D51" s="36">
        <v>78.258764171985845</v>
      </c>
      <c r="E51" s="34">
        <v>568383.05869339069</v>
      </c>
      <c r="F51" s="32">
        <v>1025287.9989120561</v>
      </c>
      <c r="G51" s="36">
        <v>55.436429500443573</v>
      </c>
      <c r="H51" s="34">
        <v>2665137.8292954275</v>
      </c>
      <c r="I51" s="32">
        <v>5765572.6263287896</v>
      </c>
      <c r="J51" s="36">
        <v>46.225032655471828</v>
      </c>
      <c r="K51" s="34">
        <v>2836087.590555503</v>
      </c>
      <c r="L51" s="32">
        <v>3119589.8814545479</v>
      </c>
      <c r="M51" s="36">
        <v>90.912193535938172</v>
      </c>
      <c r="N51" s="34">
        <v>619865.66699827986</v>
      </c>
      <c r="O51" s="32">
        <v>1677872.2327717587</v>
      </c>
      <c r="P51" s="36">
        <v>36.943555944918025</v>
      </c>
      <c r="Q51" s="34">
        <v>5810321.3325037584</v>
      </c>
      <c r="R51" s="32">
        <v>11937969.75976094</v>
      </c>
      <c r="S51" s="36">
        <v>48.670933579413848</v>
      </c>
      <c r="T51" s="34">
        <v>14277748.112043189</v>
      </c>
      <c r="U51" s="32">
        <v>25798181.983822435</v>
      </c>
      <c r="V51" s="36">
        <v>55.344008818127186</v>
      </c>
      <c r="W51" s="34">
        <v>918545.56509699428</v>
      </c>
      <c r="X51" s="32">
        <v>1701452.652197378</v>
      </c>
      <c r="Y51" s="36">
        <v>53.985960991081271</v>
      </c>
      <c r="Z51" s="34">
        <v>15196293.677140184</v>
      </c>
      <c r="AA51" s="32">
        <v>27499634.636019815</v>
      </c>
      <c r="AB51" s="36">
        <v>55.259983917152269</v>
      </c>
      <c r="AC51" s="5"/>
      <c r="AD51" s="7">
        <f t="shared" si="47"/>
        <v>-9.1032742313073243</v>
      </c>
      <c r="AE51" s="10">
        <f t="shared" si="47"/>
        <v>-3.3843659886155848</v>
      </c>
      <c r="AF51" s="6">
        <f t="shared" si="47"/>
        <v>-5.9192368825296597</v>
      </c>
      <c r="AG51" s="7">
        <f t="shared" si="47"/>
        <v>18.7333630030178</v>
      </c>
      <c r="AH51" s="10">
        <f t="shared" si="47"/>
        <v>12.358483830577114</v>
      </c>
      <c r="AI51" s="6">
        <f t="shared" si="47"/>
        <v>5.6736963290224196</v>
      </c>
      <c r="AJ51" s="7">
        <f t="shared" si="47"/>
        <v>17.777772780289155</v>
      </c>
      <c r="AK51" s="10">
        <f t="shared" si="47"/>
        <v>0.2425667446063926</v>
      </c>
      <c r="AL51" s="6">
        <f t="shared" si="47"/>
        <v>17.492774382322196</v>
      </c>
      <c r="AM51" s="7">
        <f t="shared" si="47"/>
        <v>22.872915440059131</v>
      </c>
      <c r="AN51" s="10">
        <f t="shared" si="47"/>
        <v>2.2073032825060181</v>
      </c>
      <c r="AO51" s="6">
        <f t="shared" si="47"/>
        <v>20.219310649878281</v>
      </c>
      <c r="AP51" s="7">
        <f t="shared" si="47"/>
        <v>10.356779287862182</v>
      </c>
      <c r="AQ51" s="10">
        <f t="shared" si="47"/>
        <v>5.0910371268164027</v>
      </c>
      <c r="AR51" s="6">
        <f t="shared" si="47"/>
        <v>5.0106482008465179</v>
      </c>
      <c r="AS51" s="7">
        <f t="shared" si="47"/>
        <v>13.999945414659038</v>
      </c>
      <c r="AT51" s="10">
        <f t="shared" si="45"/>
        <v>3.9680110563707842</v>
      </c>
      <c r="AU51" s="6">
        <f t="shared" si="45"/>
        <v>9.649058644441098</v>
      </c>
      <c r="AV51" s="7">
        <f t="shared" si="45"/>
        <v>12.741131256723179</v>
      </c>
      <c r="AW51" s="10">
        <f t="shared" si="45"/>
        <v>2.5904631355604835</v>
      </c>
      <c r="AX51" s="6">
        <f t="shared" si="45"/>
        <v>9.8943584139491207</v>
      </c>
      <c r="AY51" s="7">
        <f t="shared" si="45"/>
        <v>7.9527511805891322</v>
      </c>
      <c r="AZ51" s="10">
        <f t="shared" si="45"/>
        <v>-0.54765216918769966</v>
      </c>
      <c r="BA51" s="6">
        <f t="shared" si="45"/>
        <v>8.547212343581549</v>
      </c>
      <c r="BB51" s="7">
        <f t="shared" si="45"/>
        <v>12.439665857344153</v>
      </c>
      <c r="BC51" s="10">
        <f t="shared" si="45"/>
        <v>2.3905659201223273</v>
      </c>
      <c r="BD51" s="6">
        <f t="shared" si="45"/>
        <v>9.8144783622559686</v>
      </c>
      <c r="BE51" s="5"/>
      <c r="BF51" s="7">
        <f>+AVERAGE(B51:B51)/AVERAGE(B47:B47)*100-100</f>
        <v>-9.1032742313073243</v>
      </c>
      <c r="BG51" s="12">
        <f t="shared" ref="BG51:CF51" si="56">+AVERAGE(C51:C51)/AVERAGE(C47:C47)*100-100</f>
        <v>-3.3843659886155848</v>
      </c>
      <c r="BH51" s="6">
        <f t="shared" si="56"/>
        <v>-5.9192368825296597</v>
      </c>
      <c r="BI51" s="7">
        <f t="shared" si="56"/>
        <v>18.7333630030178</v>
      </c>
      <c r="BJ51" s="12">
        <f t="shared" si="56"/>
        <v>12.358483830577114</v>
      </c>
      <c r="BK51" s="6">
        <f t="shared" si="56"/>
        <v>5.6736963290224196</v>
      </c>
      <c r="BL51" s="7">
        <f t="shared" si="56"/>
        <v>17.777772780289155</v>
      </c>
      <c r="BM51" s="12">
        <f t="shared" si="56"/>
        <v>0.2425667446063926</v>
      </c>
      <c r="BN51" s="6">
        <f t="shared" si="56"/>
        <v>17.492774382322196</v>
      </c>
      <c r="BO51" s="7">
        <f t="shared" si="56"/>
        <v>22.872915440059131</v>
      </c>
      <c r="BP51" s="12">
        <f t="shared" si="56"/>
        <v>2.2073032825060181</v>
      </c>
      <c r="BQ51" s="6">
        <f t="shared" si="56"/>
        <v>20.219310649878281</v>
      </c>
      <c r="BR51" s="7">
        <f t="shared" si="56"/>
        <v>10.356779287862182</v>
      </c>
      <c r="BS51" s="12">
        <f t="shared" si="56"/>
        <v>5.0910371268164027</v>
      </c>
      <c r="BT51" s="6">
        <f t="shared" si="56"/>
        <v>5.0106482008465179</v>
      </c>
      <c r="BU51" s="7">
        <f t="shared" si="56"/>
        <v>13.999945414659038</v>
      </c>
      <c r="BV51" s="12">
        <f t="shared" si="56"/>
        <v>3.9680110563707842</v>
      </c>
      <c r="BW51" s="6">
        <f t="shared" si="56"/>
        <v>9.649058644441098</v>
      </c>
      <c r="BX51" s="7">
        <f t="shared" si="56"/>
        <v>12.741131256723179</v>
      </c>
      <c r="BY51" s="12">
        <f t="shared" si="56"/>
        <v>2.5904631355604835</v>
      </c>
      <c r="BZ51" s="6">
        <f t="shared" si="56"/>
        <v>9.8943584139491207</v>
      </c>
      <c r="CA51" s="7">
        <f t="shared" si="56"/>
        <v>7.9527511805891322</v>
      </c>
      <c r="CB51" s="12">
        <f t="shared" si="56"/>
        <v>-0.54765216918769966</v>
      </c>
      <c r="CC51" s="6">
        <f t="shared" si="56"/>
        <v>8.547212343581549</v>
      </c>
      <c r="CD51" s="7">
        <f t="shared" si="56"/>
        <v>12.439665857344153</v>
      </c>
      <c r="CE51" s="12">
        <f t="shared" si="56"/>
        <v>2.3905659201223273</v>
      </c>
      <c r="CF51" s="6">
        <f t="shared" si="56"/>
        <v>9.8144783622559686</v>
      </c>
    </row>
    <row r="52" spans="1:84" ht="15" customHeight="1" x14ac:dyDescent="0.25">
      <c r="A52" s="24" t="s">
        <v>71</v>
      </c>
      <c r="B52" s="64">
        <v>1531689.6962857218</v>
      </c>
      <c r="C52" s="32">
        <v>1847208.0964064635</v>
      </c>
      <c r="D52" s="36">
        <v>82.919174037048265</v>
      </c>
      <c r="E52" s="34">
        <v>752442.78799748281</v>
      </c>
      <c r="F52" s="32">
        <v>1269582.1526290113</v>
      </c>
      <c r="G52" s="36">
        <v>59.266963263412897</v>
      </c>
      <c r="H52" s="34">
        <v>2842575.739663362</v>
      </c>
      <c r="I52" s="32">
        <v>6071391.358659233</v>
      </c>
      <c r="J52" s="36">
        <v>46.81918149798036</v>
      </c>
      <c r="K52" s="34">
        <v>2881746.229073971</v>
      </c>
      <c r="L52" s="32">
        <v>3046931.3643565639</v>
      </c>
      <c r="M52" s="36">
        <v>94.578639439832742</v>
      </c>
      <c r="N52" s="34">
        <v>571962.83834579773</v>
      </c>
      <c r="O52" s="32">
        <v>1461787.1016329669</v>
      </c>
      <c r="P52" s="36">
        <v>39.127642986236246</v>
      </c>
      <c r="Q52" s="34">
        <v>6717883.8577111848</v>
      </c>
      <c r="R52" s="32">
        <v>13519290.745514993</v>
      </c>
      <c r="S52" s="36">
        <v>49.691096849439639</v>
      </c>
      <c r="T52" s="34">
        <v>15298301.14907752</v>
      </c>
      <c r="U52" s="32">
        <v>27216190.819199234</v>
      </c>
      <c r="V52" s="36">
        <v>56.21029500677065</v>
      </c>
      <c r="W52" s="34">
        <v>974157.42245276226</v>
      </c>
      <c r="X52" s="32">
        <v>1813890.9956861252</v>
      </c>
      <c r="Y52" s="36">
        <v>53.705400422051056</v>
      </c>
      <c r="Z52" s="34">
        <v>16272458.571530282</v>
      </c>
      <c r="AA52" s="32">
        <v>29030081.814885359</v>
      </c>
      <c r="AB52" s="36">
        <v>56.053781299322679</v>
      </c>
      <c r="AC52" s="5"/>
      <c r="AD52" s="7">
        <f t="shared" si="47"/>
        <v>-0.35122224296043214</v>
      </c>
      <c r="AE52" s="10">
        <f t="shared" si="47"/>
        <v>-5.3495937040744224</v>
      </c>
      <c r="AF52" s="6">
        <f t="shared" si="47"/>
        <v>5.2808769203657846</v>
      </c>
      <c r="AG52" s="7">
        <f t="shared" si="47"/>
        <v>27.732961603120174</v>
      </c>
      <c r="AH52" s="10">
        <f t="shared" si="47"/>
        <v>15.28954093063895</v>
      </c>
      <c r="AI52" s="6">
        <f t="shared" si="47"/>
        <v>10.793191274798744</v>
      </c>
      <c r="AJ52" s="7">
        <f t="shared" si="47"/>
        <v>15.408281332729629</v>
      </c>
      <c r="AK52" s="10">
        <f t="shared" si="47"/>
        <v>1.1038837357015581</v>
      </c>
      <c r="AL52" s="6">
        <f t="shared" si="47"/>
        <v>14.148217722695563</v>
      </c>
      <c r="AM52" s="7">
        <f t="shared" si="47"/>
        <v>22.990915210347069</v>
      </c>
      <c r="AN52" s="10">
        <f t="shared" si="47"/>
        <v>-1.9343813854373906</v>
      </c>
      <c r="AO52" s="6">
        <f t="shared" si="47"/>
        <v>25.416957490219815</v>
      </c>
      <c r="AP52" s="7">
        <f t="shared" si="47"/>
        <v>9.1515284763560771</v>
      </c>
      <c r="AQ52" s="10">
        <f t="shared" si="47"/>
        <v>2.6862135519417905</v>
      </c>
      <c r="AR52" s="6">
        <f t="shared" si="47"/>
        <v>6.2961859248456165</v>
      </c>
      <c r="AS52" s="7">
        <f t="shared" si="47"/>
        <v>13.126596827514248</v>
      </c>
      <c r="AT52" s="10">
        <f t="shared" si="45"/>
        <v>1.8498276609459197</v>
      </c>
      <c r="AU52" s="6">
        <f t="shared" si="45"/>
        <v>11.071957042586504</v>
      </c>
      <c r="AV52" s="7">
        <f t="shared" si="45"/>
        <v>14.211898751644085</v>
      </c>
      <c r="AW52" s="10">
        <f t="shared" si="45"/>
        <v>1.3175939486398391</v>
      </c>
      <c r="AX52" s="6">
        <f t="shared" si="45"/>
        <v>12.726619632855332</v>
      </c>
      <c r="AY52" s="7">
        <f t="shared" si="45"/>
        <v>-8.8540140909655207</v>
      </c>
      <c r="AZ52" s="10">
        <f t="shared" si="45"/>
        <v>-11.37057224954421</v>
      </c>
      <c r="BA52" s="6">
        <f t="shared" si="45"/>
        <v>2.8394160071351138</v>
      </c>
      <c r="BB52" s="7">
        <f t="shared" si="45"/>
        <v>12.507425245943907</v>
      </c>
      <c r="BC52" s="10">
        <f t="shared" si="45"/>
        <v>0.41933576417953589</v>
      </c>
      <c r="BD52" s="6">
        <f t="shared" si="45"/>
        <v>12.037611471710491</v>
      </c>
      <c r="BE52" s="5"/>
      <c r="BF52" s="7">
        <f t="shared" ref="BF52:CF52" si="57">+AVERAGE(B51:B52)/AVERAGE(B47:B48)*100-100</f>
        <v>-5.2520624085240826</v>
      </c>
      <c r="BG52" s="12">
        <f t="shared" si="57"/>
        <v>-4.2756712503919516</v>
      </c>
      <c r="BH52" s="6">
        <f t="shared" si="57"/>
        <v>-0.47211505885269389</v>
      </c>
      <c r="BI52" s="7">
        <f t="shared" si="57"/>
        <v>23.698277037227328</v>
      </c>
      <c r="BJ52" s="12">
        <f t="shared" si="57"/>
        <v>13.961340204082234</v>
      </c>
      <c r="BK52" s="6">
        <f t="shared" si="57"/>
        <v>8.2584079419832648</v>
      </c>
      <c r="BL52" s="7">
        <f t="shared" si="57"/>
        <v>16.542836767180418</v>
      </c>
      <c r="BM52" s="12">
        <f t="shared" si="57"/>
        <v>0.68251045554561074</v>
      </c>
      <c r="BN52" s="6">
        <f t="shared" si="57"/>
        <v>15.785675410026954</v>
      </c>
      <c r="BO52" s="7">
        <f t="shared" si="57"/>
        <v>22.932358142513706</v>
      </c>
      <c r="BP52" s="12">
        <f t="shared" si="57"/>
        <v>0.11803121503901082</v>
      </c>
      <c r="BQ52" s="6">
        <f t="shared" si="57"/>
        <v>22.814510447924945</v>
      </c>
      <c r="BR52" s="7">
        <f t="shared" si="57"/>
        <v>9.7750708261615813</v>
      </c>
      <c r="BS52" s="12">
        <f t="shared" si="57"/>
        <v>3.9575187031857268</v>
      </c>
      <c r="BT52" s="6">
        <f t="shared" si="57"/>
        <v>5.667963754028122</v>
      </c>
      <c r="BU52" s="7">
        <f t="shared" si="57"/>
        <v>13.529967934726599</v>
      </c>
      <c r="BV52" s="12">
        <f t="shared" si="57"/>
        <v>2.832281382359497</v>
      </c>
      <c r="BW52" s="6">
        <f t="shared" si="57"/>
        <v>10.363300413316594</v>
      </c>
      <c r="BX52" s="7">
        <f t="shared" si="57"/>
        <v>13.497129163071619</v>
      </c>
      <c r="BY52" s="12">
        <f t="shared" si="57"/>
        <v>1.9330360709576979</v>
      </c>
      <c r="BZ52" s="6">
        <f t="shared" si="57"/>
        <v>11.303468930513731</v>
      </c>
      <c r="CA52" s="7">
        <f t="shared" si="57"/>
        <v>-1.4045407358838702</v>
      </c>
      <c r="CB52" s="12">
        <f t="shared" si="57"/>
        <v>-6.4427032092562797</v>
      </c>
      <c r="CC52" s="6">
        <f t="shared" si="57"/>
        <v>5.6236842577684882</v>
      </c>
      <c r="CD52" s="7">
        <f t="shared" si="57"/>
        <v>12.474693972131149</v>
      </c>
      <c r="CE52" s="12">
        <f t="shared" si="57"/>
        <v>1.3686967287704022</v>
      </c>
      <c r="CF52" s="6">
        <f t="shared" si="57"/>
        <v>10.92283268295013</v>
      </c>
    </row>
    <row r="53" spans="1:84" ht="15" customHeight="1" x14ac:dyDescent="0.25">
      <c r="A53" s="24" t="s">
        <v>72</v>
      </c>
      <c r="B53" s="64">
        <v>1232655.9580354511</v>
      </c>
      <c r="C53" s="32">
        <v>1420951.8907317801</v>
      </c>
      <c r="D53" s="36">
        <v>86.748606062985161</v>
      </c>
      <c r="E53" s="34">
        <v>612037.20981789648</v>
      </c>
      <c r="F53" s="32">
        <v>1041689.1659739481</v>
      </c>
      <c r="G53" s="36">
        <v>58.754303088643532</v>
      </c>
      <c r="H53" s="34">
        <v>2985461.0362284803</v>
      </c>
      <c r="I53" s="32">
        <v>6210970.0297235949</v>
      </c>
      <c r="J53" s="36">
        <v>48.067548578419746</v>
      </c>
      <c r="K53" s="34">
        <v>2797934.1211888446</v>
      </c>
      <c r="L53" s="32">
        <v>2915467.6906910874</v>
      </c>
      <c r="M53" s="36">
        <v>95.968620407712962</v>
      </c>
      <c r="N53" s="34">
        <v>589418.93976995978</v>
      </c>
      <c r="O53" s="32">
        <v>1457282.9206825725</v>
      </c>
      <c r="P53" s="36">
        <v>40.446431602580205</v>
      </c>
      <c r="Q53" s="34">
        <v>6705693.5820679218</v>
      </c>
      <c r="R53" s="32">
        <v>13025234.556085763</v>
      </c>
      <c r="S53" s="36">
        <v>51.482324968457704</v>
      </c>
      <c r="T53" s="34">
        <v>14923200.847108554</v>
      </c>
      <c r="U53" s="32">
        <v>26071596.253888749</v>
      </c>
      <c r="V53" s="36">
        <v>57.239306338531769</v>
      </c>
      <c r="W53" s="34">
        <v>1025388.1873304953</v>
      </c>
      <c r="X53" s="32">
        <v>1907177.9092036835</v>
      </c>
      <c r="Y53" s="36">
        <v>53.764684583549553</v>
      </c>
      <c r="Z53" s="34">
        <v>15948589.03443905</v>
      </c>
      <c r="AA53" s="32">
        <v>27978774.163092431</v>
      </c>
      <c r="AB53" s="36">
        <v>57.002458154429334</v>
      </c>
      <c r="AC53" s="5"/>
      <c r="AD53" s="7">
        <f t="shared" si="47"/>
        <v>4.6435629400002796</v>
      </c>
      <c r="AE53" s="10">
        <f t="shared" si="47"/>
        <v>-8.8185097156176511</v>
      </c>
      <c r="AF53" s="6">
        <f t="shared" si="47"/>
        <v>14.764041050032887</v>
      </c>
      <c r="AG53" s="7">
        <f t="shared" si="47"/>
        <v>28.92650016369484</v>
      </c>
      <c r="AH53" s="10">
        <f t="shared" si="47"/>
        <v>15.089187103448154</v>
      </c>
      <c r="AI53" s="6">
        <f t="shared" si="47"/>
        <v>12.023121727160159</v>
      </c>
      <c r="AJ53" s="7">
        <f t="shared" si="47"/>
        <v>13.437211141848323</v>
      </c>
      <c r="AK53" s="10">
        <f t="shared" si="47"/>
        <v>-1.7254397618786186</v>
      </c>
      <c r="AL53" s="6">
        <f t="shared" si="47"/>
        <v>15.428866704656357</v>
      </c>
      <c r="AM53" s="7">
        <f t="shared" si="47"/>
        <v>18.397959082844764</v>
      </c>
      <c r="AN53" s="10">
        <f t="shared" si="47"/>
        <v>-4.5844357646968916</v>
      </c>
      <c r="AO53" s="6">
        <f t="shared" si="47"/>
        <v>24.086630972348573</v>
      </c>
      <c r="AP53" s="7">
        <f t="shared" si="47"/>
        <v>10.47218777107004</v>
      </c>
      <c r="AQ53" s="10">
        <f t="shared" si="47"/>
        <v>2.249106894501935</v>
      </c>
      <c r="AR53" s="6">
        <f t="shared" si="47"/>
        <v>8.0422031314684403</v>
      </c>
      <c r="AS53" s="7">
        <f t="shared" si="47"/>
        <v>14.036636049673845</v>
      </c>
      <c r="AT53" s="10">
        <f t="shared" si="45"/>
        <v>1.5031391727390258</v>
      </c>
      <c r="AU53" s="6">
        <f t="shared" si="45"/>
        <v>12.347890891931129</v>
      </c>
      <c r="AV53" s="7">
        <f t="shared" si="45"/>
        <v>14.253379015873961</v>
      </c>
      <c r="AW53" s="10">
        <f t="shared" si="45"/>
        <v>-9.5935767119655679E-2</v>
      </c>
      <c r="AX53" s="6">
        <f t="shared" si="45"/>
        <v>14.363094127526992</v>
      </c>
      <c r="AY53" s="7">
        <f t="shared" si="45"/>
        <v>6.4435889408400726</v>
      </c>
      <c r="AZ53" s="10">
        <f t="shared" si="45"/>
        <v>7.1379429152811866</v>
      </c>
      <c r="BA53" s="6">
        <f t="shared" si="45"/>
        <v>-0.64809343501224248</v>
      </c>
      <c r="BB53" s="7">
        <f t="shared" si="45"/>
        <v>13.716951431320723</v>
      </c>
      <c r="BC53" s="10">
        <f t="shared" si="45"/>
        <v>0.3659951573280722</v>
      </c>
      <c r="BD53" s="6">
        <f t="shared" si="45"/>
        <v>13.302270607753613</v>
      </c>
      <c r="BE53" s="5"/>
      <c r="BF53" s="7">
        <f t="shared" ref="BF53:CF53" si="58">+AVERAGE(B51:B53)/AVERAGE(B47:B49)*100-100</f>
        <v>-2.7565642746414341</v>
      </c>
      <c r="BG53" s="12">
        <f t="shared" si="58"/>
        <v>-5.4834687173004681</v>
      </c>
      <c r="BH53" s="6">
        <f t="shared" si="58"/>
        <v>4.3764307275695842</v>
      </c>
      <c r="BI53" s="7">
        <f t="shared" si="58"/>
        <v>25.307310478280428</v>
      </c>
      <c r="BJ53" s="12">
        <f t="shared" si="58"/>
        <v>14.311078546161653</v>
      </c>
      <c r="BK53" s="6">
        <f t="shared" si="58"/>
        <v>9.504941913412182</v>
      </c>
      <c r="BL53" s="7">
        <f t="shared" si="58"/>
        <v>15.431972410202647</v>
      </c>
      <c r="BM53" s="12">
        <f t="shared" si="58"/>
        <v>-0.15936081030709204</v>
      </c>
      <c r="BN53" s="6">
        <f t="shared" si="58"/>
        <v>15.663886554790935</v>
      </c>
      <c r="BO53" s="7">
        <f t="shared" si="58"/>
        <v>21.404705177285322</v>
      </c>
      <c r="BP53" s="12">
        <f t="shared" si="58"/>
        <v>-1.4412660328808187</v>
      </c>
      <c r="BQ53" s="6">
        <f t="shared" si="58"/>
        <v>23.245321782569221</v>
      </c>
      <c r="BR53" s="7">
        <f t="shared" si="58"/>
        <v>10.004772438673598</v>
      </c>
      <c r="BS53" s="12">
        <f t="shared" si="58"/>
        <v>3.4097849518336858</v>
      </c>
      <c r="BT53" s="6">
        <f t="shared" si="58"/>
        <v>6.4802115563936269</v>
      </c>
      <c r="BU53" s="7">
        <f t="shared" si="58"/>
        <v>13.706100362217782</v>
      </c>
      <c r="BV53" s="12">
        <f t="shared" si="58"/>
        <v>2.3785245545071092</v>
      </c>
      <c r="BW53" s="6">
        <f t="shared" si="58"/>
        <v>11.037195402583805</v>
      </c>
      <c r="BX53" s="7">
        <f t="shared" si="58"/>
        <v>13.749625753585207</v>
      </c>
      <c r="BY53" s="12">
        <f t="shared" si="58"/>
        <v>1.2551167322367007</v>
      </c>
      <c r="BZ53" s="6">
        <f t="shared" si="58"/>
        <v>12.32250006561118</v>
      </c>
      <c r="CA53" s="7">
        <f t="shared" si="58"/>
        <v>1.2178240896040649</v>
      </c>
      <c r="CB53" s="12">
        <f t="shared" si="58"/>
        <v>-2.0770257574645257</v>
      </c>
      <c r="CC53" s="6">
        <f t="shared" si="58"/>
        <v>3.449062154268276</v>
      </c>
      <c r="CD53" s="7">
        <f t="shared" si="58"/>
        <v>12.88948079242158</v>
      </c>
      <c r="CE53" s="12">
        <f t="shared" si="58"/>
        <v>1.0345146180712419</v>
      </c>
      <c r="CF53" s="6">
        <f t="shared" si="58"/>
        <v>11.717388013550064</v>
      </c>
    </row>
    <row r="54" spans="1:84" ht="15" customHeight="1" x14ac:dyDescent="0.25">
      <c r="A54" s="24" t="s">
        <v>73</v>
      </c>
      <c r="B54" s="64">
        <v>1478574.2129359602</v>
      </c>
      <c r="C54" s="32">
        <v>1656426.6234636167</v>
      </c>
      <c r="D54" s="36">
        <v>89.262886263216174</v>
      </c>
      <c r="E54" s="34">
        <v>617245.65804874024</v>
      </c>
      <c r="F54" s="32">
        <v>1023665.7665951166</v>
      </c>
      <c r="G54" s="36">
        <v>60.297577411600123</v>
      </c>
      <c r="H54" s="34">
        <v>3420111.5701234345</v>
      </c>
      <c r="I54" s="32">
        <v>6831030.9752881089</v>
      </c>
      <c r="J54" s="36">
        <v>50.067282413094119</v>
      </c>
      <c r="K54" s="34">
        <v>3027815.6259024041</v>
      </c>
      <c r="L54" s="32">
        <v>3072759.5069822753</v>
      </c>
      <c r="M54" s="36">
        <v>98.537344657863898</v>
      </c>
      <c r="N54" s="34">
        <v>687748.96833777847</v>
      </c>
      <c r="O54" s="32">
        <v>1670494.0312073582</v>
      </c>
      <c r="P54" s="36">
        <v>41.170393637426187</v>
      </c>
      <c r="Q54" s="34">
        <v>8493566.0145431552</v>
      </c>
      <c r="R54" s="32">
        <v>16127412.970122214</v>
      </c>
      <c r="S54" s="36">
        <v>52.665396677560182</v>
      </c>
      <c r="T54" s="34">
        <v>17725062.049891472</v>
      </c>
      <c r="U54" s="32">
        <v>30381789.873658687</v>
      </c>
      <c r="V54" s="36">
        <v>58.34107247663929</v>
      </c>
      <c r="W54" s="34">
        <v>1193425.0754482343</v>
      </c>
      <c r="X54" s="32">
        <v>2140925.580325366</v>
      </c>
      <c r="Y54" s="36">
        <v>55.743417072295628</v>
      </c>
      <c r="Z54" s="34">
        <v>18918487.125339705</v>
      </c>
      <c r="AA54" s="32">
        <v>32522715.453984052</v>
      </c>
      <c r="AB54" s="36">
        <v>58.17007239788208</v>
      </c>
      <c r="AC54" s="5"/>
      <c r="AD54" s="7">
        <f t="shared" si="47"/>
        <v>7.5798963316858021</v>
      </c>
      <c r="AE54" s="10">
        <f t="shared" si="47"/>
        <v>-5.9726753788126246</v>
      </c>
      <c r="AF54" s="6">
        <f t="shared" si="47"/>
        <v>14.413439673093279</v>
      </c>
      <c r="AG54" s="7">
        <f t="shared" si="47"/>
        <v>17.455008635817009</v>
      </c>
      <c r="AH54" s="10">
        <f t="shared" si="47"/>
        <v>4.4931536275001349</v>
      </c>
      <c r="AI54" s="6">
        <f t="shared" si="47"/>
        <v>12.404501690630966</v>
      </c>
      <c r="AJ54" s="7">
        <f t="shared" si="47"/>
        <v>15.73306502821417</v>
      </c>
      <c r="AK54" s="10">
        <f t="shared" si="47"/>
        <v>-0.20042445517425733</v>
      </c>
      <c r="AL54" s="6">
        <f t="shared" si="47"/>
        <v>15.965488226181691</v>
      </c>
      <c r="AM54" s="7">
        <f t="shared" si="47"/>
        <v>23.941125509207367</v>
      </c>
      <c r="AN54" s="10">
        <f t="shared" si="47"/>
        <v>-4.2846322178099427</v>
      </c>
      <c r="AO54" s="6">
        <f t="shared" si="47"/>
        <v>29.489264243593425</v>
      </c>
      <c r="AP54" s="7">
        <f t="shared" si="47"/>
        <v>16.011340966645761</v>
      </c>
      <c r="AQ54" s="10">
        <f t="shared" si="47"/>
        <v>6.8649808545808497</v>
      </c>
      <c r="AR54" s="6">
        <f t="shared" si="47"/>
        <v>8.5588001222879768</v>
      </c>
      <c r="AS54" s="7">
        <f t="shared" si="47"/>
        <v>27.405551243121764</v>
      </c>
      <c r="AT54" s="10">
        <f t="shared" si="45"/>
        <v>8.8633320679867467</v>
      </c>
      <c r="AU54" s="6">
        <f t="shared" si="45"/>
        <v>17.032566267175355</v>
      </c>
      <c r="AV54" s="7">
        <f t="shared" si="45"/>
        <v>21.759638720771463</v>
      </c>
      <c r="AW54" s="10">
        <f t="shared" si="45"/>
        <v>4.1403102725597876</v>
      </c>
      <c r="AX54" s="6">
        <f t="shared" si="45"/>
        <v>16.918836137608693</v>
      </c>
      <c r="AY54" s="7">
        <f t="shared" si="45"/>
        <v>26.792643678269656</v>
      </c>
      <c r="AZ54" s="10">
        <f t="shared" si="45"/>
        <v>20.995621660180603</v>
      </c>
      <c r="BA54" s="6">
        <f t="shared" si="45"/>
        <v>4.7911006518650368</v>
      </c>
      <c r="BB54" s="7">
        <f t="shared" si="45"/>
        <v>22.065295662447653</v>
      </c>
      <c r="BC54" s="10">
        <f t="shared" si="45"/>
        <v>5.1041431415754772</v>
      </c>
      <c r="BD54" s="6">
        <f t="shared" si="45"/>
        <v>16.137472809254973</v>
      </c>
      <c r="BE54" s="5"/>
      <c r="BF54" s="7">
        <f t="shared" ref="BF54" si="59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60">+AVERAGE(D51:D54)/AVERAGE(D47:D50)*100-100</f>
        <v>6.8580285479129088</v>
      </c>
      <c r="BI54" s="7">
        <f t="shared" si="60"/>
        <v>23.311911151548003</v>
      </c>
      <c r="BJ54" s="12">
        <f t="shared" si="60"/>
        <v>11.843939666201678</v>
      </c>
      <c r="BK54" s="6">
        <f t="shared" si="60"/>
        <v>10.238475506228696</v>
      </c>
      <c r="BL54" s="7">
        <f t="shared" si="60"/>
        <v>15.518250785117772</v>
      </c>
      <c r="BM54" s="12">
        <f t="shared" si="60"/>
        <v>-0.17063904266628072</v>
      </c>
      <c r="BN54" s="6">
        <f t="shared" si="60"/>
        <v>15.74272034361428</v>
      </c>
      <c r="BO54" s="7">
        <f t="shared" si="60"/>
        <v>22.059895628146748</v>
      </c>
      <c r="BP54" s="12">
        <f t="shared" si="60"/>
        <v>-2.1759143952878617</v>
      </c>
      <c r="BQ54" s="6">
        <f t="shared" si="60"/>
        <v>24.805884071090475</v>
      </c>
      <c r="BR54" s="7">
        <f t="shared" si="60"/>
        <v>11.614513975332713</v>
      </c>
      <c r="BS54" s="12">
        <f t="shared" si="60"/>
        <v>4.3086877787414295</v>
      </c>
      <c r="BT54" s="6">
        <f t="shared" si="60"/>
        <v>7.0151887016516241</v>
      </c>
      <c r="BU54" s="7">
        <f t="shared" si="60"/>
        <v>17.578891482747679</v>
      </c>
      <c r="BV54" s="12">
        <f t="shared" si="60"/>
        <v>4.2117909942066376</v>
      </c>
      <c r="BW54" s="6">
        <f t="shared" si="60"/>
        <v>12.536472967162211</v>
      </c>
      <c r="BX54" s="7">
        <f t="shared" si="60"/>
        <v>15.921942641705499</v>
      </c>
      <c r="BY54" s="12">
        <f t="shared" si="60"/>
        <v>2.039724293360905</v>
      </c>
      <c r="BZ54" s="6">
        <f t="shared" si="60"/>
        <v>13.468257360739926</v>
      </c>
      <c r="CA54" s="7">
        <f t="shared" si="60"/>
        <v>7.512457741280798</v>
      </c>
      <c r="CB54" s="12">
        <f t="shared" si="60"/>
        <v>3.5101523699089938</v>
      </c>
      <c r="CC54" s="6">
        <f t="shared" si="60"/>
        <v>3.7902014647598747</v>
      </c>
      <c r="CD54" s="7">
        <f t="shared" si="60"/>
        <v>15.362662076045225</v>
      </c>
      <c r="CE54" s="12">
        <f t="shared" si="60"/>
        <v>2.1334906646040395</v>
      </c>
      <c r="CF54" s="6">
        <f t="shared" si="60"/>
        <v>12.820203314589904</v>
      </c>
    </row>
    <row r="55" spans="1:84" ht="15" customHeight="1" x14ac:dyDescent="0.25">
      <c r="A55" s="24" t="s">
        <v>74</v>
      </c>
      <c r="B55" s="64">
        <v>1804889.5927817412</v>
      </c>
      <c r="C55" s="32">
        <v>2407497.0918086679</v>
      </c>
      <c r="D55" s="36">
        <v>74.969544051485897</v>
      </c>
      <c r="E55" s="34">
        <v>700534.02855833224</v>
      </c>
      <c r="F55" s="32">
        <v>1142250.5684823841</v>
      </c>
      <c r="G55" s="36">
        <v>61.329278171345116</v>
      </c>
      <c r="H55" s="34">
        <v>3089939.1066325321</v>
      </c>
      <c r="I55" s="32">
        <v>5935613.724556203</v>
      </c>
      <c r="J55" s="36">
        <v>52.057617796945877</v>
      </c>
      <c r="K55" s="34">
        <v>3088168.2759508057</v>
      </c>
      <c r="L55" s="32">
        <v>3321122.3831124799</v>
      </c>
      <c r="M55" s="36">
        <v>92.985681336339226</v>
      </c>
      <c r="N55" s="34">
        <v>732656.49935359298</v>
      </c>
      <c r="O55" s="32">
        <v>1613786.1153518239</v>
      </c>
      <c r="P55" s="36">
        <v>45.399851466305712</v>
      </c>
      <c r="Q55" s="34">
        <v>7283194.6172972079</v>
      </c>
      <c r="R55" s="32">
        <v>13170257.029655926</v>
      </c>
      <c r="S55" s="36">
        <v>55.300322544179551</v>
      </c>
      <c r="T55" s="34">
        <v>16699382.120574214</v>
      </c>
      <c r="U55" s="32">
        <v>27590526.912967488</v>
      </c>
      <c r="V55" s="36">
        <v>60.525781813632342</v>
      </c>
      <c r="W55" s="34">
        <v>1165922.1426147979</v>
      </c>
      <c r="X55" s="32">
        <v>2043157.0208750942</v>
      </c>
      <c r="Y55" s="36">
        <v>57.064735147738553</v>
      </c>
      <c r="Z55" s="34">
        <v>17865304.26318901</v>
      </c>
      <c r="AA55" s="32">
        <v>29633683.933842581</v>
      </c>
      <c r="AB55" s="36">
        <v>60.287152630342668</v>
      </c>
      <c r="AC55" s="5"/>
      <c r="AD55" s="7">
        <f t="shared" si="47"/>
        <v>1.5150549159657061</v>
      </c>
      <c r="AE55" s="10">
        <f t="shared" si="47"/>
        <v>5.9689350267202741</v>
      </c>
      <c r="AF55" s="6">
        <f t="shared" si="47"/>
        <v>-4.2030054464843971</v>
      </c>
      <c r="AG55" s="7">
        <f t="shared" si="47"/>
        <v>23.250335815555914</v>
      </c>
      <c r="AH55" s="10">
        <f t="shared" si="47"/>
        <v>11.407777102086271</v>
      </c>
      <c r="AI55" s="6">
        <f t="shared" si="47"/>
        <v>10.629921017648499</v>
      </c>
      <c r="AJ55" s="7">
        <f t="shared" si="47"/>
        <v>15.939186058884161</v>
      </c>
      <c r="AK55" s="10">
        <f t="shared" si="47"/>
        <v>2.9492490902102588</v>
      </c>
      <c r="AL55" s="6">
        <f t="shared" si="47"/>
        <v>12.617806427409036</v>
      </c>
      <c r="AM55" s="7">
        <f t="shared" si="47"/>
        <v>8.8883251079677592</v>
      </c>
      <c r="AN55" s="10">
        <f t="shared" si="47"/>
        <v>6.4602242383208619</v>
      </c>
      <c r="AO55" s="6">
        <f t="shared" si="47"/>
        <v>2.2807587406648508</v>
      </c>
      <c r="AP55" s="7">
        <f t="shared" si="47"/>
        <v>18.196012194304373</v>
      </c>
      <c r="AQ55" s="10">
        <f t="shared" si="47"/>
        <v>-3.8194873345074569</v>
      </c>
      <c r="AR55" s="6">
        <f t="shared" si="47"/>
        <v>22.889771450251899</v>
      </c>
      <c r="AS55" s="7">
        <f t="shared" si="47"/>
        <v>25.349256960264626</v>
      </c>
      <c r="AT55" s="10">
        <f t="shared" si="45"/>
        <v>10.322419093811334</v>
      </c>
      <c r="AU55" s="6">
        <f t="shared" si="45"/>
        <v>13.620837894857459</v>
      </c>
      <c r="AV55" s="7">
        <f t="shared" si="45"/>
        <v>16.960896000738316</v>
      </c>
      <c r="AW55" s="10">
        <f t="shared" si="45"/>
        <v>6.9475629339656564</v>
      </c>
      <c r="AX55" s="6">
        <f t="shared" si="45"/>
        <v>9.3628436142629567</v>
      </c>
      <c r="AY55" s="7">
        <f t="shared" si="45"/>
        <v>26.93133437443376</v>
      </c>
      <c r="AZ55" s="10">
        <f t="shared" si="45"/>
        <v>20.083095949594295</v>
      </c>
      <c r="BA55" s="6">
        <f t="shared" si="45"/>
        <v>5.7029162770037658</v>
      </c>
      <c r="BB55" s="7">
        <f t="shared" si="45"/>
        <v>17.56356281837212</v>
      </c>
      <c r="BC55" s="10">
        <f t="shared" si="45"/>
        <v>7.7602823676338204</v>
      </c>
      <c r="BD55" s="6">
        <f t="shared" si="45"/>
        <v>9.0973039744769153</v>
      </c>
      <c r="BE55" s="5"/>
      <c r="BF55" s="7">
        <f>+AVERAGE(B55:B55)/AVERAGE(B51:B51)*100-100</f>
        <v>1.5150549159657061</v>
      </c>
      <c r="BG55" s="12">
        <f t="shared" ref="BG55:CF55" si="61">+AVERAGE(C55:C55)/AVERAGE(C51:C51)*100-100</f>
        <v>5.9689350267202741</v>
      </c>
      <c r="BH55" s="6">
        <f t="shared" si="61"/>
        <v>-4.2030054464843971</v>
      </c>
      <c r="BI55" s="7">
        <f t="shared" si="61"/>
        <v>23.250335815555914</v>
      </c>
      <c r="BJ55" s="12">
        <f t="shared" si="61"/>
        <v>11.407777102086271</v>
      </c>
      <c r="BK55" s="6">
        <f t="shared" si="61"/>
        <v>10.629921017648499</v>
      </c>
      <c r="BL55" s="7">
        <f t="shared" si="61"/>
        <v>15.939186058884161</v>
      </c>
      <c r="BM55" s="12">
        <f t="shared" si="61"/>
        <v>2.9492490902102588</v>
      </c>
      <c r="BN55" s="6">
        <f t="shared" si="61"/>
        <v>12.617806427409036</v>
      </c>
      <c r="BO55" s="7">
        <f t="shared" si="61"/>
        <v>8.8883251079677592</v>
      </c>
      <c r="BP55" s="12">
        <f t="shared" si="61"/>
        <v>6.4602242383208619</v>
      </c>
      <c r="BQ55" s="6">
        <f t="shared" si="61"/>
        <v>2.2807587406648508</v>
      </c>
      <c r="BR55" s="7">
        <f t="shared" si="61"/>
        <v>18.196012194304373</v>
      </c>
      <c r="BS55" s="12">
        <f t="shared" si="61"/>
        <v>-3.8194873345074569</v>
      </c>
      <c r="BT55" s="6">
        <f t="shared" si="61"/>
        <v>22.889771450251899</v>
      </c>
      <c r="BU55" s="7">
        <f t="shared" si="61"/>
        <v>25.349256960264626</v>
      </c>
      <c r="BV55" s="12">
        <f t="shared" si="61"/>
        <v>10.322419093811334</v>
      </c>
      <c r="BW55" s="6">
        <f t="shared" si="61"/>
        <v>13.620837894857459</v>
      </c>
      <c r="BX55" s="7">
        <f t="shared" si="61"/>
        <v>16.960896000738316</v>
      </c>
      <c r="BY55" s="12">
        <f t="shared" si="61"/>
        <v>6.9475629339656564</v>
      </c>
      <c r="BZ55" s="6">
        <f t="shared" si="61"/>
        <v>9.3628436142629567</v>
      </c>
      <c r="CA55" s="7">
        <f t="shared" si="61"/>
        <v>26.93133437443376</v>
      </c>
      <c r="CB55" s="12">
        <f t="shared" si="61"/>
        <v>20.083095949594295</v>
      </c>
      <c r="CC55" s="6">
        <f t="shared" si="61"/>
        <v>5.7029162770037658</v>
      </c>
      <c r="CD55" s="7">
        <f t="shared" si="61"/>
        <v>17.56356281837212</v>
      </c>
      <c r="CE55" s="12">
        <f t="shared" si="61"/>
        <v>7.7602823676338204</v>
      </c>
      <c r="CF55" s="6">
        <f t="shared" si="61"/>
        <v>9.0973039744769153</v>
      </c>
    </row>
    <row r="56" spans="1:84" ht="15" customHeight="1" x14ac:dyDescent="0.25">
      <c r="A56" s="24" t="s">
        <v>75</v>
      </c>
      <c r="B56" s="64">
        <v>1511871.539866758</v>
      </c>
      <c r="C56" s="32">
        <v>1889004.7913777328</v>
      </c>
      <c r="D56" s="36">
        <v>80.035347012756105</v>
      </c>
      <c r="E56" s="34">
        <v>896133.01268594351</v>
      </c>
      <c r="F56" s="32">
        <v>1397533.29419694</v>
      </c>
      <c r="G56" s="36">
        <v>64.122480402220788</v>
      </c>
      <c r="H56" s="34">
        <v>3209605.075963872</v>
      </c>
      <c r="I56" s="32">
        <v>6038930.4574690145</v>
      </c>
      <c r="J56" s="36">
        <v>53.148568253409799</v>
      </c>
      <c r="K56" s="34">
        <v>3068209.033483671</v>
      </c>
      <c r="L56" s="32">
        <v>3276126.3439547648</v>
      </c>
      <c r="M56" s="36">
        <v>93.653562511264226</v>
      </c>
      <c r="N56" s="34">
        <v>679180.40655273735</v>
      </c>
      <c r="O56" s="32">
        <v>1440086.0933277318</v>
      </c>
      <c r="P56" s="36">
        <v>47.162486305474715</v>
      </c>
      <c r="Q56" s="34">
        <v>7880247.328326175</v>
      </c>
      <c r="R56" s="32">
        <v>14075168.457016027</v>
      </c>
      <c r="S56" s="36">
        <v>55.986877545313654</v>
      </c>
      <c r="T56" s="34">
        <v>17245246.396879159</v>
      </c>
      <c r="U56" s="32">
        <v>28116849.437342212</v>
      </c>
      <c r="V56" s="36">
        <v>61.334206150336357</v>
      </c>
      <c r="W56" s="34">
        <v>1125917.1601461021</v>
      </c>
      <c r="X56" s="32">
        <v>1933364.1784044674</v>
      </c>
      <c r="Y56" s="36">
        <v>58.236165370317309</v>
      </c>
      <c r="Z56" s="34">
        <v>18371163.557025261</v>
      </c>
      <c r="AA56" s="32">
        <v>30050213.615746681</v>
      </c>
      <c r="AB56" s="36">
        <v>61.134885069164859</v>
      </c>
      <c r="AC56" s="5"/>
      <c r="AD56" s="7">
        <f t="shared" si="47"/>
        <v>-1.2938754153025798</v>
      </c>
      <c r="AE56" s="10">
        <f t="shared" si="47"/>
        <v>2.2626955269728484</v>
      </c>
      <c r="AF56" s="6">
        <f t="shared" si="47"/>
        <v>-3.477877171091535</v>
      </c>
      <c r="AG56" s="7">
        <f t="shared" si="47"/>
        <v>19.096498362469717</v>
      </c>
      <c r="AH56" s="10">
        <f t="shared" si="47"/>
        <v>10.078208905423836</v>
      </c>
      <c r="AI56" s="6">
        <f t="shared" si="47"/>
        <v>8.192620089589326</v>
      </c>
      <c r="AJ56" s="7">
        <f t="shared" si="47"/>
        <v>12.911857762635236</v>
      </c>
      <c r="AK56" s="10">
        <f t="shared" si="47"/>
        <v>-0.53465341422804613</v>
      </c>
      <c r="AL56" s="6">
        <f t="shared" si="47"/>
        <v>13.518789848349797</v>
      </c>
      <c r="AM56" s="7">
        <f t="shared" si="47"/>
        <v>6.4704796879223636</v>
      </c>
      <c r="AN56" s="10">
        <f t="shared" si="47"/>
        <v>7.5221576133731105</v>
      </c>
      <c r="AO56" s="6">
        <f t="shared" si="47"/>
        <v>-0.9781034428572184</v>
      </c>
      <c r="AP56" s="7">
        <f t="shared" si="47"/>
        <v>18.745547965498744</v>
      </c>
      <c r="AQ56" s="10">
        <f t="shared" si="47"/>
        <v>-1.4845532759861442</v>
      </c>
      <c r="AR56" s="6">
        <f t="shared" si="47"/>
        <v>20.534953567391852</v>
      </c>
      <c r="AS56" s="7">
        <f t="shared" si="47"/>
        <v>17.302524057196393</v>
      </c>
      <c r="AT56" s="10">
        <f t="shared" si="45"/>
        <v>4.1117372350723826</v>
      </c>
      <c r="AU56" s="6">
        <f t="shared" si="45"/>
        <v>12.669836439613661</v>
      </c>
      <c r="AV56" s="7">
        <f t="shared" si="45"/>
        <v>12.726545443374533</v>
      </c>
      <c r="AW56" s="10">
        <f t="shared" si="45"/>
        <v>3.3092750713212382</v>
      </c>
      <c r="AX56" s="6">
        <f t="shared" si="45"/>
        <v>9.1156097703250225</v>
      </c>
      <c r="AY56" s="7">
        <f t="shared" si="45"/>
        <v>15.578564018044915</v>
      </c>
      <c r="AZ56" s="10">
        <f t="shared" si="45"/>
        <v>6.5865690387392846</v>
      </c>
      <c r="BA56" s="6">
        <f t="shared" si="45"/>
        <v>8.4363302622466847</v>
      </c>
      <c r="BB56" s="7">
        <f t="shared" si="45"/>
        <v>12.8972827078927</v>
      </c>
      <c r="BC56" s="10">
        <f t="shared" si="45"/>
        <v>3.5140507262995158</v>
      </c>
      <c r="BD56" s="6">
        <f t="shared" si="45"/>
        <v>9.064694035018789</v>
      </c>
      <c r="BE56" s="5"/>
      <c r="BF56" s="7">
        <f t="shared" ref="BF56:CF56" si="62">+AVERAGE(B55:B56)/AVERAGE(B51:B52)*100-100</f>
        <v>0.21509280023437327</v>
      </c>
      <c r="BG56" s="12">
        <f t="shared" si="62"/>
        <v>4.3068730151931049</v>
      </c>
      <c r="BH56" s="6">
        <f t="shared" si="62"/>
        <v>-3.8299578797106619</v>
      </c>
      <c r="BI56" s="7">
        <f t="shared" si="62"/>
        <v>20.883994301328968</v>
      </c>
      <c r="BJ56" s="12">
        <f t="shared" si="62"/>
        <v>10.672225222581361</v>
      </c>
      <c r="BK56" s="6">
        <f t="shared" si="62"/>
        <v>9.3705735730393229</v>
      </c>
      <c r="BL56" s="7">
        <f t="shared" si="62"/>
        <v>14.376757319050412</v>
      </c>
      <c r="BM56" s="12">
        <f t="shared" si="62"/>
        <v>1.1622929427822726</v>
      </c>
      <c r="BN56" s="6">
        <f t="shared" si="62"/>
        <v>13.071174825385157</v>
      </c>
      <c r="BO56" s="7">
        <f t="shared" si="62"/>
        <v>7.6697487831750522</v>
      </c>
      <c r="BP56" s="12">
        <f t="shared" si="62"/>
        <v>6.984934683371506</v>
      </c>
      <c r="BQ56" s="6">
        <f t="shared" si="62"/>
        <v>0.61912001440123277</v>
      </c>
      <c r="BR56" s="7">
        <f t="shared" si="62"/>
        <v>18.459736411383872</v>
      </c>
      <c r="BS56" s="12">
        <f t="shared" si="62"/>
        <v>-2.7323705086441947</v>
      </c>
      <c r="BT56" s="6">
        <f t="shared" si="62"/>
        <v>21.678557814700554</v>
      </c>
      <c r="BU56" s="7">
        <f t="shared" si="62"/>
        <v>21.0344316316488</v>
      </c>
      <c r="BV56" s="12">
        <f t="shared" si="62"/>
        <v>7.0241846369346348</v>
      </c>
      <c r="BW56" s="6">
        <f t="shared" si="62"/>
        <v>13.140405504325841</v>
      </c>
      <c r="BX56" s="7">
        <f t="shared" si="62"/>
        <v>14.770665337224045</v>
      </c>
      <c r="BY56" s="12">
        <f t="shared" si="62"/>
        <v>5.0797612136128834</v>
      </c>
      <c r="BZ56" s="6">
        <f t="shared" si="62"/>
        <v>9.2382667326285031</v>
      </c>
      <c r="CA56" s="7">
        <f t="shared" si="62"/>
        <v>21.088164272824159</v>
      </c>
      <c r="CB56" s="12">
        <f t="shared" si="62"/>
        <v>13.118989139901615</v>
      </c>
      <c r="CC56" s="6">
        <f t="shared" si="62"/>
        <v>7.0660626860601639</v>
      </c>
      <c r="CD56" s="7">
        <f t="shared" si="62"/>
        <v>15.150634298648555</v>
      </c>
      <c r="CE56" s="12">
        <f t="shared" si="62"/>
        <v>5.5796867501067879</v>
      </c>
      <c r="CF56" s="6">
        <f t="shared" si="62"/>
        <v>9.0808827312370113</v>
      </c>
    </row>
    <row r="57" spans="1:84" ht="15" customHeight="1" x14ac:dyDescent="0.25">
      <c r="A57" s="24" t="s">
        <v>76</v>
      </c>
      <c r="B57" s="64">
        <v>1170252.5368977732</v>
      </c>
      <c r="C57" s="32">
        <v>1417655.5790712778</v>
      </c>
      <c r="D57" s="36">
        <v>82.548438010903809</v>
      </c>
      <c r="E57" s="34">
        <v>738430.35234546254</v>
      </c>
      <c r="F57" s="32">
        <v>1154027.6083394908</v>
      </c>
      <c r="G57" s="36">
        <v>63.987234534880535</v>
      </c>
      <c r="H57" s="34">
        <v>3608471.938393835</v>
      </c>
      <c r="I57" s="32">
        <v>6544913.1253169943</v>
      </c>
      <c r="J57" s="36">
        <v>55.133992908715094</v>
      </c>
      <c r="K57" s="34">
        <v>2934559.9332127855</v>
      </c>
      <c r="L57" s="32">
        <v>3298625.852981627</v>
      </c>
      <c r="M57" s="36">
        <v>88.963103546897798</v>
      </c>
      <c r="N57" s="34">
        <v>766477.35363801883</v>
      </c>
      <c r="O57" s="32">
        <v>1582338.8081736309</v>
      </c>
      <c r="P57" s="36">
        <v>48.439521907618719</v>
      </c>
      <c r="Q57" s="34">
        <v>7946660.8058751719</v>
      </c>
      <c r="R57" s="32">
        <v>14038995.704191044</v>
      </c>
      <c r="S57" s="36">
        <v>56.604197147114057</v>
      </c>
      <c r="T57" s="34">
        <v>17164852.920363046</v>
      </c>
      <c r="U57" s="32">
        <v>28036556.678074062</v>
      </c>
      <c r="V57" s="36">
        <v>61.2231135137461</v>
      </c>
      <c r="W57" s="34">
        <v>1198256.6220375535</v>
      </c>
      <c r="X57" s="32">
        <v>2018488.9659489722</v>
      </c>
      <c r="Y57" s="36">
        <v>59.364041233398822</v>
      </c>
      <c r="Z57" s="34">
        <v>18363109.542400599</v>
      </c>
      <c r="AA57" s="32">
        <v>30055045.644023035</v>
      </c>
      <c r="AB57" s="36">
        <v>61.098258708026357</v>
      </c>
      <c r="AC57" s="5"/>
      <c r="AD57" s="7">
        <f t="shared" si="47"/>
        <v>-5.0625173010264461</v>
      </c>
      <c r="AE57" s="10">
        <f t="shared" si="47"/>
        <v>-0.23197911780142988</v>
      </c>
      <c r="AF57" s="6">
        <f t="shared" si="47"/>
        <v>-4.8417700787396569</v>
      </c>
      <c r="AG57" s="7">
        <f t="shared" si="47"/>
        <v>20.651218667762478</v>
      </c>
      <c r="AH57" s="10">
        <f t="shared" si="47"/>
        <v>10.784257534301005</v>
      </c>
      <c r="AI57" s="6">
        <f t="shared" si="47"/>
        <v>8.9064650096215132</v>
      </c>
      <c r="AJ57" s="7">
        <f t="shared" si="47"/>
        <v>20.86816389847786</v>
      </c>
      <c r="AK57" s="10">
        <f t="shared" si="47"/>
        <v>5.3766657059245375</v>
      </c>
      <c r="AL57" s="6">
        <f t="shared" si="47"/>
        <v>14.701070762464212</v>
      </c>
      <c r="AM57" s="7">
        <f t="shared" si="47"/>
        <v>4.8830961025589943</v>
      </c>
      <c r="AN57" s="10">
        <f t="shared" si="47"/>
        <v>13.142253763056289</v>
      </c>
      <c r="AO57" s="6">
        <f t="shared" si="47"/>
        <v>-7.2997994876376566</v>
      </c>
      <c r="AP57" s="7">
        <f t="shared" si="47"/>
        <v>30.039484977724328</v>
      </c>
      <c r="AQ57" s="10">
        <f t="shared" si="47"/>
        <v>8.5814419229234886</v>
      </c>
      <c r="AR57" s="6">
        <f t="shared" si="47"/>
        <v>19.762164394568259</v>
      </c>
      <c r="AS57" s="7">
        <f t="shared" si="47"/>
        <v>18.50617253263394</v>
      </c>
      <c r="AT57" s="10">
        <f t="shared" si="45"/>
        <v>7.7830548366718091</v>
      </c>
      <c r="AU57" s="6">
        <f t="shared" si="45"/>
        <v>9.9487973431550074</v>
      </c>
      <c r="AV57" s="7">
        <f t="shared" si="45"/>
        <v>15.021255133002015</v>
      </c>
      <c r="AW57" s="10">
        <f t="shared" si="45"/>
        <v>7.5367860297093472</v>
      </c>
      <c r="AX57" s="6">
        <f t="shared" si="45"/>
        <v>6.9599151877431922</v>
      </c>
      <c r="AY57" s="7">
        <f t="shared" si="45"/>
        <v>16.858828377680581</v>
      </c>
      <c r="AZ57" s="10">
        <f t="shared" si="45"/>
        <v>5.8364275408247153</v>
      </c>
      <c r="BA57" s="6">
        <f t="shared" si="45"/>
        <v>10.414562446001057</v>
      </c>
      <c r="BB57" s="7">
        <f t="shared" si="45"/>
        <v>15.139398869377629</v>
      </c>
      <c r="BC57" s="10">
        <f t="shared" si="45"/>
        <v>7.420880803525236</v>
      </c>
      <c r="BD57" s="6">
        <f t="shared" si="45"/>
        <v>7.1853051363167708</v>
      </c>
      <c r="BE57" s="5"/>
      <c r="BF57" s="7">
        <f t="shared" ref="BF57:CF57" si="63">+AVERAGE(B55:B57)/AVERAGE(B51:B53)*100-100</f>
        <v>-1.2171067433839227</v>
      </c>
      <c r="BG57" s="12">
        <f t="shared" si="63"/>
        <v>3.1427154470994765</v>
      </c>
      <c r="BH57" s="6">
        <f t="shared" si="63"/>
        <v>-4.1839873287195104</v>
      </c>
      <c r="BI57" s="7">
        <f t="shared" si="63"/>
        <v>20.810286363872194</v>
      </c>
      <c r="BJ57" s="12">
        <f t="shared" si="63"/>
        <v>10.707202225611013</v>
      </c>
      <c r="BK57" s="6">
        <f t="shared" si="63"/>
        <v>9.2133688144550092</v>
      </c>
      <c r="BL57" s="7">
        <f t="shared" si="63"/>
        <v>16.658570929871686</v>
      </c>
      <c r="BM57" s="12">
        <f t="shared" si="63"/>
        <v>2.6126164482108294</v>
      </c>
      <c r="BN57" s="6">
        <f t="shared" si="63"/>
        <v>13.626373772776844</v>
      </c>
      <c r="BO57" s="7">
        <f t="shared" si="63"/>
        <v>6.7541683360347093</v>
      </c>
      <c r="BP57" s="12">
        <f t="shared" si="63"/>
        <v>8.9615352896491203</v>
      </c>
      <c r="BQ57" s="6">
        <f t="shared" si="63"/>
        <v>-2.0809768222644749</v>
      </c>
      <c r="BR57" s="7">
        <f t="shared" si="63"/>
        <v>22.291502256997859</v>
      </c>
      <c r="BS57" s="12">
        <f t="shared" si="63"/>
        <v>0.85423656828473327</v>
      </c>
      <c r="BT57" s="6">
        <f t="shared" si="63"/>
        <v>21.013325651671153</v>
      </c>
      <c r="BU57" s="7">
        <f t="shared" si="63"/>
        <v>20.152981073195207</v>
      </c>
      <c r="BV57" s="12">
        <f t="shared" si="63"/>
        <v>7.2810407044385386</v>
      </c>
      <c r="BW57" s="6">
        <f t="shared" si="63"/>
        <v>12.043858303133618</v>
      </c>
      <c r="BX57" s="7">
        <f t="shared" si="63"/>
        <v>14.854702750068881</v>
      </c>
      <c r="BY57" s="12">
        <f t="shared" si="63"/>
        <v>5.8897476088602474</v>
      </c>
      <c r="BZ57" s="6">
        <f t="shared" si="63"/>
        <v>8.4656589194637206</v>
      </c>
      <c r="CA57" s="7">
        <f t="shared" si="63"/>
        <v>19.602017745099204</v>
      </c>
      <c r="CB57" s="12">
        <f t="shared" si="63"/>
        <v>10.557608708684782</v>
      </c>
      <c r="CC57" s="6">
        <f t="shared" si="63"/>
        <v>8.1811093993000839</v>
      </c>
      <c r="CD57" s="7">
        <f t="shared" si="63"/>
        <v>15.146855317389395</v>
      </c>
      <c r="CE57" s="12">
        <f t="shared" si="63"/>
        <v>6.1892628085210788</v>
      </c>
      <c r="CF57" s="6">
        <f t="shared" si="63"/>
        <v>8.438920950198181</v>
      </c>
    </row>
    <row r="58" spans="1:84" ht="15" customHeight="1" x14ac:dyDescent="0.25">
      <c r="A58" s="24" t="s">
        <v>77</v>
      </c>
      <c r="B58" s="64">
        <v>1587221.0496559006</v>
      </c>
      <c r="C58" s="32">
        <v>1640496.0612904315</v>
      </c>
      <c r="D58" s="36">
        <v>96.752505971113138</v>
      </c>
      <c r="E58" s="34">
        <v>698799.11099923111</v>
      </c>
      <c r="F58" s="32">
        <v>1028137.1969216246</v>
      </c>
      <c r="G58" s="36">
        <v>67.967496273019378</v>
      </c>
      <c r="H58" s="34">
        <v>3958095.043652059</v>
      </c>
      <c r="I58" s="32">
        <v>6762305.9572928455</v>
      </c>
      <c r="J58" s="36">
        <v>58.53173560393892</v>
      </c>
      <c r="K58" s="34">
        <v>2939994.7072587432</v>
      </c>
      <c r="L58" s="32">
        <v>3361942.7303395346</v>
      </c>
      <c r="M58" s="36">
        <v>87.449279868066725</v>
      </c>
      <c r="N58" s="34">
        <v>732557.36935921211</v>
      </c>
      <c r="O58" s="32">
        <v>1470236.4365260813</v>
      </c>
      <c r="P58" s="36">
        <v>49.825820606794416</v>
      </c>
      <c r="Q58" s="34">
        <v>9913680.2519003376</v>
      </c>
      <c r="R58" s="32">
        <v>16685171.011807088</v>
      </c>
      <c r="S58" s="36">
        <v>59.416114134431254</v>
      </c>
      <c r="T58" s="34">
        <v>19830347.532825485</v>
      </c>
      <c r="U58" s="32">
        <v>30948289.394177604</v>
      </c>
      <c r="V58" s="36">
        <v>64.075746740807688</v>
      </c>
      <c r="W58" s="34">
        <v>1251732.902399455</v>
      </c>
      <c r="X58" s="32">
        <v>1969800.7079181874</v>
      </c>
      <c r="Y58" s="36">
        <v>63.546169791073289</v>
      </c>
      <c r="Z58" s="34">
        <v>21082080.435224939</v>
      </c>
      <c r="AA58" s="32">
        <v>32918090.10209579</v>
      </c>
      <c r="AB58" s="36">
        <v>64.044057142557946</v>
      </c>
      <c r="AC58" s="5"/>
      <c r="AD58" s="7">
        <f t="shared" si="47"/>
        <v>7.3480813995939798</v>
      </c>
      <c r="AE58" s="10">
        <f t="shared" si="47"/>
        <v>-0.96174270248531002</v>
      </c>
      <c r="AF58" s="6">
        <f t="shared" si="47"/>
        <v>8.3905193092364811</v>
      </c>
      <c r="AG58" s="7">
        <f t="shared" si="47"/>
        <v>13.212479000387091</v>
      </c>
      <c r="AH58" s="10">
        <f t="shared" si="47"/>
        <v>0.43680569111739942</v>
      </c>
      <c r="AI58" s="6">
        <f t="shared" si="47"/>
        <v>12.720111139894172</v>
      </c>
      <c r="AJ58" s="7">
        <f t="shared" si="47"/>
        <v>15.729997764640416</v>
      </c>
      <c r="AK58" s="10">
        <f t="shared" si="47"/>
        <v>-1.0060709465947753</v>
      </c>
      <c r="AL58" s="6">
        <f t="shared" si="47"/>
        <v>16.906156641390012</v>
      </c>
      <c r="AM58" s="7">
        <f t="shared" si="47"/>
        <v>-2.9004711479909417</v>
      </c>
      <c r="AN58" s="10">
        <f t="shared" si="47"/>
        <v>9.4111896066107334</v>
      </c>
      <c r="AO58" s="6">
        <f t="shared" si="47"/>
        <v>-11.252652309940515</v>
      </c>
      <c r="AP58" s="7">
        <f t="shared" si="47"/>
        <v>6.5152262066973492</v>
      </c>
      <c r="AQ58" s="10">
        <f t="shared" si="47"/>
        <v>-11.987926382265485</v>
      </c>
      <c r="AR58" s="6">
        <f t="shared" si="47"/>
        <v>21.023425341991285</v>
      </c>
      <c r="AS58" s="7">
        <f t="shared" si="47"/>
        <v>16.719882260590964</v>
      </c>
      <c r="AT58" s="10">
        <f t="shared" si="45"/>
        <v>3.4584470721880791</v>
      </c>
      <c r="AU58" s="6">
        <f t="shared" si="45"/>
        <v>12.818127048775168</v>
      </c>
      <c r="AV58" s="7">
        <f t="shared" si="45"/>
        <v>11.877450566932723</v>
      </c>
      <c r="AW58" s="10">
        <f t="shared" si="45"/>
        <v>1.8646021938624386</v>
      </c>
      <c r="AX58" s="6">
        <f t="shared" si="45"/>
        <v>9.8295660685097062</v>
      </c>
      <c r="AY58" s="7">
        <f t="shared" si="45"/>
        <v>4.8857551387816187</v>
      </c>
      <c r="AZ58" s="10">
        <f t="shared" si="45"/>
        <v>-7.9930322650996573</v>
      </c>
      <c r="BA58" s="6">
        <f t="shared" si="45"/>
        <v>13.997621833369124</v>
      </c>
      <c r="BB58" s="7">
        <f t="shared" si="45"/>
        <v>11.436397083714397</v>
      </c>
      <c r="BC58" s="10">
        <f t="shared" si="45"/>
        <v>1.2156876896431044</v>
      </c>
      <c r="BD58" s="6">
        <f t="shared" si="45"/>
        <v>10.097949860708326</v>
      </c>
      <c r="BE58" s="5"/>
      <c r="BF58" s="7">
        <f t="shared" ref="BF58" si="64">+AVERAGE(B55:B58)/AVERAGE(B51:B54)*100-100</f>
        <v>0.8862871276064368</v>
      </c>
      <c r="BG58" s="12">
        <f>+AVERAGE(C55:C58)/AVERAGE(C51:C54)*100-100</f>
        <v>2.1979844893460267</v>
      </c>
      <c r="BH58" s="6">
        <f t="shared" ref="BH58:CF58" si="65">+AVERAGE(D55:D58)/AVERAGE(D51:D54)*100-100</f>
        <v>-0.8551856101774149</v>
      </c>
      <c r="BI58" s="7">
        <f t="shared" si="65"/>
        <v>18.971261392493403</v>
      </c>
      <c r="BJ58" s="12">
        <f t="shared" si="65"/>
        <v>8.2959841946813384</v>
      </c>
      <c r="BK58" s="6">
        <f t="shared" si="65"/>
        <v>10.117939068114296</v>
      </c>
      <c r="BL58" s="7">
        <f t="shared" si="65"/>
        <v>16.391992608879519</v>
      </c>
      <c r="BM58" s="12">
        <f t="shared" si="65"/>
        <v>1.619031478187452</v>
      </c>
      <c r="BN58" s="6">
        <f t="shared" si="65"/>
        <v>14.485305854020197</v>
      </c>
      <c r="BO58" s="7">
        <f t="shared" si="65"/>
        <v>4.2218118868240708</v>
      </c>
      <c r="BP58" s="12">
        <f t="shared" si="65"/>
        <v>9.0752093474647779</v>
      </c>
      <c r="BQ58" s="6">
        <f t="shared" si="65"/>
        <v>-4.4592930430261077</v>
      </c>
      <c r="BR58" s="7">
        <f t="shared" si="65"/>
        <v>17.896956554666502</v>
      </c>
      <c r="BS58" s="12">
        <f t="shared" si="65"/>
        <v>-2.5686552772372124</v>
      </c>
      <c r="BT58" s="6">
        <f t="shared" si="65"/>
        <v>21.015962555952768</v>
      </c>
      <c r="BU58" s="7">
        <f t="shared" si="65"/>
        <v>19.101343225181111</v>
      </c>
      <c r="BV58" s="12">
        <f t="shared" si="65"/>
        <v>6.1521513078711507</v>
      </c>
      <c r="BW58" s="6">
        <f t="shared" si="65"/>
        <v>12.245217349828664</v>
      </c>
      <c r="BX58" s="7">
        <f t="shared" si="65"/>
        <v>14.006610133951853</v>
      </c>
      <c r="BY58" s="12">
        <f t="shared" si="65"/>
        <v>4.7726047769973263</v>
      </c>
      <c r="BZ58" s="6">
        <f t="shared" si="65"/>
        <v>8.8159876535390538</v>
      </c>
      <c r="CA58" s="7">
        <f t="shared" si="65"/>
        <v>15.330416773108041</v>
      </c>
      <c r="CB58" s="12">
        <f t="shared" si="65"/>
        <v>5.3066244589563496</v>
      </c>
      <c r="CC58" s="6">
        <f t="shared" si="65"/>
        <v>9.6738952190124081</v>
      </c>
      <c r="CD58" s="7">
        <f t="shared" si="65"/>
        <v>14.088660100610426</v>
      </c>
      <c r="CE58" s="12">
        <f t="shared" si="65"/>
        <v>4.8071171927070964</v>
      </c>
      <c r="CF58" s="6">
        <f t="shared" si="65"/>
        <v>8.8650210438350854</v>
      </c>
    </row>
    <row r="59" spans="1:84" ht="15" customHeight="1" x14ac:dyDescent="0.25">
      <c r="A59" s="24" t="s">
        <v>78</v>
      </c>
      <c r="B59" s="64">
        <v>2588170.48636198</v>
      </c>
      <c r="C59" s="32">
        <v>3155921.5777814584</v>
      </c>
      <c r="D59" s="36">
        <v>82.009974664243884</v>
      </c>
      <c r="E59" s="34">
        <v>722458.77828118135</v>
      </c>
      <c r="F59" s="32">
        <v>1061193.970292049</v>
      </c>
      <c r="G59" s="36">
        <v>68.079804305932399</v>
      </c>
      <c r="H59" s="34">
        <v>3570597.9690980772</v>
      </c>
      <c r="I59" s="32">
        <v>5849081.0433724066</v>
      </c>
      <c r="J59" s="36">
        <v>61.045452142331335</v>
      </c>
      <c r="K59" s="34">
        <v>3160148.373922857</v>
      </c>
      <c r="L59" s="32">
        <v>3413818.1349518332</v>
      </c>
      <c r="M59" s="36">
        <v>92.569324111562395</v>
      </c>
      <c r="N59" s="34">
        <v>850637.02656684327</v>
      </c>
      <c r="O59" s="32">
        <v>1544576.930551315</v>
      </c>
      <c r="P59" s="36">
        <v>55.072493298421875</v>
      </c>
      <c r="Q59" s="34">
        <v>8620799.9470456764</v>
      </c>
      <c r="R59" s="32">
        <v>14142453.551688872</v>
      </c>
      <c r="S59" s="36">
        <v>60.956890652231934</v>
      </c>
      <c r="T59" s="34">
        <v>19512812.581276614</v>
      </c>
      <c r="U59" s="32">
        <v>29167045.208637938</v>
      </c>
      <c r="V59" s="36">
        <v>66.90020343746653</v>
      </c>
      <c r="W59" s="34">
        <v>1383903.3167921836</v>
      </c>
      <c r="X59" s="32">
        <v>2155456.6755560059</v>
      </c>
      <c r="Y59" s="36">
        <v>64.204645469628929</v>
      </c>
      <c r="Z59" s="34">
        <v>20896715.898068797</v>
      </c>
      <c r="AA59" s="32">
        <v>31322501.884193942</v>
      </c>
      <c r="AB59" s="36">
        <v>66.71470872706297</v>
      </c>
      <c r="AC59" s="5"/>
      <c r="AD59" s="7">
        <f t="shared" si="47"/>
        <v>43.397717883287612</v>
      </c>
      <c r="AE59" s="10">
        <f t="shared" si="47"/>
        <v>31.08724361575554</v>
      </c>
      <c r="AF59" s="6">
        <f t="shared" si="47"/>
        <v>9.3910543299061828</v>
      </c>
      <c r="AG59" s="7">
        <f t="shared" si="47"/>
        <v>3.1297194467439908</v>
      </c>
      <c r="AH59" s="10">
        <f t="shared" si="47"/>
        <v>-7.0962186780111125</v>
      </c>
      <c r="AI59" s="6">
        <f t="shared" si="47"/>
        <v>11.007020359390651</v>
      </c>
      <c r="AJ59" s="7">
        <f t="shared" si="47"/>
        <v>15.555609540453872</v>
      </c>
      <c r="AK59" s="10">
        <f t="shared" si="47"/>
        <v>-1.4578556691754159</v>
      </c>
      <c r="AL59" s="6">
        <f t="shared" si="47"/>
        <v>17.265166417032546</v>
      </c>
      <c r="AM59" s="7">
        <f t="shared" si="47"/>
        <v>2.3308347065345458</v>
      </c>
      <c r="AN59" s="10">
        <f t="shared" si="47"/>
        <v>2.7910971396507591</v>
      </c>
      <c r="AO59" s="6">
        <f t="shared" si="47"/>
        <v>-0.44776488034842998</v>
      </c>
      <c r="AP59" s="7">
        <f t="shared" si="47"/>
        <v>16.103116169356582</v>
      </c>
      <c r="AQ59" s="10">
        <f t="shared" si="47"/>
        <v>-4.2886219023777272</v>
      </c>
      <c r="AR59" s="6">
        <f t="shared" si="47"/>
        <v>21.305448189174996</v>
      </c>
      <c r="AS59" s="7">
        <f t="shared" si="47"/>
        <v>18.36564035473836</v>
      </c>
      <c r="AT59" s="10">
        <f t="shared" si="45"/>
        <v>7.3817581528121963</v>
      </c>
      <c r="AU59" s="6">
        <f t="shared" si="45"/>
        <v>10.228815760583217</v>
      </c>
      <c r="AV59" s="7">
        <f t="shared" si="45"/>
        <v>16.847512323441947</v>
      </c>
      <c r="AW59" s="10">
        <f t="shared" si="45"/>
        <v>5.7139840085094136</v>
      </c>
      <c r="AX59" s="6">
        <f t="shared" si="45"/>
        <v>10.531746030909545</v>
      </c>
      <c r="AY59" s="7">
        <f t="shared" si="45"/>
        <v>18.696031768341086</v>
      </c>
      <c r="AZ59" s="10">
        <f t="shared" si="45"/>
        <v>5.4963790611067793</v>
      </c>
      <c r="BA59" s="6">
        <f t="shared" si="45"/>
        <v>12.511948585068168</v>
      </c>
      <c r="BB59" s="7">
        <f t="shared" si="45"/>
        <v>16.968150053430264</v>
      </c>
      <c r="BC59" s="10">
        <f t="shared" si="45"/>
        <v>5.6989807751262305</v>
      </c>
      <c r="BD59" s="6">
        <f t="shared" si="45"/>
        <v>10.661568537050627</v>
      </c>
      <c r="BE59" s="5"/>
      <c r="BF59" s="7">
        <f>+AVERAGE(B59:B59)/AVERAGE(B55:B55)*100-100</f>
        <v>43.397717883287612</v>
      </c>
      <c r="BG59" s="12">
        <f t="shared" ref="BG59:CF59" si="66">+AVERAGE(C59:C59)/AVERAGE(C55:C55)*100-100</f>
        <v>31.08724361575554</v>
      </c>
      <c r="BH59" s="6">
        <f t="shared" si="66"/>
        <v>9.3910543299061828</v>
      </c>
      <c r="BI59" s="7">
        <f t="shared" si="66"/>
        <v>3.1297194467439908</v>
      </c>
      <c r="BJ59" s="12">
        <f t="shared" si="66"/>
        <v>-7.0962186780111125</v>
      </c>
      <c r="BK59" s="6">
        <f t="shared" si="66"/>
        <v>11.007020359390651</v>
      </c>
      <c r="BL59" s="7">
        <f t="shared" si="66"/>
        <v>15.555609540453872</v>
      </c>
      <c r="BM59" s="12">
        <f t="shared" si="66"/>
        <v>-1.4578556691754159</v>
      </c>
      <c r="BN59" s="6">
        <f t="shared" si="66"/>
        <v>17.265166417032546</v>
      </c>
      <c r="BO59" s="7">
        <f t="shared" si="66"/>
        <v>2.3308347065345458</v>
      </c>
      <c r="BP59" s="12">
        <f t="shared" si="66"/>
        <v>2.7910971396507591</v>
      </c>
      <c r="BQ59" s="6">
        <f t="shared" si="66"/>
        <v>-0.44776488034842998</v>
      </c>
      <c r="BR59" s="7">
        <f t="shared" si="66"/>
        <v>16.103116169356582</v>
      </c>
      <c r="BS59" s="12">
        <f t="shared" si="66"/>
        <v>-4.2886219023777272</v>
      </c>
      <c r="BT59" s="6">
        <f t="shared" si="66"/>
        <v>21.305448189174996</v>
      </c>
      <c r="BU59" s="7">
        <f t="shared" si="66"/>
        <v>18.36564035473836</v>
      </c>
      <c r="BV59" s="12">
        <f t="shared" si="66"/>
        <v>7.3817581528121963</v>
      </c>
      <c r="BW59" s="6">
        <f t="shared" si="66"/>
        <v>10.228815760583217</v>
      </c>
      <c r="BX59" s="7">
        <f t="shared" si="66"/>
        <v>16.847512323441947</v>
      </c>
      <c r="BY59" s="12">
        <f t="shared" si="66"/>
        <v>5.7139840085094136</v>
      </c>
      <c r="BZ59" s="6">
        <f t="shared" si="66"/>
        <v>10.531746030909545</v>
      </c>
      <c r="CA59" s="7">
        <f t="shared" si="66"/>
        <v>18.696031768341086</v>
      </c>
      <c r="CB59" s="12">
        <f t="shared" si="66"/>
        <v>5.4963790611067793</v>
      </c>
      <c r="CC59" s="6">
        <f t="shared" si="66"/>
        <v>12.511948585068168</v>
      </c>
      <c r="CD59" s="7">
        <f t="shared" si="66"/>
        <v>16.968150053430264</v>
      </c>
      <c r="CE59" s="12">
        <f t="shared" si="66"/>
        <v>5.6989807751262305</v>
      </c>
      <c r="CF59" s="6">
        <f t="shared" si="66"/>
        <v>10.661568537050627</v>
      </c>
    </row>
    <row r="60" spans="1:84" ht="15" customHeight="1" x14ac:dyDescent="0.25">
      <c r="A60" s="24" t="s">
        <v>79</v>
      </c>
      <c r="B60" s="64">
        <v>2005873.873418225</v>
      </c>
      <c r="C60" s="32">
        <v>2355600.21960122</v>
      </c>
      <c r="D60" s="36">
        <v>85.153408321459565</v>
      </c>
      <c r="E60" s="34">
        <v>856012.30724946293</v>
      </c>
      <c r="F60" s="32">
        <v>1251721.3845690216</v>
      </c>
      <c r="G60" s="36">
        <v>68.386808582342411</v>
      </c>
      <c r="H60" s="34">
        <v>3766138.6750340536</v>
      </c>
      <c r="I60" s="32">
        <v>6176225.8704798678</v>
      </c>
      <c r="J60" s="36">
        <v>60.977994555458835</v>
      </c>
      <c r="K60" s="34">
        <v>3344626.5575482738</v>
      </c>
      <c r="L60" s="32">
        <v>3214208.530887824</v>
      </c>
      <c r="M60" s="36">
        <v>104.05754715063324</v>
      </c>
      <c r="N60" s="34">
        <v>913029.71048284613</v>
      </c>
      <c r="O60" s="32">
        <v>1581909.0638270385</v>
      </c>
      <c r="P60" s="36">
        <v>57.716952975412894</v>
      </c>
      <c r="Q60" s="34">
        <v>9031650.8746880312</v>
      </c>
      <c r="R60" s="32">
        <v>14761125.925596785</v>
      </c>
      <c r="S60" s="36">
        <v>61.185379219796111</v>
      </c>
      <c r="T60" s="34">
        <v>19917331.998420894</v>
      </c>
      <c r="U60" s="32">
        <v>29340790.994961753</v>
      </c>
      <c r="V60" s="36">
        <v>67.882737046322291</v>
      </c>
      <c r="W60" s="34">
        <v>1321839.5616541079</v>
      </c>
      <c r="X60" s="32">
        <v>2041000.638499225</v>
      </c>
      <c r="Y60" s="36">
        <v>64.764289472543922</v>
      </c>
      <c r="Z60" s="34">
        <v>21239171.560075004</v>
      </c>
      <c r="AA60" s="32">
        <v>31381791.63346098</v>
      </c>
      <c r="AB60" s="36">
        <v>67.679920280359767</v>
      </c>
      <c r="AC60" s="5"/>
      <c r="AD60" s="7">
        <f t="shared" si="47"/>
        <v>32.674888079115732</v>
      </c>
      <c r="AE60" s="10">
        <f t="shared" si="47"/>
        <v>24.700595273936756</v>
      </c>
      <c r="AF60" s="6">
        <f t="shared" si="47"/>
        <v>6.3947511939790047</v>
      </c>
      <c r="AG60" s="7">
        <f t="shared" si="47"/>
        <v>-4.4770926713466821</v>
      </c>
      <c r="AH60" s="10">
        <f t="shared" si="47"/>
        <v>-10.433519561457445</v>
      </c>
      <c r="AI60" s="6">
        <f t="shared" si="47"/>
        <v>6.6502857552808194</v>
      </c>
      <c r="AJ60" s="7">
        <f t="shared" si="47"/>
        <v>17.339628580411869</v>
      </c>
      <c r="AK60" s="10">
        <f t="shared" si="47"/>
        <v>2.2735054489830162</v>
      </c>
      <c r="AL60" s="6">
        <f t="shared" si="47"/>
        <v>14.731208307848888</v>
      </c>
      <c r="AM60" s="7">
        <f t="shared" si="47"/>
        <v>9.0090838351634801</v>
      </c>
      <c r="AN60" s="10">
        <f t="shared" si="47"/>
        <v>-1.889970244315947</v>
      </c>
      <c r="AO60" s="6">
        <f t="shared" si="47"/>
        <v>11.109011083393312</v>
      </c>
      <c r="AP60" s="7">
        <f t="shared" si="47"/>
        <v>34.431102793003021</v>
      </c>
      <c r="AQ60" s="10">
        <f t="shared" si="47"/>
        <v>9.8482285994154779</v>
      </c>
      <c r="AR60" s="6">
        <f t="shared" si="47"/>
        <v>22.378944573821144</v>
      </c>
      <c r="AS60" s="7">
        <f t="shared" si="47"/>
        <v>14.611261530117787</v>
      </c>
      <c r="AT60" s="10">
        <f t="shared" si="45"/>
        <v>4.8735293696526156</v>
      </c>
      <c r="AU60" s="6">
        <f t="shared" si="45"/>
        <v>9.2852145045506234</v>
      </c>
      <c r="AV60" s="7">
        <f t="shared" si="45"/>
        <v>15.494621184567706</v>
      </c>
      <c r="AW60" s="10">
        <f t="shared" si="45"/>
        <v>4.3530537101856623</v>
      </c>
      <c r="AX60" s="6">
        <f t="shared" si="45"/>
        <v>10.676800609328538</v>
      </c>
      <c r="AY60" s="7">
        <f t="shared" si="45"/>
        <v>17.401138240275358</v>
      </c>
      <c r="AZ60" s="10">
        <f t="shared" si="45"/>
        <v>5.5673142854847981</v>
      </c>
      <c r="BA60" s="6">
        <f t="shared" si="45"/>
        <v>11.209742366646225</v>
      </c>
      <c r="BB60" s="7">
        <f t="shared" si="45"/>
        <v>15.611466275106991</v>
      </c>
      <c r="BC60" s="10">
        <f t="shared" si="45"/>
        <v>4.4311765458350436</v>
      </c>
      <c r="BD60" s="6">
        <f t="shared" si="45"/>
        <v>10.705892721954385</v>
      </c>
      <c r="BE60" s="5"/>
      <c r="BF60" s="7">
        <f t="shared" ref="BF60:CF60" si="67">+AVERAGE(B59:B60)/AVERAGE(B55:B56)*100-100</f>
        <v>38.509955225861262</v>
      </c>
      <c r="BG60" s="12">
        <f t="shared" si="67"/>
        <v>28.279282710221622</v>
      </c>
      <c r="BH60" s="6">
        <f t="shared" si="67"/>
        <v>7.8439408188883135</v>
      </c>
      <c r="BI60" s="7">
        <f t="shared" si="67"/>
        <v>-1.1396211760876298</v>
      </c>
      <c r="BJ60" s="12">
        <f t="shared" si="67"/>
        <v>-8.9325911213137914</v>
      </c>
      <c r="BK60" s="6">
        <f t="shared" si="67"/>
        <v>8.7801513824532975</v>
      </c>
      <c r="BL60" s="7">
        <f t="shared" si="67"/>
        <v>16.464563648924837</v>
      </c>
      <c r="BM60" s="12">
        <f t="shared" si="67"/>
        <v>0.42392203874663892</v>
      </c>
      <c r="BN60" s="6">
        <f t="shared" si="67"/>
        <v>15.985049243573116</v>
      </c>
      <c r="BO60" s="7">
        <f t="shared" si="67"/>
        <v>5.6591336840700706</v>
      </c>
      <c r="BP60" s="12">
        <f t="shared" si="67"/>
        <v>0.46652688182176405</v>
      </c>
      <c r="BQ60" s="6">
        <f t="shared" si="67"/>
        <v>5.3513008350737863</v>
      </c>
      <c r="BR60" s="7">
        <f t="shared" si="67"/>
        <v>24.920005254962632</v>
      </c>
      <c r="BS60" s="12">
        <f t="shared" si="67"/>
        <v>2.3777611090738588</v>
      </c>
      <c r="BT60" s="6">
        <f t="shared" si="67"/>
        <v>21.85241750475862</v>
      </c>
      <c r="BU60" s="7">
        <f t="shared" si="67"/>
        <v>16.414537576864106</v>
      </c>
      <c r="BV60" s="12">
        <f t="shared" si="67"/>
        <v>6.0859904405781577</v>
      </c>
      <c r="BW60" s="6">
        <f t="shared" si="67"/>
        <v>9.754104491626677</v>
      </c>
      <c r="BX60" s="7">
        <f t="shared" si="67"/>
        <v>16.160188818751209</v>
      </c>
      <c r="BY60" s="12">
        <f t="shared" si="67"/>
        <v>5.0270898339918233</v>
      </c>
      <c r="BZ60" s="6">
        <f t="shared" si="67"/>
        <v>10.604754469236568</v>
      </c>
      <c r="CA60" s="7">
        <f t="shared" si="67"/>
        <v>18.059886449576794</v>
      </c>
      <c r="CB60" s="12">
        <f t="shared" si="67"/>
        <v>5.5308674027819933</v>
      </c>
      <c r="CC60" s="6">
        <f t="shared" si="67"/>
        <v>11.854230420322338</v>
      </c>
      <c r="CD60" s="7">
        <f t="shared" si="67"/>
        <v>16.280338545134285</v>
      </c>
      <c r="CE60" s="12">
        <f t="shared" si="67"/>
        <v>5.0606547026459197</v>
      </c>
      <c r="CF60" s="6">
        <f t="shared" si="67"/>
        <v>10.683885358619577</v>
      </c>
    </row>
    <row r="61" spans="1:84" ht="15" customHeight="1" x14ac:dyDescent="0.25">
      <c r="A61" s="24" t="s">
        <v>80</v>
      </c>
      <c r="B61" s="64">
        <v>1549748.2669753679</v>
      </c>
      <c r="C61" s="32">
        <v>1634376.2958678061</v>
      </c>
      <c r="D61" s="36">
        <v>94.821998513659111</v>
      </c>
      <c r="E61" s="34">
        <v>840522.6514378608</v>
      </c>
      <c r="F61" s="32">
        <v>1187926.213905442</v>
      </c>
      <c r="G61" s="36">
        <v>70.75545952256978</v>
      </c>
      <c r="H61" s="34">
        <v>4258485.3781579006</v>
      </c>
      <c r="I61" s="32">
        <v>6563205.4276706297</v>
      </c>
      <c r="J61" s="36">
        <v>64.884231113718087</v>
      </c>
      <c r="K61" s="34">
        <v>3258176.1358323176</v>
      </c>
      <c r="L61" s="32">
        <v>3244318.8077545599</v>
      </c>
      <c r="M61" s="36">
        <v>100.4271259669252</v>
      </c>
      <c r="N61" s="34">
        <v>1143778.5160624711</v>
      </c>
      <c r="O61" s="32">
        <v>1867078.8338076042</v>
      </c>
      <c r="P61" s="36">
        <v>61.260322561202216</v>
      </c>
      <c r="Q61" s="34">
        <v>9946161.0031148624</v>
      </c>
      <c r="R61" s="32">
        <v>15297162.836452754</v>
      </c>
      <c r="S61" s="36">
        <v>65.01964520775978</v>
      </c>
      <c r="T61" s="34">
        <v>20996871.951580778</v>
      </c>
      <c r="U61" s="32">
        <v>29794068.415458798</v>
      </c>
      <c r="V61" s="36">
        <v>70.473329317745836</v>
      </c>
      <c r="W61" s="34">
        <v>1429042.0033654538</v>
      </c>
      <c r="X61" s="32">
        <v>2101595.9263414168</v>
      </c>
      <c r="Y61" s="36">
        <v>67.997943156143009</v>
      </c>
      <c r="Z61" s="34">
        <v>22425913.954946231</v>
      </c>
      <c r="AA61" s="32">
        <v>31895664.341800217</v>
      </c>
      <c r="AB61" s="36">
        <v>70.310226852859131</v>
      </c>
      <c r="AC61" s="5"/>
      <c r="AD61" s="7">
        <f t="shared" si="47"/>
        <v>32.4285329971257</v>
      </c>
      <c r="AE61" s="10">
        <f t="shared" si="47"/>
        <v>15.28726158849561</v>
      </c>
      <c r="AF61" s="6">
        <f t="shared" ref="AF61:AU77" si="68">+D61/D57*100-100</f>
        <v>14.868313439357976</v>
      </c>
      <c r="AG61" s="7">
        <f t="shared" si="68"/>
        <v>13.825582706361445</v>
      </c>
      <c r="AH61" s="10">
        <f t="shared" si="68"/>
        <v>2.9374172091712296</v>
      </c>
      <c r="AI61" s="6">
        <f t="shared" si="68"/>
        <v>10.577461327852461</v>
      </c>
      <c r="AJ61" s="7">
        <f t="shared" si="68"/>
        <v>18.013537332741265</v>
      </c>
      <c r="AK61" s="10">
        <f t="shared" si="68"/>
        <v>0.27948884887220515</v>
      </c>
      <c r="AL61" s="6">
        <f t="shared" si="68"/>
        <v>17.68462193758829</v>
      </c>
      <c r="AM61" s="7">
        <f t="shared" si="68"/>
        <v>11.027759186544657</v>
      </c>
      <c r="AN61" s="10">
        <f t="shared" si="68"/>
        <v>-1.6463535922990218</v>
      </c>
      <c r="AO61" s="6">
        <f t="shared" si="68"/>
        <v>12.886266286769114</v>
      </c>
      <c r="AP61" s="7">
        <f t="shared" si="68"/>
        <v>49.225350316434628</v>
      </c>
      <c r="AQ61" s="10">
        <f t="shared" si="68"/>
        <v>17.994883533358205</v>
      </c>
      <c r="AR61" s="6">
        <f t="shared" si="68"/>
        <v>26.467644907880469</v>
      </c>
      <c r="AS61" s="7">
        <f t="shared" si="68"/>
        <v>25.161514327645747</v>
      </c>
      <c r="AT61" s="10">
        <f t="shared" si="68"/>
        <v>8.9619454181192708</v>
      </c>
      <c r="AU61" s="6">
        <f t="shared" si="68"/>
        <v>14.867180323702868</v>
      </c>
      <c r="AV61" s="7">
        <f t="shared" si="45"/>
        <v>22.324799688039974</v>
      </c>
      <c r="AW61" s="10">
        <f t="shared" si="45"/>
        <v>6.2686433200950091</v>
      </c>
      <c r="AX61" s="6">
        <f t="shared" si="45"/>
        <v>15.109025453144966</v>
      </c>
      <c r="AY61" s="7">
        <f t="shared" si="45"/>
        <v>19.260096467104489</v>
      </c>
      <c r="AZ61" s="10">
        <f t="shared" si="45"/>
        <v>4.1172858407661863</v>
      </c>
      <c r="BA61" s="6">
        <f t="shared" si="45"/>
        <v>14.543992867329706</v>
      </c>
      <c r="BB61" s="7">
        <f t="shared" si="45"/>
        <v>22.124817167618474</v>
      </c>
      <c r="BC61" s="10">
        <f t="shared" si="45"/>
        <v>6.1241587172342804</v>
      </c>
      <c r="BD61" s="6">
        <f t="shared" si="45"/>
        <v>15.077300629555609</v>
      </c>
      <c r="BE61" s="5"/>
      <c r="BF61" s="7">
        <f t="shared" ref="BF61:CF61" si="69">+AVERAGE(B59:B61)/AVERAGE(B55:B57)*100-100</f>
        <v>36.923866946383384</v>
      </c>
      <c r="BG61" s="12">
        <f t="shared" si="69"/>
        <v>25.056023402391887</v>
      </c>
      <c r="BH61" s="6">
        <f t="shared" si="69"/>
        <v>10.284870567521324</v>
      </c>
      <c r="BI61" s="7">
        <f t="shared" si="69"/>
        <v>3.5928412925763951</v>
      </c>
      <c r="BJ61" s="12">
        <f t="shared" si="69"/>
        <v>-5.2241405325182342</v>
      </c>
      <c r="BK61" s="6">
        <f t="shared" si="69"/>
        <v>9.3872328028147933</v>
      </c>
      <c r="BL61" s="7">
        <f t="shared" si="69"/>
        <v>17.028695560208362</v>
      </c>
      <c r="BM61" s="12">
        <f t="shared" si="69"/>
        <v>0.37287828166172687</v>
      </c>
      <c r="BN61" s="6">
        <f t="shared" si="69"/>
        <v>16.569458151359086</v>
      </c>
      <c r="BO61" s="7">
        <f t="shared" si="69"/>
        <v>7.3921291800766795</v>
      </c>
      <c r="BP61" s="12">
        <f t="shared" si="69"/>
        <v>-0.2377668215610953</v>
      </c>
      <c r="BQ61" s="6">
        <f t="shared" si="69"/>
        <v>7.783551206083672</v>
      </c>
      <c r="BR61" s="7">
        <f t="shared" si="69"/>
        <v>33.472259127584636</v>
      </c>
      <c r="BS61" s="12">
        <f t="shared" si="69"/>
        <v>7.7078849524697404</v>
      </c>
      <c r="BT61" s="6">
        <f t="shared" si="69"/>
        <v>23.437924315877851</v>
      </c>
      <c r="BU61" s="7">
        <f t="shared" si="69"/>
        <v>19.422280902922239</v>
      </c>
      <c r="BV61" s="12">
        <f t="shared" si="69"/>
        <v>7.0639748330075776</v>
      </c>
      <c r="BW61" s="6">
        <f t="shared" si="69"/>
        <v>11.477966209324507</v>
      </c>
      <c r="BX61" s="7">
        <f t="shared" si="69"/>
        <v>18.230541244677397</v>
      </c>
      <c r="BY61" s="12">
        <f t="shared" si="69"/>
        <v>5.4427484187181392</v>
      </c>
      <c r="BZ61" s="6">
        <f t="shared" si="69"/>
        <v>12.110985746283504</v>
      </c>
      <c r="CA61" s="7">
        <f t="shared" si="69"/>
        <v>18.471955238609141</v>
      </c>
      <c r="CB61" s="12">
        <f t="shared" si="69"/>
        <v>5.0549217902212291</v>
      </c>
      <c r="CC61" s="6">
        <f t="shared" si="69"/>
        <v>12.768410262087087</v>
      </c>
      <c r="CD61" s="7">
        <f t="shared" si="69"/>
        <v>18.245972829263053</v>
      </c>
      <c r="CE61" s="12">
        <f t="shared" si="69"/>
        <v>5.4168396605197131</v>
      </c>
      <c r="CF61" s="6">
        <f t="shared" si="69"/>
        <v>12.154571239142612</v>
      </c>
    </row>
    <row r="62" spans="1:84" ht="15" customHeight="1" x14ac:dyDescent="0.25">
      <c r="A62" s="24" t="s">
        <v>81</v>
      </c>
      <c r="B62" s="64">
        <v>2234102.6986323711</v>
      </c>
      <c r="C62" s="32">
        <v>2137257.4656123668</v>
      </c>
      <c r="D62" s="36">
        <v>104.53128528397752</v>
      </c>
      <c r="E62" s="34">
        <v>840239.95931399893</v>
      </c>
      <c r="F62" s="32">
        <v>1135409.7007707735</v>
      </c>
      <c r="G62" s="36">
        <v>74.003239424817451</v>
      </c>
      <c r="H62" s="34">
        <v>4754463.2467454616</v>
      </c>
      <c r="I62" s="32">
        <v>6690010.4428719506</v>
      </c>
      <c r="J62" s="36">
        <v>71.068099031313636</v>
      </c>
      <c r="K62" s="34">
        <v>3051780.438263543</v>
      </c>
      <c r="L62" s="32">
        <v>3289569.9726506257</v>
      </c>
      <c r="M62" s="36">
        <v>92.771409747655255</v>
      </c>
      <c r="N62" s="34">
        <v>1054059.2830175364</v>
      </c>
      <c r="O62" s="32">
        <v>1664454.2912044788</v>
      </c>
      <c r="P62" s="36">
        <v>63.327619664146418</v>
      </c>
      <c r="Q62" s="34">
        <v>11738698.353159834</v>
      </c>
      <c r="R62" s="32">
        <v>17541903.8006313</v>
      </c>
      <c r="S62" s="36">
        <v>66.918040861319625</v>
      </c>
      <c r="T62" s="34">
        <v>23673343.979132745</v>
      </c>
      <c r="U62" s="32">
        <v>32458605.673741493</v>
      </c>
      <c r="V62" s="36">
        <v>72.933952299387002</v>
      </c>
      <c r="W62" s="34">
        <v>1630903.4076739699</v>
      </c>
      <c r="X62" s="32">
        <v>2248471.5340360017</v>
      </c>
      <c r="Y62" s="36">
        <v>72.533869474722763</v>
      </c>
      <c r="Z62" s="34">
        <v>25304247.386806715</v>
      </c>
      <c r="AA62" s="32">
        <v>34707077.207777493</v>
      </c>
      <c r="AB62" s="36">
        <v>72.908033238639575</v>
      </c>
      <c r="AC62" s="5"/>
      <c r="AD62" s="7">
        <f t="shared" ref="AD62:AR78" si="70">+B62/B58*100-100</f>
        <v>40.755611772960691</v>
      </c>
      <c r="AE62" s="10">
        <f t="shared" si="70"/>
        <v>30.281170192580504</v>
      </c>
      <c r="AF62" s="6">
        <f t="shared" si="70"/>
        <v>8.0398737322492195</v>
      </c>
      <c r="AG62" s="7">
        <f t="shared" si="70"/>
        <v>20.240559280694839</v>
      </c>
      <c r="AH62" s="10">
        <f t="shared" si="70"/>
        <v>10.433675988996072</v>
      </c>
      <c r="AI62" s="6">
        <f t="shared" si="70"/>
        <v>8.8803376360268231</v>
      </c>
      <c r="AJ62" s="7">
        <f t="shared" si="70"/>
        <v>20.119986870214433</v>
      </c>
      <c r="AK62" s="10">
        <f t="shared" si="70"/>
        <v>-1.0690955848119756</v>
      </c>
      <c r="AL62" s="6">
        <f t="shared" si="70"/>
        <v>21.41806201033117</v>
      </c>
      <c r="AM62" s="7">
        <f t="shared" si="70"/>
        <v>3.8022425934578905</v>
      </c>
      <c r="AN62" s="10">
        <f t="shared" si="70"/>
        <v>-2.1527064407072629</v>
      </c>
      <c r="AO62" s="6">
        <f t="shared" si="70"/>
        <v>6.0859619285807014</v>
      </c>
      <c r="AP62" s="7">
        <f t="shared" si="70"/>
        <v>43.887608958128538</v>
      </c>
      <c r="AQ62" s="10">
        <f t="shared" si="70"/>
        <v>13.209974249944551</v>
      </c>
      <c r="AR62" s="6">
        <f t="shared" si="70"/>
        <v>27.09799636598629</v>
      </c>
      <c r="AS62" s="7">
        <f t="shared" si="68"/>
        <v>18.409087794713372</v>
      </c>
      <c r="AT62" s="10">
        <f t="shared" si="68"/>
        <v>5.1346958818579367</v>
      </c>
      <c r="AU62" s="6">
        <f t="shared" si="68"/>
        <v>12.626081049183014</v>
      </c>
      <c r="AV62" s="7">
        <f t="shared" si="45"/>
        <v>19.37937012927226</v>
      </c>
      <c r="AW62" s="10">
        <f t="shared" si="45"/>
        <v>4.8801284630873027</v>
      </c>
      <c r="AX62" s="6">
        <f t="shared" si="45"/>
        <v>13.824584197842555</v>
      </c>
      <c r="AY62" s="7">
        <f t="shared" si="45"/>
        <v>30.291646448509937</v>
      </c>
      <c r="AZ62" s="10">
        <f t="shared" si="45"/>
        <v>14.147158390065329</v>
      </c>
      <c r="BA62" s="6">
        <f t="shared" si="45"/>
        <v>14.143574212575174</v>
      </c>
      <c r="BB62" s="7">
        <f t="shared" si="45"/>
        <v>20.027278448891494</v>
      </c>
      <c r="BC62" s="10">
        <f t="shared" si="45"/>
        <v>5.4346625218326494</v>
      </c>
      <c r="BD62" s="6">
        <f t="shared" si="45"/>
        <v>13.840434993602898</v>
      </c>
      <c r="BE62" s="5"/>
      <c r="BF62" s="7">
        <f t="shared" ref="BF62" si="71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72">+AVERAGE(D59:D62)/AVERAGE(D55:D58)*100-100</f>
        <v>9.6351389537140619</v>
      </c>
      <c r="BI62" s="7">
        <f t="shared" si="72"/>
        <v>7.4273196647511668</v>
      </c>
      <c r="BJ62" s="12">
        <f t="shared" si="72"/>
        <v>-1.8148735708415131</v>
      </c>
      <c r="BK62" s="6">
        <f t="shared" si="72"/>
        <v>9.253388487381045</v>
      </c>
      <c r="BL62" s="7">
        <f t="shared" si="72"/>
        <v>17.911107699223933</v>
      </c>
      <c r="BM62" s="12">
        <f t="shared" si="72"/>
        <v>-1.2817461370403294E-2</v>
      </c>
      <c r="BN62" s="6">
        <f t="shared" si="72"/>
        <v>17.86609412993225</v>
      </c>
      <c r="BO62" s="7">
        <f t="shared" si="72"/>
        <v>6.514869828243917</v>
      </c>
      <c r="BP62" s="12">
        <f t="shared" si="72"/>
        <v>-0.72336088134521503</v>
      </c>
      <c r="BQ62" s="6">
        <f t="shared" si="72"/>
        <v>7.3746480400278358</v>
      </c>
      <c r="BR62" s="7">
        <f t="shared" si="72"/>
        <v>36.09341259826968</v>
      </c>
      <c r="BS62" s="12">
        <f t="shared" si="72"/>
        <v>9.0326113541832029</v>
      </c>
      <c r="BT62" s="6">
        <f t="shared" si="72"/>
        <v>24.39358280893893</v>
      </c>
      <c r="BU62" s="7">
        <f t="shared" si="72"/>
        <v>19.118122154447633</v>
      </c>
      <c r="BV62" s="12">
        <f t="shared" si="72"/>
        <v>6.5086776848601602</v>
      </c>
      <c r="BW62" s="6">
        <f t="shared" si="72"/>
        <v>11.7780729763777</v>
      </c>
      <c r="BX62" s="7">
        <f t="shared" si="72"/>
        <v>18.55168208146587</v>
      </c>
      <c r="BY62" s="12">
        <f t="shared" si="72"/>
        <v>5.2909323248451585</v>
      </c>
      <c r="BZ62" s="6">
        <f t="shared" si="72"/>
        <v>12.555234864569002</v>
      </c>
      <c r="CA62" s="7">
        <f t="shared" si="72"/>
        <v>21.592079756553261</v>
      </c>
      <c r="CB62" s="12">
        <f t="shared" si="72"/>
        <v>7.3035494571147836</v>
      </c>
      <c r="CC62" s="6">
        <f t="shared" si="72"/>
        <v>13.135254618433052</v>
      </c>
      <c r="CD62" s="7">
        <f t="shared" si="72"/>
        <v>18.742177979169213</v>
      </c>
      <c r="CE62" s="12">
        <f t="shared" si="72"/>
        <v>5.4216228722020077</v>
      </c>
      <c r="CF62" s="6">
        <f t="shared" si="72"/>
        <v>12.592467281577996</v>
      </c>
    </row>
    <row r="63" spans="1:84" ht="15" customHeight="1" x14ac:dyDescent="0.25">
      <c r="A63" s="24" t="s">
        <v>82</v>
      </c>
      <c r="B63" s="64">
        <v>3630964.3130642409</v>
      </c>
      <c r="C63" s="32">
        <v>3391501.9689429551</v>
      </c>
      <c r="D63" s="36">
        <v>107.06065767657272</v>
      </c>
      <c r="E63" s="34">
        <v>904421.57056182844</v>
      </c>
      <c r="F63" s="32">
        <v>1175459.8718478042</v>
      </c>
      <c r="G63" s="36">
        <v>76.941935001157646</v>
      </c>
      <c r="H63" s="34">
        <v>5107422.7353903707</v>
      </c>
      <c r="I63" s="32">
        <v>6590461.3026384497</v>
      </c>
      <c r="J63" s="36">
        <v>77.497196339589252</v>
      </c>
      <c r="K63" s="34">
        <v>3017514.3882276481</v>
      </c>
      <c r="L63" s="32">
        <v>3531062.8124017962</v>
      </c>
      <c r="M63" s="36">
        <v>85.456264828525178</v>
      </c>
      <c r="N63" s="34">
        <v>1319789.0239644281</v>
      </c>
      <c r="O63" s="32">
        <v>1938990.2739754743</v>
      </c>
      <c r="P63" s="36">
        <v>68.065788760172069</v>
      </c>
      <c r="Q63" s="34">
        <v>10117183.722943446</v>
      </c>
      <c r="R63" s="32">
        <v>14549819.63366973</v>
      </c>
      <c r="S63" s="36">
        <v>69.534770723420351</v>
      </c>
      <c r="T63" s="34">
        <v>24097295.754151963</v>
      </c>
      <c r="U63" s="32">
        <v>31177295.863476209</v>
      </c>
      <c r="V63" s="36">
        <v>77.291166814700006</v>
      </c>
      <c r="W63" s="34">
        <v>1709158.7752657169</v>
      </c>
      <c r="X63" s="32">
        <v>2267995.401737852</v>
      </c>
      <c r="Y63" s="36">
        <v>75.359887147746136</v>
      </c>
      <c r="Z63" s="34">
        <v>25806454.529417679</v>
      </c>
      <c r="AA63" s="32">
        <v>33445291.265214063</v>
      </c>
      <c r="AB63" s="36">
        <v>77.160202686763796</v>
      </c>
      <c r="AC63" s="5"/>
      <c r="AD63" s="7">
        <f t="shared" si="70"/>
        <v>40.290770341332774</v>
      </c>
      <c r="AE63" s="10">
        <f t="shared" si="70"/>
        <v>7.4647099224532951</v>
      </c>
      <c r="AF63" s="6">
        <f t="shared" si="70"/>
        <v>30.545897758033163</v>
      </c>
      <c r="AG63" s="7">
        <f t="shared" si="70"/>
        <v>25.18659856463492</v>
      </c>
      <c r="AH63" s="10">
        <f t="shared" si="70"/>
        <v>10.767673465418227</v>
      </c>
      <c r="AI63" s="6">
        <f t="shared" si="70"/>
        <v>13.017268168693903</v>
      </c>
      <c r="AJ63" s="7">
        <f t="shared" si="70"/>
        <v>43.04110346762144</v>
      </c>
      <c r="AK63" s="10">
        <f t="shared" si="70"/>
        <v>12.675157922561198</v>
      </c>
      <c r="AL63" s="6">
        <f t="shared" si="70"/>
        <v>26.94999155530806</v>
      </c>
      <c r="AM63" s="7">
        <f t="shared" si="70"/>
        <v>-4.5135217976537518</v>
      </c>
      <c r="AN63" s="10">
        <f t="shared" si="70"/>
        <v>3.4344148638022745</v>
      </c>
      <c r="AO63" s="6">
        <f t="shared" si="70"/>
        <v>-7.6840350205698087</v>
      </c>
      <c r="AP63" s="7">
        <f t="shared" si="70"/>
        <v>55.153018590205789</v>
      </c>
      <c r="AQ63" s="10">
        <f t="shared" si="70"/>
        <v>25.535364126109215</v>
      </c>
      <c r="AR63" s="6">
        <f t="shared" si="70"/>
        <v>23.593076477114067</v>
      </c>
      <c r="AS63" s="7">
        <f t="shared" si="68"/>
        <v>17.357829726817585</v>
      </c>
      <c r="AT63" s="10">
        <f t="shared" si="68"/>
        <v>2.8804484348630552</v>
      </c>
      <c r="AU63" s="6">
        <f t="shared" si="68"/>
        <v>14.072043339819444</v>
      </c>
      <c r="AV63" s="7">
        <f t="shared" si="45"/>
        <v>23.494732775091379</v>
      </c>
      <c r="AW63" s="10">
        <f t="shared" si="45"/>
        <v>6.8921985084828776</v>
      </c>
      <c r="AX63" s="6">
        <f t="shared" si="45"/>
        <v>15.532035544475136</v>
      </c>
      <c r="AY63" s="7">
        <f t="shared" si="45"/>
        <v>23.502758792966745</v>
      </c>
      <c r="AZ63" s="10">
        <f t="shared" si="45"/>
        <v>5.2211082439324059</v>
      </c>
      <c r="BA63" s="6">
        <f t="shared" si="45"/>
        <v>17.374508645786449</v>
      </c>
      <c r="BB63" s="7">
        <f t="shared" si="45"/>
        <v>23.495264305156311</v>
      </c>
      <c r="BC63" s="10">
        <f t="shared" si="45"/>
        <v>6.7772025008363954</v>
      </c>
      <c r="BD63" s="6">
        <f t="shared" si="45"/>
        <v>15.656958051686118</v>
      </c>
      <c r="BE63" s="5"/>
      <c r="BF63" s="7">
        <f>+AVERAGE(B63:B63)/AVERAGE(B59:B59)*100-100</f>
        <v>40.290770341332774</v>
      </c>
      <c r="BG63" s="12">
        <f t="shared" ref="BG63:CF63" si="73">+AVERAGE(C63:C63)/AVERAGE(C59:C59)*100-100</f>
        <v>7.4647099224532951</v>
      </c>
      <c r="BH63" s="6">
        <f t="shared" si="73"/>
        <v>30.545897758033163</v>
      </c>
      <c r="BI63" s="7">
        <f t="shared" si="73"/>
        <v>25.18659856463492</v>
      </c>
      <c r="BJ63" s="12">
        <f t="shared" si="73"/>
        <v>10.767673465418227</v>
      </c>
      <c r="BK63" s="6">
        <f t="shared" si="73"/>
        <v>13.017268168693903</v>
      </c>
      <c r="BL63" s="7">
        <f t="shared" si="73"/>
        <v>43.04110346762144</v>
      </c>
      <c r="BM63" s="12">
        <f t="shared" si="73"/>
        <v>12.675157922561198</v>
      </c>
      <c r="BN63" s="6">
        <f t="shared" si="73"/>
        <v>26.94999155530806</v>
      </c>
      <c r="BO63" s="7">
        <f t="shared" si="73"/>
        <v>-4.5135217976537518</v>
      </c>
      <c r="BP63" s="12">
        <f t="shared" si="73"/>
        <v>3.4344148638022745</v>
      </c>
      <c r="BQ63" s="6">
        <f t="shared" si="73"/>
        <v>-7.6840350205698087</v>
      </c>
      <c r="BR63" s="7">
        <f t="shared" si="73"/>
        <v>55.153018590205789</v>
      </c>
      <c r="BS63" s="12">
        <f t="shared" si="73"/>
        <v>25.535364126109215</v>
      </c>
      <c r="BT63" s="6">
        <f t="shared" si="73"/>
        <v>23.593076477114067</v>
      </c>
      <c r="BU63" s="7">
        <f t="shared" si="73"/>
        <v>17.357829726817585</v>
      </c>
      <c r="BV63" s="12">
        <f t="shared" si="73"/>
        <v>2.8804484348630552</v>
      </c>
      <c r="BW63" s="6">
        <f t="shared" si="73"/>
        <v>14.072043339819444</v>
      </c>
      <c r="BX63" s="7">
        <f t="shared" si="73"/>
        <v>23.494732775091379</v>
      </c>
      <c r="BY63" s="12">
        <f t="shared" si="73"/>
        <v>6.8921985084828776</v>
      </c>
      <c r="BZ63" s="6">
        <f t="shared" si="73"/>
        <v>15.532035544475136</v>
      </c>
      <c r="CA63" s="7">
        <f t="shared" si="73"/>
        <v>23.502758792966745</v>
      </c>
      <c r="CB63" s="12">
        <f t="shared" si="73"/>
        <v>5.2211082439324059</v>
      </c>
      <c r="CC63" s="6">
        <f t="shared" si="73"/>
        <v>17.374508645786449</v>
      </c>
      <c r="CD63" s="7">
        <f t="shared" si="73"/>
        <v>23.495264305156311</v>
      </c>
      <c r="CE63" s="12">
        <f t="shared" si="73"/>
        <v>6.7772025008363954</v>
      </c>
      <c r="CF63" s="6">
        <f t="shared" si="73"/>
        <v>15.656958051686118</v>
      </c>
    </row>
    <row r="64" spans="1:84" ht="15" customHeight="1" x14ac:dyDescent="0.25">
      <c r="A64" s="24" t="s">
        <v>83</v>
      </c>
      <c r="B64" s="64">
        <v>2916635.6540996819</v>
      </c>
      <c r="C64" s="32">
        <v>2597026.5064066569</v>
      </c>
      <c r="D64" s="36">
        <v>112.30673414016279</v>
      </c>
      <c r="E64" s="34">
        <v>1154822.8069570407</v>
      </c>
      <c r="F64" s="32">
        <v>1450138.6787255865</v>
      </c>
      <c r="G64" s="36">
        <v>79.635335840564167</v>
      </c>
      <c r="H64" s="34">
        <v>5428648.3949447405</v>
      </c>
      <c r="I64" s="32">
        <v>6960687.5645280825</v>
      </c>
      <c r="J64" s="36">
        <v>77.990117278202959</v>
      </c>
      <c r="K64" s="34">
        <v>2894998.081277817</v>
      </c>
      <c r="L64" s="32">
        <v>3651136.1479612761</v>
      </c>
      <c r="M64" s="36">
        <v>79.290334952158062</v>
      </c>
      <c r="N64" s="34">
        <v>1383940.9914896847</v>
      </c>
      <c r="O64" s="32">
        <v>1883131.8616007564</v>
      </c>
      <c r="P64" s="36">
        <v>73.491454300670455</v>
      </c>
      <c r="Q64" s="34">
        <v>11163485.844722262</v>
      </c>
      <c r="R64" s="32">
        <v>15741287.611898402</v>
      </c>
      <c r="S64" s="36">
        <v>70.918505016604186</v>
      </c>
      <c r="T64" s="34">
        <v>24942531.773491226</v>
      </c>
      <c r="U64" s="32">
        <v>32283408.371120758</v>
      </c>
      <c r="V64" s="36">
        <v>77.261147542908333</v>
      </c>
      <c r="W64" s="34">
        <v>1689529.7824632574</v>
      </c>
      <c r="X64" s="32">
        <v>2191450.3918003552</v>
      </c>
      <c r="Y64" s="36">
        <v>77.096419283999765</v>
      </c>
      <c r="Z64" s="34">
        <v>26632061.555954482</v>
      </c>
      <c r="AA64" s="32">
        <v>34474858.76292111</v>
      </c>
      <c r="AB64" s="36">
        <v>77.250676323576926</v>
      </c>
      <c r="AC64" s="5"/>
      <c r="AD64" s="7">
        <f t="shared" si="70"/>
        <v>45.404738191709981</v>
      </c>
      <c r="AE64" s="10">
        <f t="shared" si="70"/>
        <v>10.249034823332977</v>
      </c>
      <c r="AF64" s="6">
        <f t="shared" si="70"/>
        <v>31.887538448487788</v>
      </c>
      <c r="AG64" s="7">
        <f t="shared" si="70"/>
        <v>34.907266773735415</v>
      </c>
      <c r="AH64" s="10">
        <f t="shared" si="70"/>
        <v>15.851554235839927</v>
      </c>
      <c r="AI64" s="6">
        <f t="shared" si="70"/>
        <v>16.448387476186667</v>
      </c>
      <c r="AJ64" s="7">
        <f t="shared" si="70"/>
        <v>44.143614013248055</v>
      </c>
      <c r="AK64" s="10">
        <f t="shared" si="70"/>
        <v>12.701311618113877</v>
      </c>
      <c r="AL64" s="6">
        <f t="shared" si="70"/>
        <v>27.89879012382373</v>
      </c>
      <c r="AM64" s="7">
        <f t="shared" si="70"/>
        <v>-13.443308797979824</v>
      </c>
      <c r="AN64" s="10">
        <f t="shared" si="70"/>
        <v>13.5936300608587</v>
      </c>
      <c r="AO64" s="6">
        <f t="shared" si="70"/>
        <v>-23.80145686369319</v>
      </c>
      <c r="AP64" s="7">
        <f t="shared" si="70"/>
        <v>51.5767751695399</v>
      </c>
      <c r="AQ64" s="10">
        <f t="shared" si="70"/>
        <v>19.041726522824504</v>
      </c>
      <c r="AR64" s="6">
        <f t="shared" si="70"/>
        <v>27.330793661227077</v>
      </c>
      <c r="AS64" s="7">
        <f t="shared" si="68"/>
        <v>23.604045369035248</v>
      </c>
      <c r="AT64" s="10">
        <f t="shared" si="68"/>
        <v>6.6401553055106035</v>
      </c>
      <c r="AU64" s="6">
        <f t="shared" si="68"/>
        <v>15.907600673428519</v>
      </c>
      <c r="AV64" s="7">
        <f t="shared" si="45"/>
        <v>25.230285740423184</v>
      </c>
      <c r="AW64" s="10">
        <f t="shared" si="45"/>
        <v>10.029100362918967</v>
      </c>
      <c r="AX64" s="6">
        <f t="shared" si="45"/>
        <v>13.815604533132401</v>
      </c>
      <c r="AY64" s="7">
        <f t="shared" si="45"/>
        <v>27.816554404608198</v>
      </c>
      <c r="AZ64" s="10">
        <f t="shared" si="45"/>
        <v>7.3713721820174385</v>
      </c>
      <c r="BA64" s="6">
        <f t="shared" si="45"/>
        <v>19.041558105387551</v>
      </c>
      <c r="BB64" s="7">
        <f t="shared" si="45"/>
        <v>25.391244571972521</v>
      </c>
      <c r="BC64" s="10">
        <f t="shared" si="45"/>
        <v>9.856247742599038</v>
      </c>
      <c r="BD64" s="6">
        <f t="shared" si="45"/>
        <v>14.141204663910528</v>
      </c>
      <c r="BE64" s="5"/>
      <c r="BF64" s="7">
        <f t="shared" ref="BF64:CF64" si="74">+AVERAGE(B63:B64)/AVERAGE(B59:B60)*100-100</f>
        <v>42.523655724499378</v>
      </c>
      <c r="BG64" s="12">
        <f t="shared" si="74"/>
        <v>8.6547181613879474</v>
      </c>
      <c r="BH64" s="6">
        <f t="shared" si="74"/>
        <v>31.229332583857058</v>
      </c>
      <c r="BI64" s="7">
        <f t="shared" si="74"/>
        <v>30.458162737051339</v>
      </c>
      <c r="BJ64" s="12">
        <f t="shared" si="74"/>
        <v>13.519007301981546</v>
      </c>
      <c r="BK64" s="6">
        <f t="shared" si="74"/>
        <v>14.736687258378424</v>
      </c>
      <c r="BL64" s="7">
        <f t="shared" si="74"/>
        <v>43.607050946305748</v>
      </c>
      <c r="BM64" s="12">
        <f t="shared" si="74"/>
        <v>12.688590522014849</v>
      </c>
      <c r="BN64" s="6">
        <f t="shared" si="74"/>
        <v>27.424128579878953</v>
      </c>
      <c r="BO64" s="7">
        <f t="shared" si="74"/>
        <v>-9.1050415764611188</v>
      </c>
      <c r="BP64" s="12">
        <f t="shared" si="74"/>
        <v>8.3610450359165895</v>
      </c>
      <c r="BQ64" s="6">
        <f t="shared" si="74"/>
        <v>-16.213588344698351</v>
      </c>
      <c r="BR64" s="7">
        <f t="shared" si="74"/>
        <v>53.301639060052082</v>
      </c>
      <c r="BS64" s="12">
        <f t="shared" si="74"/>
        <v>22.249776344710341</v>
      </c>
      <c r="BT64" s="6">
        <f t="shared" si="74"/>
        <v>25.505752299877543</v>
      </c>
      <c r="BU64" s="7">
        <f t="shared" si="74"/>
        <v>20.553626137085374</v>
      </c>
      <c r="BV64" s="12">
        <f t="shared" si="74"/>
        <v>4.8005395642186386</v>
      </c>
      <c r="BW64" s="6">
        <f t="shared" si="74"/>
        <v>14.991538872809102</v>
      </c>
      <c r="BX64" s="7">
        <f t="shared" si="74"/>
        <v>24.371411899142998</v>
      </c>
      <c r="BY64" s="12">
        <f t="shared" si="74"/>
        <v>8.4653071321283164</v>
      </c>
      <c r="BZ64" s="6">
        <f t="shared" si="74"/>
        <v>14.66756386443231</v>
      </c>
      <c r="CA64" s="7">
        <f t="shared" si="74"/>
        <v>25.610182135288142</v>
      </c>
      <c r="CB64" s="12">
        <f t="shared" si="74"/>
        <v>6.2669165870494368</v>
      </c>
      <c r="CC64" s="6">
        <f t="shared" si="74"/>
        <v>18.211650348282987</v>
      </c>
      <c r="CD64" s="7">
        <f t="shared" si="74"/>
        <v>24.450959143705248</v>
      </c>
      <c r="CE64" s="12">
        <f t="shared" si="74"/>
        <v>8.3181808100775072</v>
      </c>
      <c r="CF64" s="6">
        <f t="shared" si="74"/>
        <v>14.89363834756557</v>
      </c>
    </row>
    <row r="65" spans="1:84" ht="15" customHeight="1" x14ac:dyDescent="0.25">
      <c r="A65" s="24" t="s">
        <v>84</v>
      </c>
      <c r="B65" s="64">
        <v>1950619.8665881013</v>
      </c>
      <c r="C65" s="32">
        <v>1919366.9854094586</v>
      </c>
      <c r="D65" s="36">
        <v>101.62829106763944</v>
      </c>
      <c r="E65" s="34">
        <v>972875.41155991936</v>
      </c>
      <c r="F65" s="32">
        <v>1143577.2591339806</v>
      </c>
      <c r="G65" s="36">
        <v>85.072993869838569</v>
      </c>
      <c r="H65" s="34">
        <v>5564392.0439790701</v>
      </c>
      <c r="I65" s="32">
        <v>6736603.4517545747</v>
      </c>
      <c r="J65" s="36">
        <v>82.599370496266971</v>
      </c>
      <c r="K65" s="34">
        <v>2793335.1737078452</v>
      </c>
      <c r="L65" s="32">
        <v>3594915.7993158353</v>
      </c>
      <c r="M65" s="36">
        <v>77.702381074946373</v>
      </c>
      <c r="N65" s="34">
        <v>1445419.3048809748</v>
      </c>
      <c r="O65" s="32">
        <v>1845085.5026612601</v>
      </c>
      <c r="P65" s="36">
        <v>78.338879298340032</v>
      </c>
      <c r="Q65" s="34">
        <v>11691918.313070294</v>
      </c>
      <c r="R65" s="32">
        <v>16024483.310391828</v>
      </c>
      <c r="S65" s="36">
        <v>72.962841213657853</v>
      </c>
      <c r="T65" s="34">
        <v>24418560.113786206</v>
      </c>
      <c r="U65" s="32">
        <v>31264032.308666937</v>
      </c>
      <c r="V65" s="36">
        <v>78.104320878074816</v>
      </c>
      <c r="W65" s="34">
        <v>1784964.5755785704</v>
      </c>
      <c r="X65" s="32">
        <v>2255281.3209002619</v>
      </c>
      <c r="Y65" s="36">
        <v>79.145983210025847</v>
      </c>
      <c r="Z65" s="34">
        <v>26203524.689364776</v>
      </c>
      <c r="AA65" s="32">
        <v>33519313.629567198</v>
      </c>
      <c r="AB65" s="36">
        <v>78.174407086458942</v>
      </c>
      <c r="AC65" s="5"/>
      <c r="AD65" s="7">
        <f t="shared" si="70"/>
        <v>25.866884845440836</v>
      </c>
      <c r="AE65" s="10">
        <f t="shared" si="70"/>
        <v>17.437275018133505</v>
      </c>
      <c r="AF65" s="6">
        <f t="shared" si="70"/>
        <v>7.1779678351747407</v>
      </c>
      <c r="AG65" s="7">
        <f t="shared" si="70"/>
        <v>15.746483440469589</v>
      </c>
      <c r="AH65" s="10">
        <f t="shared" si="70"/>
        <v>-3.7333088749392402</v>
      </c>
      <c r="AI65" s="6">
        <f t="shared" si="70"/>
        <v>20.235236183720559</v>
      </c>
      <c r="AJ65" s="7">
        <f t="shared" si="70"/>
        <v>30.665989192290425</v>
      </c>
      <c r="AK65" s="10">
        <f t="shared" si="70"/>
        <v>2.6419716096786345</v>
      </c>
      <c r="AL65" s="6">
        <f t="shared" si="70"/>
        <v>27.302688308813885</v>
      </c>
      <c r="AM65" s="7">
        <f t="shared" si="70"/>
        <v>-14.266907089899433</v>
      </c>
      <c r="AN65" s="10">
        <f t="shared" si="70"/>
        <v>10.806490124314536</v>
      </c>
      <c r="AO65" s="6">
        <f t="shared" si="70"/>
        <v>-22.628094424869857</v>
      </c>
      <c r="AP65" s="7">
        <f t="shared" si="70"/>
        <v>26.372307626210784</v>
      </c>
      <c r="AQ65" s="10">
        <f t="shared" si="70"/>
        <v>-1.1779540717888324</v>
      </c>
      <c r="AR65" s="6">
        <f t="shared" si="70"/>
        <v>27.878659502772706</v>
      </c>
      <c r="AS65" s="7">
        <f t="shared" si="68"/>
        <v>17.552071692874335</v>
      </c>
      <c r="AT65" s="10">
        <f t="shared" si="68"/>
        <v>4.7546102614916919</v>
      </c>
      <c r="AU65" s="6">
        <f t="shared" si="68"/>
        <v>12.216609273269441</v>
      </c>
      <c r="AV65" s="7">
        <f t="shared" si="45"/>
        <v>16.296180545825649</v>
      </c>
      <c r="AW65" s="10">
        <f t="shared" si="45"/>
        <v>4.9337467871472001</v>
      </c>
      <c r="AX65" s="6">
        <f t="shared" si="45"/>
        <v>10.828197893025362</v>
      </c>
      <c r="AY65" s="7">
        <f t="shared" si="45"/>
        <v>24.906375836042898</v>
      </c>
      <c r="AZ65" s="10">
        <f t="shared" si="45"/>
        <v>7.3127946544124569</v>
      </c>
      <c r="BA65" s="6">
        <f t="shared" si="45"/>
        <v>16.394672451023553</v>
      </c>
      <c r="BB65" s="7">
        <f t="shared" si="45"/>
        <v>16.844846288128039</v>
      </c>
      <c r="BC65" s="10">
        <f t="shared" si="45"/>
        <v>5.0905015502032995</v>
      </c>
      <c r="BD65" s="6">
        <f t="shared" si="45"/>
        <v>11.184973489073613</v>
      </c>
      <c r="BE65" s="5"/>
      <c r="BF65" s="7">
        <f t="shared" ref="BF65:CF65" si="75">+AVERAGE(B63:B65)/AVERAGE(B59:B61)*100-100</f>
        <v>38.322048773963616</v>
      </c>
      <c r="BG65" s="12">
        <f t="shared" si="75"/>
        <v>10.663423373310039</v>
      </c>
      <c r="BH65" s="6">
        <f t="shared" si="75"/>
        <v>22.524272555702112</v>
      </c>
      <c r="BI65" s="7">
        <f t="shared" si="75"/>
        <v>25.346326562988764</v>
      </c>
      <c r="BJ65" s="12">
        <f t="shared" si="75"/>
        <v>7.6648495988752501</v>
      </c>
      <c r="BK65" s="6">
        <f t="shared" si="75"/>
        <v>16.614153067853437</v>
      </c>
      <c r="BL65" s="7">
        <f t="shared" si="75"/>
        <v>38.85428966658435</v>
      </c>
      <c r="BM65" s="12">
        <f t="shared" si="75"/>
        <v>9.1413446443610979</v>
      </c>
      <c r="BN65" s="6">
        <f t="shared" si="75"/>
        <v>27.38197108957911</v>
      </c>
      <c r="BO65" s="7">
        <f t="shared" si="75"/>
        <v>-10.827703803928969</v>
      </c>
      <c r="BP65" s="12">
        <f t="shared" si="75"/>
        <v>9.1646842030062459</v>
      </c>
      <c r="BQ65" s="6">
        <f t="shared" si="75"/>
        <v>-18.382185354460574</v>
      </c>
      <c r="BR65" s="7">
        <f t="shared" si="75"/>
        <v>42.707736831632275</v>
      </c>
      <c r="BS65" s="12">
        <f t="shared" si="75"/>
        <v>13.490218575899632</v>
      </c>
      <c r="BT65" s="6">
        <f t="shared" si="75"/>
        <v>26.340944794703177</v>
      </c>
      <c r="BU65" s="7">
        <f t="shared" si="75"/>
        <v>19.471907101678724</v>
      </c>
      <c r="BV65" s="12">
        <f t="shared" si="75"/>
        <v>4.7846441745486743</v>
      </c>
      <c r="BW65" s="6">
        <f t="shared" si="75"/>
        <v>14.027534321126311</v>
      </c>
      <c r="BX65" s="7">
        <f t="shared" si="75"/>
        <v>21.56547163536662</v>
      </c>
      <c r="BY65" s="12">
        <f t="shared" si="75"/>
        <v>7.2737184457277948</v>
      </c>
      <c r="BZ65" s="6">
        <f t="shared" si="75"/>
        <v>13.349343949708498</v>
      </c>
      <c r="CA65" s="7">
        <f t="shared" si="75"/>
        <v>25.36693640604139</v>
      </c>
      <c r="CB65" s="12">
        <f t="shared" si="75"/>
        <v>6.6159153969866935</v>
      </c>
      <c r="CC65" s="6">
        <f t="shared" si="75"/>
        <v>17.584383667881283</v>
      </c>
      <c r="CD65" s="7">
        <f t="shared" si="75"/>
        <v>21.808931989918264</v>
      </c>
      <c r="CE65" s="12">
        <f t="shared" si="75"/>
        <v>7.2299247832737166</v>
      </c>
      <c r="CF65" s="6">
        <f t="shared" si="75"/>
        <v>13.619818699145654</v>
      </c>
    </row>
    <row r="66" spans="1:84" ht="15" customHeight="1" x14ac:dyDescent="0.25">
      <c r="A66" s="24" t="s">
        <v>85</v>
      </c>
      <c r="B66" s="64">
        <v>2256890.9827239267</v>
      </c>
      <c r="C66" s="32">
        <v>2485931.1580833271</v>
      </c>
      <c r="D66" s="36">
        <v>90.786543922801457</v>
      </c>
      <c r="E66" s="34">
        <v>930102.93610926787</v>
      </c>
      <c r="F66" s="32">
        <v>1111328.5639383737</v>
      </c>
      <c r="G66" s="36">
        <v>83.692884920831091</v>
      </c>
      <c r="H66" s="34">
        <v>5740369.6775506344</v>
      </c>
      <c r="I66" s="32">
        <v>6836381.9776204759</v>
      </c>
      <c r="J66" s="36">
        <v>83.967948197486066</v>
      </c>
      <c r="K66" s="34">
        <v>3156346.4776869426</v>
      </c>
      <c r="L66" s="32">
        <v>3570649.6699446174</v>
      </c>
      <c r="M66" s="36">
        <v>88.396980086144922</v>
      </c>
      <c r="N66" s="34">
        <v>1332586.6675507359</v>
      </c>
      <c r="O66" s="32">
        <v>1693593.7855051402</v>
      </c>
      <c r="P66" s="36">
        <v>78.683960637779009</v>
      </c>
      <c r="Q66" s="34">
        <v>13569128.938244218</v>
      </c>
      <c r="R66" s="32">
        <v>18346666.87817223</v>
      </c>
      <c r="S66" s="36">
        <v>73.959640889255795</v>
      </c>
      <c r="T66" s="34">
        <v>26985425.679865725</v>
      </c>
      <c r="U66" s="32">
        <v>34044552.033264168</v>
      </c>
      <c r="V66" s="36">
        <v>79.265033810692742</v>
      </c>
      <c r="W66" s="34">
        <v>1776124.1734664969</v>
      </c>
      <c r="X66" s="32">
        <v>2223182.1055627712</v>
      </c>
      <c r="Y66" s="36">
        <v>79.891079053863336</v>
      </c>
      <c r="Z66" s="34">
        <v>28761549.853332222</v>
      </c>
      <c r="AA66" s="32">
        <v>36267734.138826936</v>
      </c>
      <c r="AB66" s="36">
        <v>79.303409866295283</v>
      </c>
      <c r="AC66" s="5"/>
      <c r="AD66" s="7">
        <f t="shared" si="70"/>
        <v>1.0200195409774722</v>
      </c>
      <c r="AE66" s="10">
        <f t="shared" si="70"/>
        <v>16.314070629345466</v>
      </c>
      <c r="AF66" s="6">
        <f t="shared" si="70"/>
        <v>-13.148926011802189</v>
      </c>
      <c r="AG66" s="7">
        <f t="shared" si="70"/>
        <v>10.694918255094208</v>
      </c>
      <c r="AH66" s="10">
        <f t="shared" si="70"/>
        <v>-2.1209204761992311</v>
      </c>
      <c r="AI66" s="6">
        <f t="shared" si="70"/>
        <v>13.093542352098922</v>
      </c>
      <c r="AJ66" s="7">
        <f t="shared" si="70"/>
        <v>20.736440259161697</v>
      </c>
      <c r="AK66" s="10">
        <f t="shared" si="70"/>
        <v>2.1879119023570581</v>
      </c>
      <c r="AL66" s="6">
        <f t="shared" si="70"/>
        <v>18.151391893131347</v>
      </c>
      <c r="AM66" s="7">
        <f t="shared" si="70"/>
        <v>3.4263945765016217</v>
      </c>
      <c r="AN66" s="10">
        <f t="shared" si="70"/>
        <v>8.5445726836905322</v>
      </c>
      <c r="AO66" s="6">
        <f t="shared" si="70"/>
        <v>-4.7152777708230218</v>
      </c>
      <c r="AP66" s="7">
        <f t="shared" si="70"/>
        <v>26.424261805829147</v>
      </c>
      <c r="AQ66" s="10">
        <f t="shared" si="70"/>
        <v>1.7506935729412447</v>
      </c>
      <c r="AR66" s="6">
        <f t="shared" si="70"/>
        <v>24.249041816309955</v>
      </c>
      <c r="AS66" s="7">
        <f t="shared" si="68"/>
        <v>15.593130771536238</v>
      </c>
      <c r="AT66" s="10">
        <f t="shared" si="68"/>
        <v>4.5876609898634086</v>
      </c>
      <c r="AU66" s="6">
        <f t="shared" si="68"/>
        <v>10.522722926884725</v>
      </c>
      <c r="AV66" s="7">
        <f t="shared" si="45"/>
        <v>13.990764057889194</v>
      </c>
      <c r="AW66" s="10">
        <f t="shared" si="45"/>
        <v>4.886058185813198</v>
      </c>
      <c r="AX66" s="6">
        <f t="shared" si="45"/>
        <v>8.6805682562179669</v>
      </c>
      <c r="AY66" s="7">
        <f t="shared" si="45"/>
        <v>8.9043143272135268</v>
      </c>
      <c r="AZ66" s="10">
        <f t="shared" si="45"/>
        <v>-1.1247386542553244</v>
      </c>
      <c r="BA66" s="6">
        <f t="shared" si="45"/>
        <v>10.143136761378031</v>
      </c>
      <c r="BB66" s="7">
        <f t="shared" si="45"/>
        <v>13.662933394842241</v>
      </c>
      <c r="BC66" s="10">
        <f t="shared" si="45"/>
        <v>4.4966532955408809</v>
      </c>
      <c r="BD66" s="6">
        <f t="shared" si="45"/>
        <v>8.7718408295593804</v>
      </c>
      <c r="BE66" s="5"/>
      <c r="BF66" s="7">
        <f t="shared" ref="BF66" si="7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77">+AVERAGE(D63:D66)/AVERAGE(D59:D62)*100-100</f>
        <v>12.350205086469984</v>
      </c>
      <c r="BI66" s="7">
        <f t="shared" si="77"/>
        <v>21.569150739555255</v>
      </c>
      <c r="BJ66" s="12">
        <f t="shared" si="77"/>
        <v>5.2683318894585511</v>
      </c>
      <c r="BK66" s="6">
        <f t="shared" si="77"/>
        <v>15.687719397928973</v>
      </c>
      <c r="BL66" s="7">
        <f t="shared" si="77"/>
        <v>33.585647016881438</v>
      </c>
      <c r="BM66" s="12">
        <f t="shared" si="77"/>
        <v>7.3011050839018026</v>
      </c>
      <c r="BN66" s="6">
        <f t="shared" si="77"/>
        <v>24.839097783884156</v>
      </c>
      <c r="BO66" s="7">
        <f t="shared" si="77"/>
        <v>-7.4331435212118038</v>
      </c>
      <c r="BP66" s="12">
        <f t="shared" si="77"/>
        <v>9.0096991446409191</v>
      </c>
      <c r="BQ66" s="6">
        <f t="shared" si="77"/>
        <v>-15.129708064029614</v>
      </c>
      <c r="BR66" s="7">
        <f t="shared" si="77"/>
        <v>38.375103143043702</v>
      </c>
      <c r="BS66" s="12">
        <f t="shared" si="77"/>
        <v>10.555426347537079</v>
      </c>
      <c r="BT66" s="6">
        <f t="shared" si="77"/>
        <v>25.782866213472005</v>
      </c>
      <c r="BU66" s="7">
        <f t="shared" si="77"/>
        <v>18.314436366824708</v>
      </c>
      <c r="BV66" s="12">
        <f t="shared" si="77"/>
        <v>4.7286786419135751</v>
      </c>
      <c r="BW66" s="6">
        <f t="shared" si="77"/>
        <v>13.104458310575382</v>
      </c>
      <c r="BX66" s="7">
        <f t="shared" si="77"/>
        <v>19.433273188954871</v>
      </c>
      <c r="BY66" s="12">
        <f t="shared" si="77"/>
        <v>6.6319513426282555</v>
      </c>
      <c r="BZ66" s="6">
        <f t="shared" si="77"/>
        <v>12.125317234628469</v>
      </c>
      <c r="CA66" s="7">
        <f t="shared" si="77"/>
        <v>20.710259683407827</v>
      </c>
      <c r="CB66" s="12">
        <f t="shared" si="77"/>
        <v>4.5794572168027514</v>
      </c>
      <c r="CC66" s="6">
        <f t="shared" si="77"/>
        <v>15.581634374211092</v>
      </c>
      <c r="CD66" s="7">
        <f t="shared" si="77"/>
        <v>19.515202974176574</v>
      </c>
      <c r="CE66" s="12">
        <f t="shared" si="77"/>
        <v>6.4962921197049042</v>
      </c>
      <c r="CF66" s="6">
        <f t="shared" si="77"/>
        <v>12.346619415051748</v>
      </c>
    </row>
    <row r="67" spans="1:84" ht="15" customHeight="1" x14ac:dyDescent="0.25">
      <c r="A67" s="24" t="s">
        <v>86</v>
      </c>
      <c r="B67" s="64">
        <v>2254249.2260534414</v>
      </c>
      <c r="C67" s="32">
        <v>2729127.729617055</v>
      </c>
      <c r="D67" s="36">
        <v>82.599623373793236</v>
      </c>
      <c r="E67" s="34">
        <v>947287.54156541754</v>
      </c>
      <c r="F67" s="32">
        <v>1158335.9109119703</v>
      </c>
      <c r="G67" s="36">
        <v>81.78003743487568</v>
      </c>
      <c r="H67" s="34">
        <v>5142654.4444894725</v>
      </c>
      <c r="I67" s="32">
        <v>6091766.7303705774</v>
      </c>
      <c r="J67" s="36">
        <v>84.419753285212082</v>
      </c>
      <c r="K67" s="34">
        <v>3351512.399925896</v>
      </c>
      <c r="L67" s="32">
        <v>3583376.5091263782</v>
      </c>
      <c r="M67" s="36">
        <v>93.529451660746361</v>
      </c>
      <c r="N67" s="34">
        <v>1430240.7449385752</v>
      </c>
      <c r="O67" s="32">
        <v>1811633.7803677139</v>
      </c>
      <c r="P67" s="36">
        <v>78.947564371882834</v>
      </c>
      <c r="Q67" s="34">
        <v>11755871.244133363</v>
      </c>
      <c r="R67" s="32">
        <v>15415148.387642121</v>
      </c>
      <c r="S67" s="36">
        <v>76.261810451060626</v>
      </c>
      <c r="T67" s="34">
        <v>24881815.601106167</v>
      </c>
      <c r="U67" s="32">
        <v>30789389.048035815</v>
      </c>
      <c r="V67" s="36">
        <v>80.812956575029801</v>
      </c>
      <c r="W67" s="34">
        <v>1615279.6081460728</v>
      </c>
      <c r="X67" s="32">
        <v>2054082.2120443394</v>
      </c>
      <c r="Y67" s="36">
        <v>78.637534499578507</v>
      </c>
      <c r="Z67" s="34">
        <v>26497095.209252238</v>
      </c>
      <c r="AA67" s="32">
        <v>32843471.260080155</v>
      </c>
      <c r="AB67" s="36">
        <v>80.676902265986513</v>
      </c>
      <c r="AC67" s="5"/>
      <c r="AD67" s="7">
        <f t="shared" si="70"/>
        <v>-37.915963042031741</v>
      </c>
      <c r="AE67" s="10">
        <f t="shared" si="70"/>
        <v>-19.530409989186751</v>
      </c>
      <c r="AF67" s="6">
        <f t="shared" si="70"/>
        <v>-22.847827421979403</v>
      </c>
      <c r="AG67" s="7">
        <f t="shared" si="70"/>
        <v>4.73960069052319</v>
      </c>
      <c r="AH67" s="10">
        <f t="shared" si="70"/>
        <v>-1.4567882193132817</v>
      </c>
      <c r="AI67" s="6">
        <f t="shared" si="70"/>
        <v>6.2879916311504758</v>
      </c>
      <c r="AJ67" s="7">
        <f t="shared" si="70"/>
        <v>0.68981384397601175</v>
      </c>
      <c r="AK67" s="10">
        <f t="shared" si="70"/>
        <v>-7.5669145051837745</v>
      </c>
      <c r="AL67" s="6">
        <f t="shared" si="70"/>
        <v>8.9326546928078443</v>
      </c>
      <c r="AM67" s="7">
        <f t="shared" si="70"/>
        <v>11.068646863832285</v>
      </c>
      <c r="AN67" s="10">
        <f t="shared" si="70"/>
        <v>1.4815283529040073</v>
      </c>
      <c r="AO67" s="6">
        <f t="shared" si="70"/>
        <v>9.4471562130882774</v>
      </c>
      <c r="AP67" s="7">
        <f t="shared" si="70"/>
        <v>8.3688922220589603</v>
      </c>
      <c r="AQ67" s="10">
        <f t="shared" si="70"/>
        <v>-6.5681863038252288</v>
      </c>
      <c r="AR67" s="6">
        <f t="shared" si="70"/>
        <v>15.987143923436193</v>
      </c>
      <c r="AS67" s="7">
        <f t="shared" si="68"/>
        <v>16.197071893374343</v>
      </c>
      <c r="AT67" s="10">
        <f t="shared" si="68"/>
        <v>5.9473503848111733</v>
      </c>
      <c r="AU67" s="6">
        <f t="shared" si="68"/>
        <v>9.6743537911379178</v>
      </c>
      <c r="AV67" s="7">
        <f t="shared" si="45"/>
        <v>3.2556343871865039</v>
      </c>
      <c r="AW67" s="10">
        <f t="shared" si="45"/>
        <v>-1.2441964727762667</v>
      </c>
      <c r="AX67" s="6">
        <f t="shared" si="45"/>
        <v>4.5565229578860169</v>
      </c>
      <c r="AY67" s="7">
        <f t="shared" si="45"/>
        <v>-5.492711881320048</v>
      </c>
      <c r="AZ67" s="10">
        <f t="shared" si="45"/>
        <v>-9.4318176099299649</v>
      </c>
      <c r="BA67" s="6">
        <f t="shared" si="45"/>
        <v>4.3493262475385706</v>
      </c>
      <c r="BB67" s="7">
        <f t="shared" si="45"/>
        <v>2.6762323319046999</v>
      </c>
      <c r="BC67" s="10">
        <f t="shared" si="45"/>
        <v>-1.7994162477509974</v>
      </c>
      <c r="BD67" s="6">
        <f t="shared" si="45"/>
        <v>4.5576598515415583</v>
      </c>
      <c r="BE67" s="5"/>
      <c r="BF67" s="7">
        <f>+AVERAGE(B67:B67)/AVERAGE(B63:B63)*100-100</f>
        <v>-37.915963042031741</v>
      </c>
      <c r="BG67" s="12">
        <f t="shared" ref="BG67:CF67" si="78">+AVERAGE(C67:C67)/AVERAGE(C63:C63)*100-100</f>
        <v>-19.530409989186751</v>
      </c>
      <c r="BH67" s="6">
        <f t="shared" si="78"/>
        <v>-22.847827421979403</v>
      </c>
      <c r="BI67" s="7">
        <f t="shared" si="78"/>
        <v>4.73960069052319</v>
      </c>
      <c r="BJ67" s="12">
        <f t="shared" si="78"/>
        <v>-1.4567882193132817</v>
      </c>
      <c r="BK67" s="6">
        <f t="shared" si="78"/>
        <v>6.2879916311504758</v>
      </c>
      <c r="BL67" s="7">
        <f t="shared" si="78"/>
        <v>0.68981384397601175</v>
      </c>
      <c r="BM67" s="12">
        <f t="shared" si="78"/>
        <v>-7.5669145051837745</v>
      </c>
      <c r="BN67" s="6">
        <f t="shared" si="78"/>
        <v>8.9326546928078443</v>
      </c>
      <c r="BO67" s="7">
        <f t="shared" si="78"/>
        <v>11.068646863832285</v>
      </c>
      <c r="BP67" s="12">
        <f t="shared" si="78"/>
        <v>1.4815283529040073</v>
      </c>
      <c r="BQ67" s="6">
        <f t="shared" si="78"/>
        <v>9.4471562130882774</v>
      </c>
      <c r="BR67" s="7">
        <f t="shared" si="78"/>
        <v>8.3688922220589603</v>
      </c>
      <c r="BS67" s="12">
        <f t="shared" si="78"/>
        <v>-6.5681863038252288</v>
      </c>
      <c r="BT67" s="6">
        <f t="shared" si="78"/>
        <v>15.987143923436193</v>
      </c>
      <c r="BU67" s="7">
        <f t="shared" si="78"/>
        <v>16.197071893374343</v>
      </c>
      <c r="BV67" s="12">
        <f t="shared" si="78"/>
        <v>5.9473503848111733</v>
      </c>
      <c r="BW67" s="6">
        <f t="shared" si="78"/>
        <v>9.6743537911379178</v>
      </c>
      <c r="BX67" s="7">
        <f t="shared" si="78"/>
        <v>3.2556343871865039</v>
      </c>
      <c r="BY67" s="12">
        <f t="shared" si="78"/>
        <v>-1.2441964727762667</v>
      </c>
      <c r="BZ67" s="6">
        <f t="shared" si="78"/>
        <v>4.5565229578860169</v>
      </c>
      <c r="CA67" s="7">
        <f t="shared" si="78"/>
        <v>-5.492711881320048</v>
      </c>
      <c r="CB67" s="12">
        <f t="shared" si="78"/>
        <v>-9.4318176099299649</v>
      </c>
      <c r="CC67" s="6">
        <f t="shared" si="78"/>
        <v>4.3493262475385706</v>
      </c>
      <c r="CD67" s="7">
        <f t="shared" si="78"/>
        <v>2.6762323319046999</v>
      </c>
      <c r="CE67" s="12">
        <f t="shared" si="78"/>
        <v>-1.7994162477509974</v>
      </c>
      <c r="CF67" s="6">
        <f t="shared" si="78"/>
        <v>4.5576598515415583</v>
      </c>
    </row>
    <row r="68" spans="1:84" ht="15" customHeight="1" x14ac:dyDescent="0.25">
      <c r="A68" s="24" t="s">
        <v>87</v>
      </c>
      <c r="B68" s="64">
        <v>1862099.0824739723</v>
      </c>
      <c r="C68" s="32">
        <v>2254158.197708217</v>
      </c>
      <c r="D68" s="36">
        <v>82.607293683608901</v>
      </c>
      <c r="E68" s="34">
        <v>1070650.341112796</v>
      </c>
      <c r="F68" s="32">
        <v>1266681.4639531784</v>
      </c>
      <c r="G68" s="36">
        <v>84.524039514355081</v>
      </c>
      <c r="H68" s="34">
        <v>5144624.142334546</v>
      </c>
      <c r="I68" s="32">
        <v>6266139.6645322572</v>
      </c>
      <c r="J68" s="36">
        <v>82.101970555400499</v>
      </c>
      <c r="K68" s="34">
        <v>3341781.129813205</v>
      </c>
      <c r="L68" s="32">
        <v>3570459.7463698755</v>
      </c>
      <c r="M68" s="36">
        <v>93.595261316440542</v>
      </c>
      <c r="N68" s="34">
        <v>1421742.9170310635</v>
      </c>
      <c r="O68" s="32">
        <v>1774626.9836999238</v>
      </c>
      <c r="P68" s="36">
        <v>80.115028684330511</v>
      </c>
      <c r="Q68" s="34">
        <v>12354853.007189486</v>
      </c>
      <c r="R68" s="32">
        <v>16158794.974054998</v>
      </c>
      <c r="S68" s="36">
        <v>76.458999739935891</v>
      </c>
      <c r="T68" s="34">
        <v>25195750.61995507</v>
      </c>
      <c r="U68" s="32">
        <v>31290861.03031845</v>
      </c>
      <c r="V68" s="36">
        <v>80.521116358997972</v>
      </c>
      <c r="W68" s="34">
        <v>1537625.9305346024</v>
      </c>
      <c r="X68" s="32">
        <v>1994687.5192523561</v>
      </c>
      <c r="Y68" s="36">
        <v>77.086055619926455</v>
      </c>
      <c r="Z68" s="34">
        <v>26733376.550489672</v>
      </c>
      <c r="AA68" s="32">
        <v>33285548.549570806</v>
      </c>
      <c r="AB68" s="36">
        <v>80.315265078707498</v>
      </c>
      <c r="AC68" s="5"/>
      <c r="AD68" s="7">
        <f t="shared" si="70"/>
        <v>-36.155924040201306</v>
      </c>
      <c r="AE68" s="10">
        <f t="shared" si="70"/>
        <v>-13.20234151837154</v>
      </c>
      <c r="AF68" s="6">
        <f t="shared" si="70"/>
        <v>-26.444932874183607</v>
      </c>
      <c r="AG68" s="7">
        <f t="shared" si="70"/>
        <v>-7.2887775801760597</v>
      </c>
      <c r="AH68" s="10">
        <f t="shared" si="70"/>
        <v>-12.651011759346659</v>
      </c>
      <c r="AI68" s="6">
        <f t="shared" si="70"/>
        <v>6.1388623808637703</v>
      </c>
      <c r="AJ68" s="7">
        <f t="shared" si="70"/>
        <v>-5.2319515272840817</v>
      </c>
      <c r="AK68" s="10">
        <f t="shared" si="70"/>
        <v>-9.9781507725654421</v>
      </c>
      <c r="AL68" s="6">
        <f t="shared" si="70"/>
        <v>5.2722747710840281</v>
      </c>
      <c r="AM68" s="7">
        <f t="shared" si="70"/>
        <v>15.43293073058561</v>
      </c>
      <c r="AN68" s="10">
        <f t="shared" si="70"/>
        <v>-2.2096245749819161</v>
      </c>
      <c r="AO68" s="6">
        <f t="shared" si="70"/>
        <v>18.041198051330881</v>
      </c>
      <c r="AP68" s="7">
        <f t="shared" si="70"/>
        <v>2.7314694610417263</v>
      </c>
      <c r="AQ68" s="10">
        <f t="shared" si="70"/>
        <v>-5.7619373403091458</v>
      </c>
      <c r="AR68" s="6">
        <f t="shared" si="70"/>
        <v>9.0127137184705646</v>
      </c>
      <c r="AS68" s="7">
        <f t="shared" si="68"/>
        <v>10.671999580045721</v>
      </c>
      <c r="AT68" s="10">
        <f t="shared" si="68"/>
        <v>2.6523075649860743</v>
      </c>
      <c r="AU68" s="6">
        <f t="shared" si="68"/>
        <v>7.8124809907294406</v>
      </c>
      <c r="AV68" s="7">
        <f t="shared" ref="AV68:BD96" si="79">+T68/T64*100-100</f>
        <v>1.0152090764617725</v>
      </c>
      <c r="AW68" s="10">
        <f t="shared" si="79"/>
        <v>-3.0744812610622461</v>
      </c>
      <c r="AX68" s="6">
        <f t="shared" si="79"/>
        <v>4.2194154756492139</v>
      </c>
      <c r="AY68" s="7">
        <f t="shared" si="79"/>
        <v>-8.9908951890262756</v>
      </c>
      <c r="AZ68" s="10">
        <f t="shared" si="79"/>
        <v>-8.9786596714311742</v>
      </c>
      <c r="BA68" s="6">
        <f t="shared" si="79"/>
        <v>-1.3442471348938057E-2</v>
      </c>
      <c r="BB68" s="7">
        <f t="shared" si="79"/>
        <v>0.38042490372862403</v>
      </c>
      <c r="BC68" s="10">
        <f t="shared" si="79"/>
        <v>-3.4497899513643517</v>
      </c>
      <c r="BD68" s="6">
        <f t="shared" si="79"/>
        <v>3.9670704529421101</v>
      </c>
      <c r="BE68" s="5"/>
      <c r="BF68" s="7">
        <f t="shared" ref="BF68:CF68" si="80">+AVERAGE(B67:B68)/AVERAGE(B63:B64)*100-100</f>
        <v>-37.131951720159826</v>
      </c>
      <c r="BG68" s="12">
        <f t="shared" si="80"/>
        <v>-16.786136229662901</v>
      </c>
      <c r="BH68" s="6">
        <f t="shared" si="80"/>
        <v>-24.689391760002451</v>
      </c>
      <c r="BI68" s="7">
        <f t="shared" si="80"/>
        <v>-2.0059054326725771</v>
      </c>
      <c r="BJ68" s="12">
        <f t="shared" si="80"/>
        <v>-7.639445705225512</v>
      </c>
      <c r="BK68" s="6">
        <f t="shared" si="80"/>
        <v>6.2121443650281662</v>
      </c>
      <c r="BL68" s="7">
        <f t="shared" si="80"/>
        <v>-2.3613407733626417</v>
      </c>
      <c r="BM68" s="12">
        <f t="shared" si="80"/>
        <v>-8.8054709158633671</v>
      </c>
      <c r="BN68" s="6">
        <f t="shared" si="80"/>
        <v>7.0966627219146545</v>
      </c>
      <c r="BO68" s="7">
        <f t="shared" si="80"/>
        <v>13.205571476772576</v>
      </c>
      <c r="BP68" s="12">
        <f t="shared" si="80"/>
        <v>-0.39490280098539188</v>
      </c>
      <c r="BQ68" s="6">
        <f t="shared" si="80"/>
        <v>13.58335360262015</v>
      </c>
      <c r="BR68" s="7">
        <f t="shared" si="80"/>
        <v>5.4833006871296561</v>
      </c>
      <c r="BS68" s="12">
        <f t="shared" si="80"/>
        <v>-6.1709532856943525</v>
      </c>
      <c r="BT68" s="6">
        <f t="shared" si="80"/>
        <v>12.366269374041778</v>
      </c>
      <c r="BU68" s="7">
        <f t="shared" si="80"/>
        <v>13.298710713300039</v>
      </c>
      <c r="BV68" s="12">
        <f t="shared" si="80"/>
        <v>4.2350255001545918</v>
      </c>
      <c r="BW68" s="6">
        <f t="shared" si="80"/>
        <v>8.7342458809425523</v>
      </c>
      <c r="BX68" s="7">
        <f t="shared" si="80"/>
        <v>2.1161140765291009</v>
      </c>
      <c r="BY68" s="12">
        <f t="shared" si="80"/>
        <v>-2.1752896897260001</v>
      </c>
      <c r="BZ68" s="6">
        <f t="shared" si="80"/>
        <v>4.3880019555886776</v>
      </c>
      <c r="CA68" s="7">
        <f t="shared" si="80"/>
        <v>-7.2317017247538757</v>
      </c>
      <c r="CB68" s="12">
        <f t="shared" si="80"/>
        <v>-9.2091277987185265</v>
      </c>
      <c r="CC68" s="6">
        <f t="shared" si="80"/>
        <v>2.1430951360623425</v>
      </c>
      <c r="CD68" s="7">
        <f t="shared" si="80"/>
        <v>1.5102556927438826</v>
      </c>
      <c r="CE68" s="12">
        <f t="shared" si="80"/>
        <v>-2.637111693278456</v>
      </c>
      <c r="CF68" s="6">
        <f t="shared" si="80"/>
        <v>4.2621921308488453</v>
      </c>
    </row>
    <row r="69" spans="1:84" ht="15" customHeight="1" x14ac:dyDescent="0.25">
      <c r="A69" s="24" t="s">
        <v>88</v>
      </c>
      <c r="B69" s="64">
        <v>1349138.2391691657</v>
      </c>
      <c r="C69" s="32">
        <v>1704966.0000731975</v>
      </c>
      <c r="D69" s="36">
        <v>79.129920427225215</v>
      </c>
      <c r="E69" s="34">
        <v>1088695.9518158122</v>
      </c>
      <c r="F69" s="32">
        <v>1212429.3473227338</v>
      </c>
      <c r="G69" s="36">
        <v>89.794589203886588</v>
      </c>
      <c r="H69" s="34">
        <v>5425431.7931582108</v>
      </c>
      <c r="I69" s="32">
        <v>6423684.7246711338</v>
      </c>
      <c r="J69" s="36">
        <v>84.459808127273405</v>
      </c>
      <c r="K69" s="34">
        <v>3264454.6053850949</v>
      </c>
      <c r="L69" s="32">
        <v>3761348.3241219474</v>
      </c>
      <c r="M69" s="36">
        <v>86.789478774134864</v>
      </c>
      <c r="N69" s="34">
        <v>1636951.9305082618</v>
      </c>
      <c r="O69" s="32">
        <v>2008258.0058809801</v>
      </c>
      <c r="P69" s="36">
        <v>81.511037213077898</v>
      </c>
      <c r="Q69" s="34">
        <v>12710852.600167654</v>
      </c>
      <c r="R69" s="32">
        <v>16356865.34209354</v>
      </c>
      <c r="S69" s="36">
        <v>77.70958759107063</v>
      </c>
      <c r="T69" s="34">
        <v>25475525.120204199</v>
      </c>
      <c r="U69" s="32">
        <v>31467551.744163532</v>
      </c>
      <c r="V69" s="36">
        <v>80.958078109553895</v>
      </c>
      <c r="W69" s="34">
        <v>1719346.2222248691</v>
      </c>
      <c r="X69" s="32">
        <v>2193972.9094664534</v>
      </c>
      <c r="Y69" s="36">
        <v>78.366793628413234</v>
      </c>
      <c r="Z69" s="34">
        <v>27194871.342429068</v>
      </c>
      <c r="AA69" s="32">
        <v>33661524.653629988</v>
      </c>
      <c r="AB69" s="36">
        <v>80.789184751013437</v>
      </c>
      <c r="AC69" s="5"/>
      <c r="AD69" s="7">
        <f t="shared" si="70"/>
        <v>-30.835409693176587</v>
      </c>
      <c r="AE69" s="10">
        <f t="shared" si="70"/>
        <v>-11.170400812668092</v>
      </c>
      <c r="AF69" s="6">
        <f t="shared" si="70"/>
        <v>-22.137901173050594</v>
      </c>
      <c r="AG69" s="7">
        <f t="shared" si="70"/>
        <v>11.904971477301984</v>
      </c>
      <c r="AH69" s="10">
        <f t="shared" si="70"/>
        <v>6.020764022615694</v>
      </c>
      <c r="AI69" s="6">
        <f t="shared" si="70"/>
        <v>5.5500519251409486</v>
      </c>
      <c r="AJ69" s="7">
        <f t="shared" si="70"/>
        <v>-2.4973123698431863</v>
      </c>
      <c r="AK69" s="10">
        <f t="shared" si="70"/>
        <v>-4.64505190671332</v>
      </c>
      <c r="AL69" s="6">
        <f t="shared" si="70"/>
        <v>2.2523629657571291</v>
      </c>
      <c r="AM69" s="7">
        <f t="shared" si="70"/>
        <v>16.865839664056153</v>
      </c>
      <c r="AN69" s="10">
        <f t="shared" si="70"/>
        <v>4.6296640616113223</v>
      </c>
      <c r="AO69" s="6">
        <f t="shared" si="70"/>
        <v>11.694748054662199</v>
      </c>
      <c r="AP69" s="7">
        <f t="shared" si="70"/>
        <v>13.251007854987719</v>
      </c>
      <c r="AQ69" s="10">
        <f t="shared" si="70"/>
        <v>8.8436282754575899</v>
      </c>
      <c r="AR69" s="6">
        <f t="shared" si="70"/>
        <v>4.0492766084350649</v>
      </c>
      <c r="AS69" s="7">
        <f t="shared" si="68"/>
        <v>8.7148597844573032</v>
      </c>
      <c r="AT69" s="10">
        <f t="shared" si="68"/>
        <v>2.0742137219873058</v>
      </c>
      <c r="AU69" s="6">
        <f t="shared" si="68"/>
        <v>6.5057038602880368</v>
      </c>
      <c r="AV69" s="7">
        <f t="shared" si="79"/>
        <v>4.3285312544749672</v>
      </c>
      <c r="AW69" s="10">
        <f t="shared" si="79"/>
        <v>0.65096988605712625</v>
      </c>
      <c r="AX69" s="6">
        <f t="shared" si="79"/>
        <v>3.6537763844511915</v>
      </c>
      <c r="AY69" s="7">
        <f t="shared" si="79"/>
        <v>-3.6761711829733059</v>
      </c>
      <c r="AZ69" s="10">
        <f t="shared" si="79"/>
        <v>-2.7184374235554571</v>
      </c>
      <c r="BA69" s="6">
        <f t="shared" si="79"/>
        <v>-0.98449668575715066</v>
      </c>
      <c r="BB69" s="7">
        <f t="shared" si="79"/>
        <v>3.7832568893552292</v>
      </c>
      <c r="BC69" s="10">
        <f t="shared" si="79"/>
        <v>0.42426591914860978</v>
      </c>
      <c r="BD69" s="6">
        <f t="shared" si="79"/>
        <v>3.3448001232201392</v>
      </c>
      <c r="BE69" s="5"/>
      <c r="BF69" s="7">
        <f t="shared" ref="BF69:CF69" si="81">+AVERAGE(B67:B69)/AVERAGE(B63:B65)*100-100</f>
        <v>-35.686689040573711</v>
      </c>
      <c r="BG69" s="12">
        <f t="shared" si="81"/>
        <v>-15.423111489179064</v>
      </c>
      <c r="BH69" s="6">
        <f t="shared" si="81"/>
        <v>-23.881581431536176</v>
      </c>
      <c r="BI69" s="7">
        <f t="shared" si="81"/>
        <v>2.457490158654835</v>
      </c>
      <c r="BJ69" s="12">
        <f t="shared" si="81"/>
        <v>-3.4949043018960708</v>
      </c>
      <c r="BK69" s="6">
        <f t="shared" si="81"/>
        <v>5.9790546717599824</v>
      </c>
      <c r="BL69" s="7">
        <f t="shared" si="81"/>
        <v>-2.4083331649151205</v>
      </c>
      <c r="BM69" s="12">
        <f t="shared" si="81"/>
        <v>-7.4239924446555818</v>
      </c>
      <c r="BN69" s="6">
        <f t="shared" si="81"/>
        <v>5.4160306788301398</v>
      </c>
      <c r="BO69" s="7">
        <f t="shared" si="81"/>
        <v>14.379995414769425</v>
      </c>
      <c r="BP69" s="12">
        <f t="shared" si="81"/>
        <v>1.2811389970148781</v>
      </c>
      <c r="BQ69" s="6">
        <f t="shared" si="81"/>
        <v>12.978075133435425</v>
      </c>
      <c r="BR69" s="7">
        <f t="shared" si="81"/>
        <v>8.189299683130514</v>
      </c>
      <c r="BS69" s="12">
        <f t="shared" si="81"/>
        <v>-1.2826222882399918</v>
      </c>
      <c r="BT69" s="6">
        <f t="shared" si="81"/>
        <v>9.4033072017221144</v>
      </c>
      <c r="BU69" s="7">
        <f t="shared" si="81"/>
        <v>11.673299604740023</v>
      </c>
      <c r="BV69" s="12">
        <f t="shared" si="81"/>
        <v>3.4874177969924176</v>
      </c>
      <c r="BW69" s="6">
        <f t="shared" si="81"/>
        <v>7.9723504818885829</v>
      </c>
      <c r="BX69" s="7">
        <f t="shared" si="81"/>
        <v>2.8515514253605261</v>
      </c>
      <c r="BY69" s="12">
        <f t="shared" si="81"/>
        <v>-1.242478748102485</v>
      </c>
      <c r="BZ69" s="6">
        <f t="shared" si="81"/>
        <v>4.1415177341225018</v>
      </c>
      <c r="CA69" s="7">
        <f t="shared" si="81"/>
        <v>-6.0073728776544044</v>
      </c>
      <c r="CB69" s="12">
        <f t="shared" si="81"/>
        <v>-7.0290938951253281</v>
      </c>
      <c r="CC69" s="6">
        <f t="shared" si="81"/>
        <v>1.0742959881765017</v>
      </c>
      <c r="CD69" s="7">
        <f t="shared" si="81"/>
        <v>2.2676195961675916</v>
      </c>
      <c r="CE69" s="12">
        <f t="shared" si="81"/>
        <v>-1.6255204187450687</v>
      </c>
      <c r="CF69" s="6">
        <f t="shared" si="81"/>
        <v>3.9538468461330041</v>
      </c>
    </row>
    <row r="70" spans="1:84" ht="15" customHeight="1" x14ac:dyDescent="0.25">
      <c r="A70" s="24" t="s">
        <v>89</v>
      </c>
      <c r="B70" s="64">
        <v>1763740.5665950298</v>
      </c>
      <c r="C70" s="32">
        <v>2042685.5430399063</v>
      </c>
      <c r="D70" s="36">
        <v>86.344203717731645</v>
      </c>
      <c r="E70" s="34">
        <v>1044589.5094204583</v>
      </c>
      <c r="F70" s="32">
        <v>1192803.0767583421</v>
      </c>
      <c r="G70" s="36">
        <v>87.574347331440421</v>
      </c>
      <c r="H70" s="34">
        <v>6263654.6690072594</v>
      </c>
      <c r="I70" s="32">
        <v>7307947.387531166</v>
      </c>
      <c r="J70" s="36">
        <v>85.710177384340767</v>
      </c>
      <c r="K70" s="34">
        <v>3101047.2252739137</v>
      </c>
      <c r="L70" s="32">
        <v>3619605.5415952965</v>
      </c>
      <c r="M70" s="36">
        <v>85.673623538192658</v>
      </c>
      <c r="N70" s="34">
        <v>1645037.0296717735</v>
      </c>
      <c r="O70" s="32">
        <v>2014272.2639986451</v>
      </c>
      <c r="P70" s="36">
        <v>81.669050359960664</v>
      </c>
      <c r="Q70" s="34">
        <v>14745442.906506233</v>
      </c>
      <c r="R70" s="32">
        <v>18826527.245193411</v>
      </c>
      <c r="S70" s="36">
        <v>78.322691776683797</v>
      </c>
      <c r="T70" s="34">
        <v>28563511.906474669</v>
      </c>
      <c r="U70" s="32">
        <v>35003841.058116764</v>
      </c>
      <c r="V70" s="36">
        <v>81.601078747474489</v>
      </c>
      <c r="W70" s="34">
        <v>2042078.5814993687</v>
      </c>
      <c r="X70" s="32">
        <v>2553207.3781821784</v>
      </c>
      <c r="Y70" s="36">
        <v>79.980913377795389</v>
      </c>
      <c r="Z70" s="34">
        <v>30605590.487974036</v>
      </c>
      <c r="AA70" s="32">
        <v>37557048.436298944</v>
      </c>
      <c r="AB70" s="36">
        <v>81.49093648795278</v>
      </c>
      <c r="AC70" s="5"/>
      <c r="AD70" s="7">
        <f t="shared" si="70"/>
        <v>-21.85087449521798</v>
      </c>
      <c r="AE70" s="10">
        <f t="shared" si="70"/>
        <v>-17.830164508061713</v>
      </c>
      <c r="AF70" s="6">
        <f t="shared" si="70"/>
        <v>-4.8931703015892651</v>
      </c>
      <c r="AG70" s="7">
        <f t="shared" si="70"/>
        <v>12.309021815381158</v>
      </c>
      <c r="AH70" s="10">
        <f t="shared" si="70"/>
        <v>7.3312713686792534</v>
      </c>
      <c r="AI70" s="6">
        <f t="shared" si="70"/>
        <v>4.6377447907082825</v>
      </c>
      <c r="AJ70" s="7">
        <f t="shared" si="70"/>
        <v>9.1158761691443289</v>
      </c>
      <c r="AK70" s="10">
        <f t="shared" si="70"/>
        <v>6.8978797769697877</v>
      </c>
      <c r="AL70" s="6">
        <f t="shared" si="70"/>
        <v>2.0748740730893047</v>
      </c>
      <c r="AM70" s="7">
        <f t="shared" si="70"/>
        <v>-1.7520019682235102</v>
      </c>
      <c r="AN70" s="10">
        <f t="shared" si="70"/>
        <v>1.3710634247531317</v>
      </c>
      <c r="AO70" s="6">
        <f t="shared" si="70"/>
        <v>-3.0808253237817524</v>
      </c>
      <c r="AP70" s="7">
        <f t="shared" si="70"/>
        <v>23.446907411681849</v>
      </c>
      <c r="AQ70" s="10">
        <f t="shared" si="70"/>
        <v>18.934793055930925</v>
      </c>
      <c r="AR70" s="6">
        <f t="shared" si="70"/>
        <v>3.7937715615555874</v>
      </c>
      <c r="AS70" s="7">
        <f t="shared" si="68"/>
        <v>8.6690455490227265</v>
      </c>
      <c r="AT70" s="10">
        <f t="shared" si="68"/>
        <v>2.6155179586984758</v>
      </c>
      <c r="AU70" s="6">
        <f t="shared" si="68"/>
        <v>5.8992321149328575</v>
      </c>
      <c r="AV70" s="7">
        <f t="shared" si="79"/>
        <v>5.8479204490977423</v>
      </c>
      <c r="AW70" s="10">
        <f t="shared" si="79"/>
        <v>2.8177460637910343</v>
      </c>
      <c r="AX70" s="6">
        <f t="shared" si="79"/>
        <v>2.9471316978945339</v>
      </c>
      <c r="AY70" s="7">
        <f t="shared" si="79"/>
        <v>14.973863427228935</v>
      </c>
      <c r="AZ70" s="10">
        <f t="shared" si="79"/>
        <v>14.844725125918785</v>
      </c>
      <c r="BA70" s="6">
        <f t="shared" si="79"/>
        <v>0.11244600147594497</v>
      </c>
      <c r="BB70" s="7">
        <f t="shared" si="79"/>
        <v>6.4114786722043533</v>
      </c>
      <c r="BC70" s="10">
        <f t="shared" si="79"/>
        <v>3.5549899327504733</v>
      </c>
      <c r="BD70" s="6">
        <f t="shared" si="79"/>
        <v>2.7584269394539831</v>
      </c>
      <c r="BE70" s="5"/>
      <c r="BF70" s="7">
        <f t="shared" ref="BF70" si="82">+AVERAGE(B67:B70)/AVERAGE(B63:B66)*100-100</f>
        <v>-32.783332151101362</v>
      </c>
      <c r="BG70" s="12">
        <f>+AVERAGE(C67:C70)/AVERAGE(C63:C66)*100-100</f>
        <v>-15.998815541039164</v>
      </c>
      <c r="BH70" s="6">
        <f t="shared" ref="BH70:CF70" si="83">+AVERAGE(D67:D70)/AVERAGE(D63:D66)*100-100</f>
        <v>-19.695164172977854</v>
      </c>
      <c r="BI70" s="7">
        <f t="shared" si="83"/>
        <v>4.7700654868526442</v>
      </c>
      <c r="BJ70" s="12">
        <f t="shared" si="83"/>
        <v>-1.0297004336455586</v>
      </c>
      <c r="BK70" s="6">
        <f t="shared" si="83"/>
        <v>5.634009467504498</v>
      </c>
      <c r="BL70" s="7">
        <f t="shared" si="83"/>
        <v>0.62054500413934477</v>
      </c>
      <c r="BM70" s="12">
        <f t="shared" si="83"/>
        <v>-3.8142997602263193</v>
      </c>
      <c r="BN70" s="6">
        <f t="shared" si="83"/>
        <v>4.5449049857237043</v>
      </c>
      <c r="BO70" s="7">
        <f t="shared" si="83"/>
        <v>10.087520296009501</v>
      </c>
      <c r="BP70" s="12">
        <f t="shared" si="83"/>
        <v>1.3035179975761508</v>
      </c>
      <c r="BQ70" s="6">
        <f t="shared" si="83"/>
        <v>8.6873825710080723</v>
      </c>
      <c r="BR70" s="7">
        <f t="shared" si="83"/>
        <v>11.898359127569051</v>
      </c>
      <c r="BS70" s="12">
        <f t="shared" si="83"/>
        <v>3.3690571981024959</v>
      </c>
      <c r="BT70" s="6">
        <f t="shared" si="83"/>
        <v>7.925042218080975</v>
      </c>
      <c r="BU70" s="7">
        <f t="shared" si="83"/>
        <v>10.79741634491478</v>
      </c>
      <c r="BV70" s="12">
        <f t="shared" si="83"/>
        <v>3.2400330548094871</v>
      </c>
      <c r="BW70" s="6">
        <f t="shared" si="83"/>
        <v>7.4388082962433657</v>
      </c>
      <c r="BX70" s="7">
        <f t="shared" si="83"/>
        <v>3.6565616188790386</v>
      </c>
      <c r="BY70" s="12">
        <f t="shared" si="83"/>
        <v>-0.16901987911826666</v>
      </c>
      <c r="BZ70" s="6">
        <f t="shared" si="83"/>
        <v>3.8380022719423152</v>
      </c>
      <c r="CA70" s="7">
        <f t="shared" si="83"/>
        <v>-0.65299451930587793</v>
      </c>
      <c r="CB70" s="12">
        <f t="shared" si="83"/>
        <v>-1.5882819746953345</v>
      </c>
      <c r="CC70" s="6">
        <f t="shared" si="83"/>
        <v>0.82760298906956109</v>
      </c>
      <c r="CD70" s="7">
        <f t="shared" si="83"/>
        <v>3.3773013926853537</v>
      </c>
      <c r="CE70" s="12">
        <f t="shared" si="83"/>
        <v>-0.26113732811612067</v>
      </c>
      <c r="CF70" s="6">
        <f t="shared" si="83"/>
        <v>3.6498894534838371</v>
      </c>
    </row>
    <row r="71" spans="1:84" ht="15" customHeight="1" x14ac:dyDescent="0.25">
      <c r="A71" s="24" t="s">
        <v>90</v>
      </c>
      <c r="B71" s="64">
        <v>3957462.3540689945</v>
      </c>
      <c r="C71" s="32">
        <v>4782247.4310720759</v>
      </c>
      <c r="D71" s="36">
        <v>82.753191069869374</v>
      </c>
      <c r="E71" s="34">
        <v>1046179.1488970107</v>
      </c>
      <c r="F71" s="32">
        <v>1219322.4312846344</v>
      </c>
      <c r="G71" s="36">
        <v>85.800041240510424</v>
      </c>
      <c r="H71" s="34">
        <v>5487471.2484496301</v>
      </c>
      <c r="I71" s="32">
        <v>6352339.8838797063</v>
      </c>
      <c r="J71" s="36">
        <v>86.385038407267089</v>
      </c>
      <c r="K71" s="34">
        <v>3199600.3033930259</v>
      </c>
      <c r="L71" s="32">
        <v>3326694.6538859671</v>
      </c>
      <c r="M71" s="36">
        <v>96.179560683620906</v>
      </c>
      <c r="N71" s="34">
        <v>1901374.500212278</v>
      </c>
      <c r="O71" s="32">
        <v>2228810.5736394292</v>
      </c>
      <c r="P71" s="36">
        <v>85.308932158712793</v>
      </c>
      <c r="Q71" s="34">
        <v>13424634.726405509</v>
      </c>
      <c r="R71" s="32">
        <v>16802920.746446788</v>
      </c>
      <c r="S71" s="36">
        <v>79.894650037222462</v>
      </c>
      <c r="T71" s="34">
        <v>29016722.281426448</v>
      </c>
      <c r="U71" s="32">
        <v>34712335.7202086</v>
      </c>
      <c r="V71" s="36">
        <v>83.591961414839872</v>
      </c>
      <c r="W71" s="34">
        <v>2078135.3046047185</v>
      </c>
      <c r="X71" s="32">
        <v>2573604.4164440362</v>
      </c>
      <c r="Y71" s="36">
        <v>80.74804703187796</v>
      </c>
      <c r="Z71" s="34">
        <v>31094857.586031169</v>
      </c>
      <c r="AA71" s="32">
        <v>37285940.136652634</v>
      </c>
      <c r="AB71" s="36">
        <v>83.395664618000225</v>
      </c>
      <c r="AC71" s="5"/>
      <c r="AD71" s="7">
        <f t="shared" si="70"/>
        <v>75.555670967109592</v>
      </c>
      <c r="AE71" s="10">
        <f t="shared" si="70"/>
        <v>75.229886794016409</v>
      </c>
      <c r="AF71" s="6">
        <f t="shared" si="70"/>
        <v>0.18591815531796385</v>
      </c>
      <c r="AG71" s="7">
        <f t="shared" si="70"/>
        <v>10.439449796644865</v>
      </c>
      <c r="AH71" s="10">
        <f t="shared" si="70"/>
        <v>5.2650116255697128</v>
      </c>
      <c r="AI71" s="6">
        <f t="shared" si="70"/>
        <v>4.9156296961052561</v>
      </c>
      <c r="AJ71" s="7">
        <f t="shared" si="70"/>
        <v>6.7050354575085294</v>
      </c>
      <c r="AK71" s="10">
        <f t="shared" si="70"/>
        <v>4.2774644047027977</v>
      </c>
      <c r="AL71" s="6">
        <f t="shared" si="70"/>
        <v>2.3279920226908217</v>
      </c>
      <c r="AM71" s="7">
        <f t="shared" si="70"/>
        <v>-4.5326431295981138</v>
      </c>
      <c r="AN71" s="10">
        <f t="shared" si="70"/>
        <v>-7.1631282558971066</v>
      </c>
      <c r="AO71" s="6">
        <f t="shared" si="70"/>
        <v>2.8334486900309486</v>
      </c>
      <c r="AP71" s="7">
        <f t="shared" si="70"/>
        <v>32.940870754869763</v>
      </c>
      <c r="AQ71" s="10">
        <f t="shared" si="70"/>
        <v>23.027655908858108</v>
      </c>
      <c r="AR71" s="6">
        <f t="shared" si="70"/>
        <v>8.057712530388784</v>
      </c>
      <c r="AS71" s="7">
        <f t="shared" si="68"/>
        <v>14.195149365087872</v>
      </c>
      <c r="AT71" s="10">
        <f t="shared" si="68"/>
        <v>9.0026532596806135</v>
      </c>
      <c r="AU71" s="6">
        <f t="shared" si="68"/>
        <v>4.7636419390975959</v>
      </c>
      <c r="AV71" s="7">
        <f t="shared" si="79"/>
        <v>16.618187139593047</v>
      </c>
      <c r="AW71" s="10">
        <f t="shared" si="79"/>
        <v>12.741229343825026</v>
      </c>
      <c r="AX71" s="6">
        <f t="shared" si="79"/>
        <v>3.4388109996073837</v>
      </c>
      <c r="AY71" s="7">
        <f t="shared" si="79"/>
        <v>28.654834378172183</v>
      </c>
      <c r="AZ71" s="10">
        <f t="shared" si="79"/>
        <v>25.292181654337909</v>
      </c>
      <c r="BA71" s="6">
        <f t="shared" si="79"/>
        <v>2.6838488079897331</v>
      </c>
      <c r="BB71" s="7">
        <f t="shared" si="79"/>
        <v>17.351948734265349</v>
      </c>
      <c r="BC71" s="10">
        <f t="shared" si="79"/>
        <v>13.526185589195364</v>
      </c>
      <c r="BD71" s="6">
        <f t="shared" si="79"/>
        <v>3.3699389486350384</v>
      </c>
      <c r="BE71" s="5"/>
      <c r="BF71" s="7">
        <f>+AVERAGE(B71:B71)/AVERAGE(B67:B67)*100-100</f>
        <v>75.555670967109592</v>
      </c>
      <c r="BG71" s="12">
        <f t="shared" ref="BG71:CF71" si="84">+AVERAGE(C71:C71)/AVERAGE(C67:C67)*100-100</f>
        <v>75.229886794016409</v>
      </c>
      <c r="BH71" s="6">
        <f t="shared" si="84"/>
        <v>0.18591815531796385</v>
      </c>
      <c r="BI71" s="7">
        <f t="shared" si="84"/>
        <v>10.439449796644865</v>
      </c>
      <c r="BJ71" s="12">
        <f t="shared" si="84"/>
        <v>5.2650116255697128</v>
      </c>
      <c r="BK71" s="6">
        <f t="shared" si="84"/>
        <v>4.9156296961052561</v>
      </c>
      <c r="BL71" s="7">
        <f t="shared" si="84"/>
        <v>6.7050354575085294</v>
      </c>
      <c r="BM71" s="12">
        <f t="shared" si="84"/>
        <v>4.2774644047027977</v>
      </c>
      <c r="BN71" s="6">
        <f t="shared" si="84"/>
        <v>2.3279920226908217</v>
      </c>
      <c r="BO71" s="7">
        <f t="shared" si="84"/>
        <v>-4.5326431295981138</v>
      </c>
      <c r="BP71" s="12">
        <f t="shared" si="84"/>
        <v>-7.1631282558971066</v>
      </c>
      <c r="BQ71" s="6">
        <f t="shared" si="84"/>
        <v>2.8334486900309486</v>
      </c>
      <c r="BR71" s="7">
        <f t="shared" si="84"/>
        <v>32.940870754869763</v>
      </c>
      <c r="BS71" s="12">
        <f t="shared" si="84"/>
        <v>23.027655908858108</v>
      </c>
      <c r="BT71" s="6">
        <f t="shared" si="84"/>
        <v>8.057712530388784</v>
      </c>
      <c r="BU71" s="7">
        <f t="shared" si="84"/>
        <v>14.195149365087872</v>
      </c>
      <c r="BV71" s="12">
        <f t="shared" si="84"/>
        <v>9.0026532596806135</v>
      </c>
      <c r="BW71" s="6">
        <f t="shared" si="84"/>
        <v>4.7636419390975959</v>
      </c>
      <c r="BX71" s="7">
        <f t="shared" si="84"/>
        <v>16.618187139593047</v>
      </c>
      <c r="BY71" s="12">
        <f t="shared" si="84"/>
        <v>12.741229343825026</v>
      </c>
      <c r="BZ71" s="6">
        <f t="shared" si="84"/>
        <v>3.4388109996073837</v>
      </c>
      <c r="CA71" s="7">
        <f t="shared" si="84"/>
        <v>28.654834378172183</v>
      </c>
      <c r="CB71" s="12">
        <f t="shared" si="84"/>
        <v>25.292181654337909</v>
      </c>
      <c r="CC71" s="6">
        <f t="shared" si="84"/>
        <v>2.6838488079897331</v>
      </c>
      <c r="CD71" s="7">
        <f t="shared" si="84"/>
        <v>17.351948734265349</v>
      </c>
      <c r="CE71" s="12">
        <f t="shared" si="84"/>
        <v>13.526185589195364</v>
      </c>
      <c r="CF71" s="6">
        <f t="shared" si="84"/>
        <v>3.3699389486350384</v>
      </c>
    </row>
    <row r="72" spans="1:84" ht="15" customHeight="1" x14ac:dyDescent="0.25">
      <c r="A72" s="24" t="s">
        <v>91</v>
      </c>
      <c r="B72" s="64">
        <v>3178839.2872619587</v>
      </c>
      <c r="C72" s="32">
        <v>3522029.9491691953</v>
      </c>
      <c r="D72" s="36">
        <v>90.255884621645791</v>
      </c>
      <c r="E72" s="34">
        <v>1180173.9184289917</v>
      </c>
      <c r="F72" s="32">
        <v>1377343.7095504864</v>
      </c>
      <c r="G72" s="36">
        <v>85.684779350693546</v>
      </c>
      <c r="H72" s="34">
        <v>5546642.905465398</v>
      </c>
      <c r="I72" s="32">
        <v>6540332.6445448911</v>
      </c>
      <c r="J72" s="36">
        <v>84.80674006836179</v>
      </c>
      <c r="K72" s="34">
        <v>3314026.9071840551</v>
      </c>
      <c r="L72" s="32">
        <v>3469336.4839468263</v>
      </c>
      <c r="M72" s="36">
        <v>95.523363689817529</v>
      </c>
      <c r="N72" s="34">
        <v>1922164.3385140307</v>
      </c>
      <c r="O72" s="32">
        <v>2266847.0462837843</v>
      </c>
      <c r="P72" s="36">
        <v>84.794619983963258</v>
      </c>
      <c r="Q72" s="34">
        <v>14316536.298495011</v>
      </c>
      <c r="R72" s="32">
        <v>17838925.249937646</v>
      </c>
      <c r="S72" s="36">
        <v>80.254477766507009</v>
      </c>
      <c r="T72" s="34">
        <v>29458383.655349445</v>
      </c>
      <c r="U72" s="32">
        <v>35014815.083432831</v>
      </c>
      <c r="V72" s="36">
        <v>84.131198708764856</v>
      </c>
      <c r="W72" s="34">
        <v>2213879.0388728348</v>
      </c>
      <c r="X72" s="32">
        <v>2732525.0953282923</v>
      </c>
      <c r="Y72" s="36">
        <v>81.019531811723539</v>
      </c>
      <c r="Z72" s="34">
        <v>31672262.694222279</v>
      </c>
      <c r="AA72" s="32">
        <v>37747340.178761125</v>
      </c>
      <c r="AB72" s="36">
        <v>83.905945542735111</v>
      </c>
      <c r="AC72" s="5"/>
      <c r="AD72" s="7">
        <f t="shared" si="70"/>
        <v>70.712682111339319</v>
      </c>
      <c r="AE72" s="10">
        <f t="shared" si="70"/>
        <v>56.24590823971505</v>
      </c>
      <c r="AF72" s="6">
        <f t="shared" si="70"/>
        <v>9.2589777451510145</v>
      </c>
      <c r="AG72" s="7">
        <f t="shared" si="70"/>
        <v>10.229630824416574</v>
      </c>
      <c r="AH72" s="10">
        <f t="shared" si="70"/>
        <v>8.7363910143551777</v>
      </c>
      <c r="AI72" s="6">
        <f t="shared" si="70"/>
        <v>1.3732659288501452</v>
      </c>
      <c r="AJ72" s="7">
        <f t="shared" si="70"/>
        <v>7.8143466268543165</v>
      </c>
      <c r="AK72" s="10">
        <f t="shared" si="70"/>
        <v>4.3757878804493942</v>
      </c>
      <c r="AL72" s="6">
        <f t="shared" si="70"/>
        <v>3.2944026734853793</v>
      </c>
      <c r="AM72" s="7">
        <f t="shared" si="70"/>
        <v>-0.83052185499357734</v>
      </c>
      <c r="AN72" s="10">
        <f t="shared" si="70"/>
        <v>-2.8322196469477774</v>
      </c>
      <c r="AO72" s="6">
        <f t="shared" si="70"/>
        <v>2.0600427267980734</v>
      </c>
      <c r="AP72" s="7">
        <f t="shared" si="70"/>
        <v>35.197743240948654</v>
      </c>
      <c r="AQ72" s="10">
        <f t="shared" si="70"/>
        <v>27.736536585149281</v>
      </c>
      <c r="AR72" s="6">
        <f t="shared" si="70"/>
        <v>5.841090462653753</v>
      </c>
      <c r="AS72" s="7">
        <f t="shared" si="68"/>
        <v>15.877835941584976</v>
      </c>
      <c r="AT72" s="10">
        <f t="shared" si="68"/>
        <v>10.397621100956542</v>
      </c>
      <c r="AU72" s="6">
        <f t="shared" si="68"/>
        <v>4.9640696837270752</v>
      </c>
      <c r="AV72" s="7">
        <f t="shared" si="79"/>
        <v>16.91806328650658</v>
      </c>
      <c r="AW72" s="10">
        <f t="shared" si="79"/>
        <v>11.901091662214583</v>
      </c>
      <c r="AX72" s="6">
        <f t="shared" si="79"/>
        <v>4.483398284831992</v>
      </c>
      <c r="AY72" s="7">
        <f t="shared" si="79"/>
        <v>43.980339750326181</v>
      </c>
      <c r="AZ72" s="10">
        <f t="shared" si="79"/>
        <v>36.990133489805487</v>
      </c>
      <c r="BA72" s="6">
        <f t="shared" si="79"/>
        <v>5.10270782460465</v>
      </c>
      <c r="BB72" s="7">
        <f t="shared" si="79"/>
        <v>18.474606581794248</v>
      </c>
      <c r="BC72" s="10">
        <f t="shared" si="79"/>
        <v>13.404590951972907</v>
      </c>
      <c r="BD72" s="6">
        <f t="shared" si="79"/>
        <v>4.4707322580692619</v>
      </c>
      <c r="BE72" s="5"/>
      <c r="BF72" s="7">
        <f t="shared" ref="BF72:CF72" si="85">+AVERAGE(B71:B72)/AVERAGE(B67:B68)*100-100</f>
        <v>73.364863866048807</v>
      </c>
      <c r="BG72" s="12">
        <f t="shared" si="85"/>
        <v>66.64260292000759</v>
      </c>
      <c r="BH72" s="6">
        <f t="shared" si="85"/>
        <v>4.7226585745208922</v>
      </c>
      <c r="BI72" s="7">
        <f t="shared" si="85"/>
        <v>10.328126868364222</v>
      </c>
      <c r="BJ72" s="12">
        <f t="shared" si="85"/>
        <v>7.0782489127327182</v>
      </c>
      <c r="BK72" s="6">
        <f t="shared" si="85"/>
        <v>3.1152234731772523</v>
      </c>
      <c r="BL72" s="7">
        <f t="shared" si="85"/>
        <v>7.2597972416879912</v>
      </c>
      <c r="BM72" s="12">
        <f t="shared" si="85"/>
        <v>4.3273198261344135</v>
      </c>
      <c r="BN72" s="6">
        <f t="shared" si="85"/>
        <v>2.8044717093406177</v>
      </c>
      <c r="BO72" s="7">
        <f t="shared" si="85"/>
        <v>-2.6842737191151258</v>
      </c>
      <c r="BP72" s="12">
        <f t="shared" si="85"/>
        <v>-5.0015838339682546</v>
      </c>
      <c r="BQ72" s="6">
        <f t="shared" si="85"/>
        <v>2.4466097093277455</v>
      </c>
      <c r="BR72" s="7">
        <f t="shared" si="85"/>
        <v>34.065944686572806</v>
      </c>
      <c r="BS72" s="12">
        <f t="shared" si="85"/>
        <v>25.35780066433631</v>
      </c>
      <c r="BT72" s="6">
        <f t="shared" si="85"/>
        <v>6.941266877600043</v>
      </c>
      <c r="BU72" s="7">
        <f t="shared" si="85"/>
        <v>15.057394111163958</v>
      </c>
      <c r="BV72" s="12">
        <f t="shared" si="85"/>
        <v>9.7165646987542118</v>
      </c>
      <c r="BW72" s="6">
        <f t="shared" si="85"/>
        <v>4.8639852050567924</v>
      </c>
      <c r="BX72" s="7">
        <f t="shared" si="85"/>
        <v>16.769065171108252</v>
      </c>
      <c r="BY72" s="12">
        <f t="shared" si="85"/>
        <v>12.31776727000242</v>
      </c>
      <c r="BZ72" s="6">
        <f t="shared" si="85"/>
        <v>3.9601598555002937</v>
      </c>
      <c r="CA72" s="7">
        <f t="shared" si="85"/>
        <v>36.128859264002386</v>
      </c>
      <c r="CB72" s="12">
        <f t="shared" si="85"/>
        <v>31.055354192073054</v>
      </c>
      <c r="CC72" s="6">
        <f t="shared" si="85"/>
        <v>3.8812287332049351</v>
      </c>
      <c r="CD72" s="7">
        <f t="shared" si="85"/>
        <v>17.915769305137147</v>
      </c>
      <c r="CE72" s="12">
        <f t="shared" si="85"/>
        <v>13.464981836103519</v>
      </c>
      <c r="CF72" s="6">
        <f t="shared" si="85"/>
        <v>3.9190992456995986</v>
      </c>
    </row>
    <row r="73" spans="1:84" ht="15" customHeight="1" x14ac:dyDescent="0.25">
      <c r="A73" s="24" t="s">
        <v>92</v>
      </c>
      <c r="B73" s="64">
        <v>2223385.1546225622</v>
      </c>
      <c r="C73" s="32">
        <v>2360433.1108443481</v>
      </c>
      <c r="D73" s="36">
        <v>94.193948746433122</v>
      </c>
      <c r="E73" s="34">
        <v>1201214.6842651844</v>
      </c>
      <c r="F73" s="32">
        <v>1392579.6612539506</v>
      </c>
      <c r="G73" s="36">
        <v>86.258238410831638</v>
      </c>
      <c r="H73" s="34">
        <v>5963246.9305568766</v>
      </c>
      <c r="I73" s="32">
        <v>6847117.3602643479</v>
      </c>
      <c r="J73" s="36">
        <v>87.091349787038737</v>
      </c>
      <c r="K73" s="34">
        <v>3282058.9832798275</v>
      </c>
      <c r="L73" s="32">
        <v>3552402.0403555888</v>
      </c>
      <c r="M73" s="36">
        <v>92.389851880371609</v>
      </c>
      <c r="N73" s="34">
        <v>1803985.8617506388</v>
      </c>
      <c r="O73" s="32">
        <v>2167613.03131573</v>
      </c>
      <c r="P73" s="36">
        <v>83.224534808024686</v>
      </c>
      <c r="Q73" s="34">
        <v>14296634.433449257</v>
      </c>
      <c r="R73" s="32">
        <v>17682655.856585834</v>
      </c>
      <c r="S73" s="36">
        <v>80.851171619248206</v>
      </c>
      <c r="T73" s="34">
        <v>28770526.047924347</v>
      </c>
      <c r="U73" s="32">
        <v>34002801.060619801</v>
      </c>
      <c r="V73" s="36">
        <v>84.612223553678973</v>
      </c>
      <c r="W73" s="34">
        <v>2251077.9989163019</v>
      </c>
      <c r="X73" s="32">
        <v>2734361.7053952469</v>
      </c>
      <c r="Y73" s="36">
        <v>82.325538515063172</v>
      </c>
      <c r="Z73" s="34">
        <v>31021604.046840649</v>
      </c>
      <c r="AA73" s="32">
        <v>36737162.766015045</v>
      </c>
      <c r="AB73" s="36">
        <v>84.442024672461187</v>
      </c>
      <c r="AC73" s="5"/>
      <c r="AD73" s="7">
        <f t="shared" si="70"/>
        <v>64.800395546699519</v>
      </c>
      <c r="AE73" s="10">
        <f t="shared" si="70"/>
        <v>38.444585448801348</v>
      </c>
      <c r="AF73" s="6">
        <f t="shared" si="70"/>
        <v>19.037082607788165</v>
      </c>
      <c r="AG73" s="7">
        <f t="shared" si="70"/>
        <v>10.335184241450037</v>
      </c>
      <c r="AH73" s="10">
        <f t="shared" si="70"/>
        <v>14.858623665702382</v>
      </c>
      <c r="AI73" s="6">
        <f t="shared" si="70"/>
        <v>-3.9382671321379377</v>
      </c>
      <c r="AJ73" s="7">
        <f t="shared" si="70"/>
        <v>9.9128540898234547</v>
      </c>
      <c r="AK73" s="10">
        <f t="shared" si="70"/>
        <v>6.5917406246131236</v>
      </c>
      <c r="AL73" s="6">
        <f t="shared" si="70"/>
        <v>3.1157324627115344</v>
      </c>
      <c r="AM73" s="7">
        <f t="shared" si="70"/>
        <v>0.53927470351990792</v>
      </c>
      <c r="AN73" s="10">
        <f t="shared" si="70"/>
        <v>-5.5550899773457019</v>
      </c>
      <c r="AO73" s="6">
        <f t="shared" si="70"/>
        <v>6.452824910737661</v>
      </c>
      <c r="AP73" s="7">
        <f t="shared" si="70"/>
        <v>10.203960674062927</v>
      </c>
      <c r="AQ73" s="10">
        <f t="shared" si="70"/>
        <v>7.9349876842564413</v>
      </c>
      <c r="AR73" s="6">
        <f t="shared" si="70"/>
        <v>2.1021663489173079</v>
      </c>
      <c r="AS73" s="7">
        <f t="shared" si="68"/>
        <v>12.47581010624485</v>
      </c>
      <c r="AT73" s="10">
        <f t="shared" si="68"/>
        <v>8.105407037132224</v>
      </c>
      <c r="AU73" s="6">
        <f t="shared" si="68"/>
        <v>4.0427238460065666</v>
      </c>
      <c r="AV73" s="7">
        <f t="shared" si="79"/>
        <v>12.933986295367617</v>
      </c>
      <c r="AW73" s="10">
        <f t="shared" si="79"/>
        <v>8.0567097722386194</v>
      </c>
      <c r="AX73" s="6">
        <f t="shared" si="79"/>
        <v>4.5136267182383136</v>
      </c>
      <c r="AY73" s="7">
        <f t="shared" si="79"/>
        <v>30.926393405707472</v>
      </c>
      <c r="AZ73" s="10">
        <f t="shared" si="79"/>
        <v>24.630604762581569</v>
      </c>
      <c r="BA73" s="6">
        <f t="shared" si="79"/>
        <v>5.0515590894542299</v>
      </c>
      <c r="BB73" s="7">
        <f t="shared" si="79"/>
        <v>14.071523473035015</v>
      </c>
      <c r="BC73" s="10">
        <f t="shared" si="79"/>
        <v>9.1369542646470165</v>
      </c>
      <c r="BD73" s="6">
        <f t="shared" si="79"/>
        <v>4.5214466920362497</v>
      </c>
      <c r="BE73" s="5"/>
      <c r="BF73" s="7">
        <f t="shared" ref="BF73:CF73" si="86">+AVERAGE(B71:B73)/AVERAGE(B67:B69)*100-100</f>
        <v>71.250751680985132</v>
      </c>
      <c r="BG73" s="12">
        <f t="shared" si="86"/>
        <v>59.454377718601762</v>
      </c>
      <c r="BH73" s="6">
        <f t="shared" si="86"/>
        <v>9.3584689024877719</v>
      </c>
      <c r="BI73" s="7">
        <f t="shared" si="86"/>
        <v>10.330600070523971</v>
      </c>
      <c r="BJ73" s="12">
        <f t="shared" si="86"/>
        <v>9.671594026526023</v>
      </c>
      <c r="BK73" s="6">
        <f t="shared" si="86"/>
        <v>0.64209348436632752</v>
      </c>
      <c r="BL73" s="7">
        <f t="shared" si="86"/>
        <v>8.1758695567017128</v>
      </c>
      <c r="BM73" s="12">
        <f t="shared" si="86"/>
        <v>5.1017976220148427</v>
      </c>
      <c r="BN73" s="6">
        <f t="shared" si="86"/>
        <v>2.9092165616854544</v>
      </c>
      <c r="BO73" s="7">
        <f t="shared" si="86"/>
        <v>-1.6274958863002666</v>
      </c>
      <c r="BP73" s="12">
        <f t="shared" si="86"/>
        <v>-5.1923208196415516</v>
      </c>
      <c r="BQ73" s="6">
        <f t="shared" si="86"/>
        <v>3.7159755898040743</v>
      </c>
      <c r="BR73" s="7">
        <f t="shared" si="86"/>
        <v>25.364344944199658</v>
      </c>
      <c r="BS73" s="12">
        <f t="shared" si="86"/>
        <v>19.103553410727784</v>
      </c>
      <c r="BT73" s="6">
        <f t="shared" si="86"/>
        <v>5.3016852541704225</v>
      </c>
      <c r="BU73" s="7">
        <f t="shared" si="86"/>
        <v>14.166228208795786</v>
      </c>
      <c r="BV73" s="12">
        <f t="shared" si="86"/>
        <v>9.1667411170388391</v>
      </c>
      <c r="BW73" s="6">
        <f t="shared" si="86"/>
        <v>4.58702573212895</v>
      </c>
      <c r="BX73" s="7">
        <f t="shared" si="86"/>
        <v>15.475926180996098</v>
      </c>
      <c r="BY73" s="12">
        <f t="shared" si="86"/>
        <v>10.884435383165254</v>
      </c>
      <c r="BZ73" s="6">
        <f t="shared" si="86"/>
        <v>4.145092026483141</v>
      </c>
      <c r="CA73" s="7">
        <f t="shared" si="86"/>
        <v>34.292985327543335</v>
      </c>
      <c r="CB73" s="12">
        <f t="shared" si="86"/>
        <v>28.797416133506658</v>
      </c>
      <c r="CC73" s="6">
        <f t="shared" si="86"/>
        <v>4.2730220056873378</v>
      </c>
      <c r="CD73" s="7">
        <f t="shared" si="86"/>
        <v>16.615883388829928</v>
      </c>
      <c r="CE73" s="12">
        <f t="shared" si="86"/>
        <v>12.005043847171294</v>
      </c>
      <c r="CF73" s="6">
        <f t="shared" si="86"/>
        <v>4.1203685276545201</v>
      </c>
    </row>
    <row r="74" spans="1:84" ht="15" customHeight="1" x14ac:dyDescent="0.25">
      <c r="A74" s="24" t="s">
        <v>93</v>
      </c>
      <c r="B74" s="64">
        <v>3192231.9546924029</v>
      </c>
      <c r="C74" s="32">
        <v>3026851.8919744208</v>
      </c>
      <c r="D74" s="36">
        <v>105.46376461816584</v>
      </c>
      <c r="E74" s="34">
        <v>1216689.9240882008</v>
      </c>
      <c r="F74" s="32">
        <v>1388632.6950052697</v>
      </c>
      <c r="G74" s="36">
        <v>87.617836485088915</v>
      </c>
      <c r="H74" s="34">
        <v>6951439.3325585285</v>
      </c>
      <c r="I74" s="32">
        <v>7627097.4669981319</v>
      </c>
      <c r="J74" s="36">
        <v>91.141346529749683</v>
      </c>
      <c r="K74" s="34">
        <v>3324290.3766731257</v>
      </c>
      <c r="L74" s="32">
        <v>3798506.9241536837</v>
      </c>
      <c r="M74" s="36">
        <v>87.51571191130013</v>
      </c>
      <c r="N74" s="34">
        <v>1579481.4364566605</v>
      </c>
      <c r="O74" s="32">
        <v>1913944.2242751531</v>
      </c>
      <c r="P74" s="36">
        <v>82.524945942708442</v>
      </c>
      <c r="Q74" s="34">
        <v>16504554.370004235</v>
      </c>
      <c r="R74" s="32">
        <v>20097301.250451081</v>
      </c>
      <c r="S74" s="36">
        <v>82.123237166650881</v>
      </c>
      <c r="T74" s="34">
        <v>32768687.39447315</v>
      </c>
      <c r="U74" s="32">
        <v>37852334.45285774</v>
      </c>
      <c r="V74" s="36">
        <v>86.569792505886539</v>
      </c>
      <c r="W74" s="34">
        <v>2535471.7584693492</v>
      </c>
      <c r="X74" s="32">
        <v>2963848.4392817761</v>
      </c>
      <c r="Y74" s="36">
        <v>85.546606394076122</v>
      </c>
      <c r="Z74" s="34">
        <v>35304159.152942501</v>
      </c>
      <c r="AA74" s="32">
        <v>40816182.892139517</v>
      </c>
      <c r="AB74" s="36">
        <v>86.495494314686312</v>
      </c>
      <c r="AC74" s="5"/>
      <c r="AD74" s="7">
        <f t="shared" si="70"/>
        <v>80.99214902422591</v>
      </c>
      <c r="AE74" s="10">
        <f t="shared" si="70"/>
        <v>48.180022240226293</v>
      </c>
      <c r="AF74" s="6">
        <f t="shared" si="70"/>
        <v>22.143421419390322</v>
      </c>
      <c r="AG74" s="7">
        <f t="shared" si="70"/>
        <v>16.475410973945586</v>
      </c>
      <c r="AH74" s="10">
        <f t="shared" si="70"/>
        <v>16.417598349857542</v>
      </c>
      <c r="AI74" s="6">
        <f t="shared" si="70"/>
        <v>4.9659694846354796E-2</v>
      </c>
      <c r="AJ74" s="7">
        <f t="shared" si="70"/>
        <v>10.980564860231624</v>
      </c>
      <c r="AK74" s="10">
        <f t="shared" si="70"/>
        <v>4.3671644381498993</v>
      </c>
      <c r="AL74" s="6">
        <f t="shared" si="70"/>
        <v>6.3366677227308941</v>
      </c>
      <c r="AM74" s="7">
        <f t="shared" si="70"/>
        <v>7.1989600667720595</v>
      </c>
      <c r="AN74" s="10">
        <f t="shared" si="70"/>
        <v>4.9425657161398533</v>
      </c>
      <c r="AO74" s="6">
        <f t="shared" si="70"/>
        <v>2.1501231032749359</v>
      </c>
      <c r="AP74" s="7">
        <f t="shared" si="70"/>
        <v>-3.9850527394020361</v>
      </c>
      <c r="AQ74" s="10">
        <f t="shared" si="70"/>
        <v>-4.9808579265409207</v>
      </c>
      <c r="AR74" s="6">
        <f t="shared" si="70"/>
        <v>1.0480048181965742</v>
      </c>
      <c r="AS74" s="7">
        <f t="shared" si="68"/>
        <v>11.929865210910791</v>
      </c>
      <c r="AT74" s="10">
        <f t="shared" si="68"/>
        <v>6.7499119126290736</v>
      </c>
      <c r="AU74" s="6">
        <f t="shared" si="68"/>
        <v>4.8524192718035266</v>
      </c>
      <c r="AV74" s="7">
        <f t="shared" si="79"/>
        <v>14.722193481555991</v>
      </c>
      <c r="AW74" s="10">
        <f t="shared" si="79"/>
        <v>8.1376594928871668</v>
      </c>
      <c r="AX74" s="6">
        <f t="shared" si="79"/>
        <v>6.0890295014216775</v>
      </c>
      <c r="AY74" s="7">
        <f t="shared" si="79"/>
        <v>24.161321774782692</v>
      </c>
      <c r="AZ74" s="10">
        <f t="shared" si="79"/>
        <v>16.083341471148486</v>
      </c>
      <c r="BA74" s="6">
        <f t="shared" si="79"/>
        <v>6.9587765145801654</v>
      </c>
      <c r="BB74" s="7">
        <f t="shared" si="79"/>
        <v>15.351994815504995</v>
      </c>
      <c r="BC74" s="10">
        <f t="shared" si="79"/>
        <v>8.6778237149504207</v>
      </c>
      <c r="BD74" s="6">
        <f t="shared" si="79"/>
        <v>6.1412447106598052</v>
      </c>
      <c r="BE74" s="5"/>
      <c r="BF74" s="7">
        <f t="shared" ref="BF74" si="87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88">+AVERAGE(D71:D74)/AVERAGE(D67:D70)*100-100</f>
        <v>12.696750833097227</v>
      </c>
      <c r="BI74" s="7">
        <f t="shared" si="88"/>
        <v>11.876844267790872</v>
      </c>
      <c r="BJ74" s="12">
        <f t="shared" si="88"/>
        <v>11.33748193038771</v>
      </c>
      <c r="BK74" s="6">
        <f t="shared" si="88"/>
        <v>0.49113021283019975</v>
      </c>
      <c r="BL74" s="7">
        <f t="shared" si="88"/>
        <v>8.9752575716867113</v>
      </c>
      <c r="BM74" s="12">
        <f t="shared" si="88"/>
        <v>4.8960193306373441</v>
      </c>
      <c r="BN74" s="6">
        <f t="shared" si="88"/>
        <v>3.7817282358058435</v>
      </c>
      <c r="BO74" s="7">
        <f t="shared" si="88"/>
        <v>0.46850577287902695</v>
      </c>
      <c r="BP74" s="12">
        <f t="shared" si="88"/>
        <v>-2.6684253135885712</v>
      </c>
      <c r="BQ74" s="6">
        <f t="shared" si="88"/>
        <v>3.3429032810573744</v>
      </c>
      <c r="BR74" s="7">
        <f t="shared" si="88"/>
        <v>17.493288295895354</v>
      </c>
      <c r="BS74" s="12">
        <f t="shared" si="88"/>
        <v>12.72769665044197</v>
      </c>
      <c r="BT74" s="6">
        <f t="shared" si="88"/>
        <v>4.2236342614764766</v>
      </c>
      <c r="BU74" s="7">
        <f t="shared" si="88"/>
        <v>13.526746558347639</v>
      </c>
      <c r="BV74" s="12">
        <f t="shared" si="88"/>
        <v>8.4851605803534085</v>
      </c>
      <c r="BW74" s="6">
        <f t="shared" si="88"/>
        <v>4.6543492249469836</v>
      </c>
      <c r="BX74" s="7">
        <f t="shared" si="88"/>
        <v>15.269145972430053</v>
      </c>
      <c r="BY74" s="12">
        <f t="shared" si="88"/>
        <v>10.136504788650484</v>
      </c>
      <c r="BZ74" s="6">
        <f t="shared" si="88"/>
        <v>4.6348441434846563</v>
      </c>
      <c r="CA74" s="7">
        <f t="shared" si="88"/>
        <v>31.300699435565804</v>
      </c>
      <c r="CB74" s="12">
        <f t="shared" si="88"/>
        <v>25.106891612019638</v>
      </c>
      <c r="CC74" s="6">
        <f t="shared" si="88"/>
        <v>4.9569721173200918</v>
      </c>
      <c r="CD74" s="7">
        <f t="shared" si="88"/>
        <v>16.267493486603215</v>
      </c>
      <c r="CE74" s="12">
        <f t="shared" si="88"/>
        <v>11.095231268545263</v>
      </c>
      <c r="CF74" s="6">
        <f t="shared" si="88"/>
        <v>4.6297938588538443</v>
      </c>
    </row>
    <row r="75" spans="1:84" ht="15" customHeight="1" x14ac:dyDescent="0.25">
      <c r="A75" s="24" t="s">
        <v>94</v>
      </c>
      <c r="B75" s="64">
        <v>5723567.0946722645</v>
      </c>
      <c r="C75" s="32">
        <v>5700918.5617359243</v>
      </c>
      <c r="D75" s="36">
        <v>100.39727866116796</v>
      </c>
      <c r="E75" s="34">
        <v>1189691.6225695729</v>
      </c>
      <c r="F75" s="32">
        <v>1348079.8183277599</v>
      </c>
      <c r="G75" s="36">
        <v>88.250829542522098</v>
      </c>
      <c r="H75" s="34">
        <v>6291901.787030315</v>
      </c>
      <c r="I75" s="32">
        <v>6765053.5931865843</v>
      </c>
      <c r="J75" s="36">
        <v>93.005941495677078</v>
      </c>
      <c r="K75" s="34">
        <v>3549808.1632852568</v>
      </c>
      <c r="L75" s="32">
        <v>3890502.6755340276</v>
      </c>
      <c r="M75" s="36">
        <v>91.242917929570496</v>
      </c>
      <c r="N75" s="34">
        <v>1800206.1523111735</v>
      </c>
      <c r="O75" s="32">
        <v>2072837.1368493731</v>
      </c>
      <c r="P75" s="36">
        <v>86.847447891994662</v>
      </c>
      <c r="Q75" s="34">
        <v>14728080.162366215</v>
      </c>
      <c r="R75" s="32">
        <v>17491483.975782406</v>
      </c>
      <c r="S75" s="36">
        <v>84.20143301024531</v>
      </c>
      <c r="T75" s="34">
        <v>33283254.982234798</v>
      </c>
      <c r="U75" s="32">
        <v>37268875.761416078</v>
      </c>
      <c r="V75" s="36">
        <v>89.305766010501628</v>
      </c>
      <c r="W75" s="34">
        <v>2512057.7899798444</v>
      </c>
      <c r="X75" s="32">
        <v>2834856.4830042231</v>
      </c>
      <c r="Y75" s="36">
        <v>88.613226279367254</v>
      </c>
      <c r="Z75" s="34">
        <v>35795312.772214644</v>
      </c>
      <c r="AA75" s="32">
        <v>40103732.244420297</v>
      </c>
      <c r="AB75" s="36">
        <v>89.256811695362615</v>
      </c>
      <c r="AC75" s="5"/>
      <c r="AD75" s="7">
        <f t="shared" si="70"/>
        <v>44.627202550326018</v>
      </c>
      <c r="AE75" s="10">
        <f t="shared" si="70"/>
        <v>19.210029257267067</v>
      </c>
      <c r="AF75" s="6">
        <f t="shared" si="70"/>
        <v>21.321338021154361</v>
      </c>
      <c r="AG75" s="7">
        <f t="shared" si="70"/>
        <v>13.717772316898859</v>
      </c>
      <c r="AH75" s="10">
        <f t="shared" si="70"/>
        <v>10.559748901483857</v>
      </c>
      <c r="AI75" s="6">
        <f t="shared" si="70"/>
        <v>2.8563952494401974</v>
      </c>
      <c r="AJ75" s="7">
        <f t="shared" si="70"/>
        <v>14.659403250777132</v>
      </c>
      <c r="AK75" s="10">
        <f t="shared" si="70"/>
        <v>6.4970344290647688</v>
      </c>
      <c r="AL75" s="6">
        <f t="shared" si="70"/>
        <v>7.6644094978523611</v>
      </c>
      <c r="AM75" s="7">
        <f t="shared" si="70"/>
        <v>10.945362754243135</v>
      </c>
      <c r="AN75" s="10">
        <f t="shared" si="70"/>
        <v>16.947994339951421</v>
      </c>
      <c r="AO75" s="6">
        <f t="shared" si="70"/>
        <v>-5.1327358109789145</v>
      </c>
      <c r="AP75" s="7">
        <f t="shared" si="70"/>
        <v>-5.3208007096871057</v>
      </c>
      <c r="AQ75" s="10">
        <f t="shared" si="70"/>
        <v>-6.9980571087908459</v>
      </c>
      <c r="AR75" s="6">
        <f t="shared" si="70"/>
        <v>1.8034638277027568</v>
      </c>
      <c r="AS75" s="7">
        <f t="shared" si="68"/>
        <v>9.7093549472664762</v>
      </c>
      <c r="AT75" s="10">
        <f t="shared" si="68"/>
        <v>4.0978782184711804</v>
      </c>
      <c r="AU75" s="6">
        <f t="shared" si="68"/>
        <v>5.3905774304241305</v>
      </c>
      <c r="AV75" s="7">
        <f t="shared" si="79"/>
        <v>14.703703124799006</v>
      </c>
      <c r="AW75" s="10">
        <f t="shared" si="79"/>
        <v>7.3649323451291764</v>
      </c>
      <c r="AX75" s="6">
        <f t="shared" si="79"/>
        <v>6.8353517478863637</v>
      </c>
      <c r="AY75" s="7">
        <f t="shared" si="79"/>
        <v>20.880376961675367</v>
      </c>
      <c r="AZ75" s="10">
        <f t="shared" si="79"/>
        <v>10.151213018244661</v>
      </c>
      <c r="BA75" s="6">
        <f t="shared" si="79"/>
        <v>9.7403956338216489</v>
      </c>
      <c r="BB75" s="7">
        <f t="shared" si="79"/>
        <v>15.116503342003</v>
      </c>
      <c r="BC75" s="10">
        <f t="shared" si="79"/>
        <v>7.5572510641825943</v>
      </c>
      <c r="BD75" s="6">
        <f t="shared" si="79"/>
        <v>7.0281196321293038</v>
      </c>
      <c r="BE75" s="5"/>
      <c r="BF75" s="7">
        <f>+AVERAGE(B75:B75)/AVERAGE(B71:B71)*100-100</f>
        <v>44.627202550326018</v>
      </c>
      <c r="BG75" s="12">
        <f t="shared" ref="BG75:CF75" si="89">+AVERAGE(C75:C75)/AVERAGE(C71:C71)*100-100</f>
        <v>19.210029257267067</v>
      </c>
      <c r="BH75" s="6">
        <f t="shared" si="89"/>
        <v>21.321338021154361</v>
      </c>
      <c r="BI75" s="7">
        <f t="shared" si="89"/>
        <v>13.717772316898859</v>
      </c>
      <c r="BJ75" s="12">
        <f t="shared" si="89"/>
        <v>10.559748901483857</v>
      </c>
      <c r="BK75" s="6">
        <f t="shared" si="89"/>
        <v>2.8563952494401974</v>
      </c>
      <c r="BL75" s="7">
        <f t="shared" si="89"/>
        <v>14.659403250777132</v>
      </c>
      <c r="BM75" s="12">
        <f t="shared" si="89"/>
        <v>6.4970344290647688</v>
      </c>
      <c r="BN75" s="6">
        <f t="shared" si="89"/>
        <v>7.6644094978523611</v>
      </c>
      <c r="BO75" s="7">
        <f t="shared" si="89"/>
        <v>10.945362754243135</v>
      </c>
      <c r="BP75" s="12">
        <f t="shared" si="89"/>
        <v>16.947994339951421</v>
      </c>
      <c r="BQ75" s="6">
        <f t="shared" si="89"/>
        <v>-5.1327358109789145</v>
      </c>
      <c r="BR75" s="7">
        <f t="shared" si="89"/>
        <v>-5.3208007096871057</v>
      </c>
      <c r="BS75" s="12">
        <f t="shared" si="89"/>
        <v>-6.9980571087908459</v>
      </c>
      <c r="BT75" s="6">
        <f t="shared" si="89"/>
        <v>1.8034638277027568</v>
      </c>
      <c r="BU75" s="7">
        <f t="shared" si="89"/>
        <v>9.7093549472664762</v>
      </c>
      <c r="BV75" s="12">
        <f t="shared" si="89"/>
        <v>4.0978782184711804</v>
      </c>
      <c r="BW75" s="6">
        <f t="shared" si="89"/>
        <v>5.3905774304241305</v>
      </c>
      <c r="BX75" s="7">
        <f t="shared" si="89"/>
        <v>14.703703124799006</v>
      </c>
      <c r="BY75" s="12">
        <f t="shared" si="89"/>
        <v>7.3649323451291764</v>
      </c>
      <c r="BZ75" s="6">
        <f t="shared" si="89"/>
        <v>6.8353517478863637</v>
      </c>
      <c r="CA75" s="7">
        <f t="shared" si="89"/>
        <v>20.880376961675367</v>
      </c>
      <c r="CB75" s="12">
        <f t="shared" si="89"/>
        <v>10.151213018244661</v>
      </c>
      <c r="CC75" s="6">
        <f t="shared" si="89"/>
        <v>9.7403956338216489</v>
      </c>
      <c r="CD75" s="7">
        <f t="shared" si="89"/>
        <v>15.116503342003</v>
      </c>
      <c r="CE75" s="12">
        <f t="shared" si="89"/>
        <v>7.5572510641825943</v>
      </c>
      <c r="CF75" s="6">
        <f t="shared" si="89"/>
        <v>7.0281196321293038</v>
      </c>
    </row>
    <row r="76" spans="1:84" ht="15" customHeight="1" x14ac:dyDescent="0.25">
      <c r="A76" s="24" t="s">
        <v>95</v>
      </c>
      <c r="B76" s="64">
        <v>4052428.7522582822</v>
      </c>
      <c r="C76" s="32">
        <v>3847962.3134167991</v>
      </c>
      <c r="D76" s="36">
        <v>105.31362893364533</v>
      </c>
      <c r="E76" s="34">
        <v>1323042.3916693991</v>
      </c>
      <c r="F76" s="32">
        <v>1469700.3025447396</v>
      </c>
      <c r="G76" s="36">
        <v>90.021236940524076</v>
      </c>
      <c r="H76" s="34">
        <v>6294735.616970974</v>
      </c>
      <c r="I76" s="32">
        <v>7008624.1456230348</v>
      </c>
      <c r="J76" s="36">
        <v>89.814141637230009</v>
      </c>
      <c r="K76" s="34">
        <v>3455758.6762895873</v>
      </c>
      <c r="L76" s="32">
        <v>3819040.0056404914</v>
      </c>
      <c r="M76" s="36">
        <v>90.48762702631133</v>
      </c>
      <c r="N76" s="34">
        <v>1915450.1055317984</v>
      </c>
      <c r="O76" s="32">
        <v>2176649.0988891758</v>
      </c>
      <c r="P76" s="36">
        <v>87.999949395119458</v>
      </c>
      <c r="Q76" s="34">
        <v>15490652.039525334</v>
      </c>
      <c r="R76" s="32">
        <v>18437781.355731215</v>
      </c>
      <c r="S76" s="36">
        <v>84.015813728641518</v>
      </c>
      <c r="T76" s="34">
        <v>32532067.582245372</v>
      </c>
      <c r="U76" s="32">
        <v>36759757.221845455</v>
      </c>
      <c r="V76" s="36">
        <v>88.499136123000113</v>
      </c>
      <c r="W76" s="34">
        <v>2510976.7500926321</v>
      </c>
      <c r="X76" s="32">
        <v>2825650.6191273681</v>
      </c>
      <c r="Y76" s="36">
        <v>88.863666763872061</v>
      </c>
      <c r="Z76" s="34">
        <v>35043044.332338005</v>
      </c>
      <c r="AA76" s="32">
        <v>39585407.840972826</v>
      </c>
      <c r="AB76" s="36">
        <v>88.525156727239136</v>
      </c>
      <c r="AC76" s="5"/>
      <c r="AD76" s="7">
        <f t="shared" si="70"/>
        <v>27.481397644005327</v>
      </c>
      <c r="AE76" s="10">
        <f t="shared" si="70"/>
        <v>9.2541054151026572</v>
      </c>
      <c r="AF76" s="6">
        <f t="shared" si="70"/>
        <v>16.683393415423112</v>
      </c>
      <c r="AG76" s="7">
        <f t="shared" si="70"/>
        <v>12.105713489295638</v>
      </c>
      <c r="AH76" s="10">
        <f t="shared" si="70"/>
        <v>6.7054136417695531</v>
      </c>
      <c r="AI76" s="6">
        <f t="shared" si="70"/>
        <v>5.0609427049839582</v>
      </c>
      <c r="AJ76" s="7">
        <f t="shared" si="70"/>
        <v>13.487306182419672</v>
      </c>
      <c r="AK76" s="10">
        <f t="shared" si="70"/>
        <v>7.1600563232625944</v>
      </c>
      <c r="AL76" s="6">
        <f t="shared" si="70"/>
        <v>5.9044853803268609</v>
      </c>
      <c r="AM76" s="7">
        <f t="shared" si="70"/>
        <v>4.2767235473643979</v>
      </c>
      <c r="AN76" s="10">
        <f t="shared" si="70"/>
        <v>10.079838704368953</v>
      </c>
      <c r="AO76" s="6">
        <f t="shared" si="70"/>
        <v>-5.2717329760896945</v>
      </c>
      <c r="AP76" s="7">
        <f t="shared" si="70"/>
        <v>-0.34930587607419739</v>
      </c>
      <c r="AQ76" s="10">
        <f t="shared" si="70"/>
        <v>-3.9790045624153123</v>
      </c>
      <c r="AR76" s="6">
        <f t="shared" si="70"/>
        <v>3.7801094123216785</v>
      </c>
      <c r="AS76" s="7">
        <f t="shared" si="68"/>
        <v>8.2011159441809127</v>
      </c>
      <c r="AT76" s="10">
        <f t="shared" si="68"/>
        <v>3.3570189762169917</v>
      </c>
      <c r="AU76" s="6">
        <f t="shared" si="68"/>
        <v>4.6867614952000167</v>
      </c>
      <c r="AV76" s="7">
        <f t="shared" si="79"/>
        <v>10.433987019982908</v>
      </c>
      <c r="AW76" s="10">
        <f t="shared" si="79"/>
        <v>4.9834395362500175</v>
      </c>
      <c r="AX76" s="6">
        <f t="shared" si="79"/>
        <v>5.1918164501086608</v>
      </c>
      <c r="AY76" s="7">
        <f t="shared" si="79"/>
        <v>13.419780665661875</v>
      </c>
      <c r="AZ76" s="10">
        <f t="shared" si="79"/>
        <v>3.4080391048663756</v>
      </c>
      <c r="BA76" s="6">
        <f t="shared" si="79"/>
        <v>9.6817826229569306</v>
      </c>
      <c r="BB76" s="7">
        <f t="shared" si="79"/>
        <v>10.642692852919012</v>
      </c>
      <c r="BC76" s="10">
        <f t="shared" si="79"/>
        <v>4.8693965018650687</v>
      </c>
      <c r="BD76" s="6">
        <f t="shared" si="79"/>
        <v>5.5052251120289952</v>
      </c>
      <c r="BE76" s="5"/>
      <c r="BF76" s="7">
        <f t="shared" ref="BF76:CF76" si="90">+AVERAGE(B75:B76)/AVERAGE(B71:B72)*100-100</f>
        <v>36.989666892882042</v>
      </c>
      <c r="BG76" s="12">
        <f t="shared" si="90"/>
        <v>14.987499067321536</v>
      </c>
      <c r="BH76" s="6">
        <f t="shared" si="90"/>
        <v>18.901801407000946</v>
      </c>
      <c r="BI76" s="7">
        <f t="shared" si="90"/>
        <v>12.863231403675442</v>
      </c>
      <c r="BJ76" s="12">
        <f t="shared" si="90"/>
        <v>8.5153026243976626</v>
      </c>
      <c r="BK76" s="6">
        <f t="shared" si="90"/>
        <v>3.9579280944183779</v>
      </c>
      <c r="BL76" s="7">
        <f t="shared" si="90"/>
        <v>14.070211966543837</v>
      </c>
      <c r="BM76" s="12">
        <f t="shared" si="90"/>
        <v>6.8333792582000399</v>
      </c>
      <c r="BN76" s="6">
        <f t="shared" si="90"/>
        <v>6.7925602273789139</v>
      </c>
      <c r="BO76" s="7">
        <f t="shared" si="90"/>
        <v>7.5524682806368304</v>
      </c>
      <c r="BP76" s="12">
        <f t="shared" si="90"/>
        <v>13.441838696946263</v>
      </c>
      <c r="BQ76" s="6">
        <f t="shared" si="90"/>
        <v>-5.2019965006534505</v>
      </c>
      <c r="BR76" s="7">
        <f t="shared" si="90"/>
        <v>-2.8215374665652462</v>
      </c>
      <c r="BS76" s="12">
        <f t="shared" si="90"/>
        <v>-5.4757591657718052</v>
      </c>
      <c r="BT76" s="6">
        <f t="shared" si="90"/>
        <v>2.7887984023162034</v>
      </c>
      <c r="BU76" s="7">
        <f t="shared" si="90"/>
        <v>8.9309898805900048</v>
      </c>
      <c r="BV76" s="12">
        <f t="shared" si="90"/>
        <v>3.7163704707409408</v>
      </c>
      <c r="BW76" s="6">
        <f t="shared" si="90"/>
        <v>5.0378787857310385</v>
      </c>
      <c r="BX76" s="7">
        <f t="shared" si="90"/>
        <v>12.552720529725292</v>
      </c>
      <c r="BY76" s="12">
        <f t="shared" si="90"/>
        <v>6.1690204318451123</v>
      </c>
      <c r="BZ76" s="6">
        <f t="shared" si="90"/>
        <v>6.0109420800724394</v>
      </c>
      <c r="CA76" s="7">
        <f t="shared" si="90"/>
        <v>17.032100503248174</v>
      </c>
      <c r="CB76" s="12">
        <f t="shared" si="90"/>
        <v>6.6786456978298361</v>
      </c>
      <c r="CC76" s="6">
        <f t="shared" si="90"/>
        <v>9.7110399450471903</v>
      </c>
      <c r="CD76" s="7">
        <f t="shared" si="90"/>
        <v>12.859020436593809</v>
      </c>
      <c r="CE76" s="12">
        <f t="shared" si="90"/>
        <v>6.2050596087599388</v>
      </c>
      <c r="CF76" s="6">
        <f t="shared" si="90"/>
        <v>6.2643499078086649</v>
      </c>
    </row>
    <row r="77" spans="1:84" ht="15" customHeight="1" x14ac:dyDescent="0.25">
      <c r="A77" s="24" t="s">
        <v>96</v>
      </c>
      <c r="B77" s="64">
        <v>2435511.4568758821</v>
      </c>
      <c r="C77" s="32">
        <v>2341890.9843460736</v>
      </c>
      <c r="D77" s="36">
        <v>103.99764434619702</v>
      </c>
      <c r="E77" s="34">
        <v>1279197.6770752757</v>
      </c>
      <c r="F77" s="32">
        <v>1411209.5515190973</v>
      </c>
      <c r="G77" s="36">
        <v>90.645480375205977</v>
      </c>
      <c r="H77" s="34">
        <v>6440745.9635084309</v>
      </c>
      <c r="I77" s="32">
        <v>6994870.2078068582</v>
      </c>
      <c r="J77" s="36">
        <v>92.078134006261067</v>
      </c>
      <c r="K77" s="34">
        <v>3353619.1289725178</v>
      </c>
      <c r="L77" s="32">
        <v>3826825.1631851732</v>
      </c>
      <c r="M77" s="36">
        <v>87.634500818981948</v>
      </c>
      <c r="N77" s="34">
        <v>2041791.9572347007</v>
      </c>
      <c r="O77" s="32">
        <v>2257836.5542071732</v>
      </c>
      <c r="P77" s="36">
        <v>90.431344706068174</v>
      </c>
      <c r="Q77" s="34">
        <v>15372275.586069535</v>
      </c>
      <c r="R77" s="32">
        <v>18080144.059248496</v>
      </c>
      <c r="S77" s="36">
        <v>85.022970700314687</v>
      </c>
      <c r="T77" s="34">
        <v>30923141.769736342</v>
      </c>
      <c r="U77" s="32">
        <v>34912776.520312876</v>
      </c>
      <c r="V77" s="36">
        <v>88.572565266313632</v>
      </c>
      <c r="W77" s="34">
        <v>2466889.9361579013</v>
      </c>
      <c r="X77" s="32">
        <v>2742566.2866763668</v>
      </c>
      <c r="Y77" s="36">
        <v>89.948233818167822</v>
      </c>
      <c r="Z77" s="34">
        <v>33390031.705894243</v>
      </c>
      <c r="AA77" s="32">
        <v>37655342.806989245</v>
      </c>
      <c r="AB77" s="36">
        <v>88.672759871134915</v>
      </c>
      <c r="AC77" s="5"/>
      <c r="AD77" s="7">
        <f t="shared" si="70"/>
        <v>9.5406907711106896</v>
      </c>
      <c r="AE77" s="10">
        <f t="shared" si="70"/>
        <v>-0.78553916283786407</v>
      </c>
      <c r="AF77" s="6">
        <f t="shared" si="70"/>
        <v>10.407988761735766</v>
      </c>
      <c r="AG77" s="7">
        <f t="shared" si="70"/>
        <v>6.4920112808807033</v>
      </c>
      <c r="AH77" s="10">
        <f t="shared" si="70"/>
        <v>1.3377970958136274</v>
      </c>
      <c r="AI77" s="6">
        <f t="shared" si="70"/>
        <v>5.0861715300499526</v>
      </c>
      <c r="AJ77" s="7">
        <f t="shared" si="70"/>
        <v>8.0073664316121693</v>
      </c>
      <c r="AK77" s="10">
        <f t="shared" si="70"/>
        <v>2.157883964425082</v>
      </c>
      <c r="AL77" s="6">
        <f t="shared" si="70"/>
        <v>5.7259236783174572</v>
      </c>
      <c r="AM77" s="7">
        <f t="shared" si="70"/>
        <v>2.1803430729687534</v>
      </c>
      <c r="AN77" s="10">
        <f t="shared" si="70"/>
        <v>7.7250018357188992</v>
      </c>
      <c r="AO77" s="6">
        <f t="shared" si="70"/>
        <v>-5.1470491234762363</v>
      </c>
      <c r="AP77" s="7">
        <f t="shared" si="70"/>
        <v>13.182259380530198</v>
      </c>
      <c r="AQ77" s="10">
        <f t="shared" si="70"/>
        <v>4.1623445508019614</v>
      </c>
      <c r="AR77" s="6">
        <f t="shared" si="70"/>
        <v>8.6594775382854863</v>
      </c>
      <c r="AS77" s="7">
        <f t="shared" si="68"/>
        <v>7.5237368460904719</v>
      </c>
      <c r="AT77" s="10">
        <f t="shared" si="68"/>
        <v>2.2478987652446989</v>
      </c>
      <c r="AU77" s="6">
        <f t="shared" si="68"/>
        <v>5.1598498791244509</v>
      </c>
      <c r="AV77" s="7">
        <f t="shared" si="79"/>
        <v>7.4820172499671571</v>
      </c>
      <c r="AW77" s="10">
        <f t="shared" si="79"/>
        <v>2.6761779362552574</v>
      </c>
      <c r="AX77" s="6">
        <f t="shared" si="79"/>
        <v>4.6805786992728997</v>
      </c>
      <c r="AY77" s="7">
        <f t="shared" si="79"/>
        <v>9.5870483983893138</v>
      </c>
      <c r="AZ77" s="10">
        <f t="shared" si="79"/>
        <v>0.3000547171550636</v>
      </c>
      <c r="BA77" s="6">
        <f t="shared" si="79"/>
        <v>9.2592109819116644</v>
      </c>
      <c r="BB77" s="7">
        <f t="shared" si="79"/>
        <v>7.6347685164101193</v>
      </c>
      <c r="BC77" s="10">
        <f t="shared" si="79"/>
        <v>2.4993221355232009</v>
      </c>
      <c r="BD77" s="6">
        <f t="shared" si="79"/>
        <v>5.0102247252883387</v>
      </c>
      <c r="BE77" s="5"/>
      <c r="BF77" s="7">
        <f t="shared" ref="BF77:CF77" si="91">+AVERAGE(B75:B77)/AVERAGE(B71:B73)*100-100</f>
        <v>30.469187377999049</v>
      </c>
      <c r="BG77" s="12">
        <f t="shared" si="91"/>
        <v>11.496433676638617</v>
      </c>
      <c r="BH77" s="6">
        <f t="shared" si="91"/>
        <v>15.907577241115007</v>
      </c>
      <c r="BI77" s="7">
        <f t="shared" si="91"/>
        <v>10.630393507288431</v>
      </c>
      <c r="BJ77" s="12">
        <f t="shared" si="91"/>
        <v>6.0097542792920251</v>
      </c>
      <c r="BK77" s="6">
        <f t="shared" si="91"/>
        <v>4.335514562247937</v>
      </c>
      <c r="BL77" s="7">
        <f t="shared" si="91"/>
        <v>11.943161488122783</v>
      </c>
      <c r="BM77" s="12">
        <f t="shared" si="91"/>
        <v>5.2115957856117916</v>
      </c>
      <c r="BN77" s="6">
        <f t="shared" si="91"/>
        <v>6.4328974905412082</v>
      </c>
      <c r="BO77" s="7">
        <f t="shared" si="91"/>
        <v>5.7525298742607305</v>
      </c>
      <c r="BP77" s="12">
        <f t="shared" si="91"/>
        <v>11.479367414529435</v>
      </c>
      <c r="BQ77" s="6">
        <f t="shared" si="91"/>
        <v>-5.1841270563628683</v>
      </c>
      <c r="BR77" s="7">
        <f t="shared" si="91"/>
        <v>2.308715137042654</v>
      </c>
      <c r="BS77" s="12">
        <f t="shared" si="91"/>
        <v>-2.3404101297344653</v>
      </c>
      <c r="BT77" s="6">
        <f t="shared" si="91"/>
        <v>4.7174615283804826</v>
      </c>
      <c r="BU77" s="7">
        <f t="shared" si="91"/>
        <v>8.4523972906524563</v>
      </c>
      <c r="BV77" s="12">
        <f t="shared" si="91"/>
        <v>3.2201119516175822</v>
      </c>
      <c r="BW77" s="6">
        <f t="shared" si="91"/>
        <v>5.0787978461145826</v>
      </c>
      <c r="BX77" s="7">
        <f t="shared" si="91"/>
        <v>10.880581793689089</v>
      </c>
      <c r="BY77" s="12">
        <f t="shared" si="91"/>
        <v>5.024062525482293</v>
      </c>
      <c r="BZ77" s="6">
        <f t="shared" si="91"/>
        <v>5.5648492565316729</v>
      </c>
      <c r="CA77" s="7">
        <f t="shared" si="91"/>
        <v>14.470713300220893</v>
      </c>
      <c r="CB77" s="12">
        <f t="shared" si="91"/>
        <v>4.5094529904618099</v>
      </c>
      <c r="CC77" s="6">
        <f t="shared" si="91"/>
        <v>9.5586511226611037</v>
      </c>
      <c r="CD77" s="7">
        <f t="shared" si="91"/>
        <v>11.131044332092443</v>
      </c>
      <c r="CE77" s="12">
        <f t="shared" si="91"/>
        <v>4.9870427791833123</v>
      </c>
      <c r="CF77" s="6">
        <f t="shared" si="91"/>
        <v>5.8436804053804963</v>
      </c>
    </row>
    <row r="78" spans="1:84" ht="15" customHeight="1" x14ac:dyDescent="0.25">
      <c r="A78" s="24" t="s">
        <v>97</v>
      </c>
      <c r="B78" s="64">
        <v>2905161.0190547355</v>
      </c>
      <c r="C78" s="32">
        <v>2835946.7737223343</v>
      </c>
      <c r="D78" s="36">
        <v>102.4406045266341</v>
      </c>
      <c r="E78" s="34">
        <v>1076389.8859368328</v>
      </c>
      <c r="F78" s="32">
        <v>1200376.8981878797</v>
      </c>
      <c r="G78" s="36">
        <v>89.670993132388588</v>
      </c>
      <c r="H78" s="34">
        <v>6997368.5805189712</v>
      </c>
      <c r="I78" s="32">
        <v>7701165.2471416593</v>
      </c>
      <c r="J78" s="36">
        <v>90.861166537311917</v>
      </c>
      <c r="K78" s="34">
        <v>3453871.2901791614</v>
      </c>
      <c r="L78" s="32">
        <v>3831650.591115511</v>
      </c>
      <c r="M78" s="36">
        <v>90.140559741738699</v>
      </c>
      <c r="N78" s="34">
        <v>2093837.381049637</v>
      </c>
      <c r="O78" s="32">
        <v>2327594.2319317069</v>
      </c>
      <c r="P78" s="36">
        <v>89.957147698889457</v>
      </c>
      <c r="Q78" s="34">
        <v>17886145.087633651</v>
      </c>
      <c r="R78" s="32">
        <v>20749302.401964772</v>
      </c>
      <c r="S78" s="36">
        <v>86.201187592407891</v>
      </c>
      <c r="T78" s="34">
        <v>34412773.244372986</v>
      </c>
      <c r="U78" s="32">
        <v>38646036.14406386</v>
      </c>
      <c r="V78" s="36">
        <v>89.046061842124743</v>
      </c>
      <c r="W78" s="34">
        <v>2845287.3377514132</v>
      </c>
      <c r="X78" s="32">
        <v>3136536.1386809098</v>
      </c>
      <c r="Y78" s="36">
        <v>90.714317066597445</v>
      </c>
      <c r="Z78" s="34">
        <v>37258060.582124397</v>
      </c>
      <c r="AA78" s="32">
        <v>41782572.282744773</v>
      </c>
      <c r="AB78" s="36">
        <v>89.171294505271774</v>
      </c>
      <c r="AC78" s="5"/>
      <c r="AD78" s="7">
        <f t="shared" si="70"/>
        <v>-8.992796880429978</v>
      </c>
      <c r="AE78" s="10">
        <f t="shared" si="70"/>
        <v>-6.3070518500843633</v>
      </c>
      <c r="AF78" s="6">
        <f t="shared" si="70"/>
        <v>-2.8665391402223861</v>
      </c>
      <c r="AG78" s="7">
        <f t="shared" si="70"/>
        <v>-11.5312895564998</v>
      </c>
      <c r="AH78" s="10">
        <f t="shared" si="70"/>
        <v>-13.556918074485893</v>
      </c>
      <c r="AI78" s="6">
        <f t="shared" si="70"/>
        <v>2.3433089992459344</v>
      </c>
      <c r="AJ78" s="7">
        <f t="shared" si="70"/>
        <v>0.66071565560996248</v>
      </c>
      <c r="AK78" s="10">
        <f t="shared" si="70"/>
        <v>0.97111359155974242</v>
      </c>
      <c r="AL78" s="6">
        <f t="shared" si="70"/>
        <v>-0.30741261030887301</v>
      </c>
      <c r="AM78" s="7">
        <f t="shared" si="70"/>
        <v>3.8980022447893816</v>
      </c>
      <c r="AN78" s="10">
        <f t="shared" si="70"/>
        <v>0.87254459774905513</v>
      </c>
      <c r="AO78" s="6">
        <f t="shared" si="70"/>
        <v>2.9992875257633074</v>
      </c>
      <c r="AP78" s="7">
        <f t="shared" si="70"/>
        <v>32.56486165148354</v>
      </c>
      <c r="AQ78" s="10">
        <f t="shared" si="70"/>
        <v>21.612437938896093</v>
      </c>
      <c r="AR78" s="6">
        <f t="shared" si="70"/>
        <v>9.0060062097352898</v>
      </c>
      <c r="AS78" s="7">
        <f t="shared" ref="AS78:BD109" si="92">+Q78/Q74*100-100</f>
        <v>8.370966502072605</v>
      </c>
      <c r="AT78" s="10">
        <f t="shared" si="92"/>
        <v>3.2442224126936452</v>
      </c>
      <c r="AU78" s="6">
        <f t="shared" si="92"/>
        <v>4.9656474421261692</v>
      </c>
      <c r="AV78" s="7">
        <f t="shared" si="79"/>
        <v>5.0172465869875964</v>
      </c>
      <c r="AW78" s="10">
        <f t="shared" si="79"/>
        <v>2.0968368336558427</v>
      </c>
      <c r="AX78" s="6">
        <f t="shared" si="79"/>
        <v>2.8604311787738368</v>
      </c>
      <c r="AY78" s="7">
        <f t="shared" si="79"/>
        <v>12.219247887387155</v>
      </c>
      <c r="AZ78" s="10">
        <f t="shared" si="79"/>
        <v>5.8264686247243134</v>
      </c>
      <c r="BA78" s="6">
        <f t="shared" si="79"/>
        <v>6.0408131781591834</v>
      </c>
      <c r="BB78" s="7">
        <f t="shared" si="79"/>
        <v>5.5344794382931752</v>
      </c>
      <c r="BC78" s="10">
        <f t="shared" si="79"/>
        <v>2.3676623391242373</v>
      </c>
      <c r="BD78" s="6">
        <f t="shared" si="79"/>
        <v>3.0935717655423929</v>
      </c>
      <c r="BE78" s="5"/>
      <c r="BF78" s="7">
        <f t="shared" ref="BF78" si="93">+AVERAGE(B75:B78)/AVERAGE(B71:B74)*100-100</f>
        <v>20.433127581257352</v>
      </c>
      <c r="BG78" s="12">
        <f>+AVERAGE(C75:C78)/AVERAGE(C71:C74)*100-100</f>
        <v>7.5605414575756811</v>
      </c>
      <c r="BH78" s="6">
        <f t="shared" ref="BH78:CF78" si="94">+AVERAGE(D75:D78)/AVERAGE(D71:D74)*100-100</f>
        <v>10.594549493270051</v>
      </c>
      <c r="BI78" s="7">
        <f t="shared" si="94"/>
        <v>4.8245363892070401</v>
      </c>
      <c r="BJ78" s="12">
        <f t="shared" si="94"/>
        <v>0.95740492301852953</v>
      </c>
      <c r="BK78" s="6">
        <f t="shared" si="94"/>
        <v>3.8300932955535956</v>
      </c>
      <c r="BL78" s="7">
        <f t="shared" si="94"/>
        <v>8.6682902477320312</v>
      </c>
      <c r="BM78" s="12">
        <f t="shared" si="94"/>
        <v>4.0297817714439077</v>
      </c>
      <c r="BN78" s="6">
        <f t="shared" si="94"/>
        <v>4.6748038739320918</v>
      </c>
      <c r="BO78" s="7">
        <f t="shared" si="94"/>
        <v>5.2826366302610523</v>
      </c>
      <c r="BP78" s="12">
        <f t="shared" si="94"/>
        <v>8.631395371010214</v>
      </c>
      <c r="BQ78" s="6">
        <f t="shared" si="94"/>
        <v>-3.2568907960816631</v>
      </c>
      <c r="BR78" s="7">
        <f t="shared" si="94"/>
        <v>8.9396268984977638</v>
      </c>
      <c r="BS78" s="12">
        <f t="shared" si="94"/>
        <v>3.0044967988269775</v>
      </c>
      <c r="BT78" s="6">
        <f t="shared" si="94"/>
        <v>5.7712317294493971</v>
      </c>
      <c r="BU78" s="7">
        <f t="shared" si="94"/>
        <v>8.429439916172683</v>
      </c>
      <c r="BV78" s="12">
        <f t="shared" si="94"/>
        <v>3.226802688091496</v>
      </c>
      <c r="BW78" s="6">
        <f t="shared" si="94"/>
        <v>5.0500401840751152</v>
      </c>
      <c r="BX78" s="7">
        <f t="shared" si="94"/>
        <v>9.2796578416864719</v>
      </c>
      <c r="BY78" s="12">
        <f t="shared" si="94"/>
        <v>4.2414623232378119</v>
      </c>
      <c r="BZ78" s="6">
        <f t="shared" si="94"/>
        <v>4.8740338654025521</v>
      </c>
      <c r="CA78" s="7">
        <f t="shared" si="94"/>
        <v>13.841921466403505</v>
      </c>
      <c r="CB78" s="12">
        <f t="shared" si="94"/>
        <v>4.8641707521796604</v>
      </c>
      <c r="CC78" s="6">
        <f t="shared" si="94"/>
        <v>8.6457177705442803</v>
      </c>
      <c r="CD78" s="7">
        <f t="shared" si="94"/>
        <v>9.6005028150535594</v>
      </c>
      <c r="CE78" s="12">
        <f t="shared" si="94"/>
        <v>4.2863712070622739</v>
      </c>
      <c r="CF78" s="6">
        <f t="shared" si="94"/>
        <v>5.140414621728695</v>
      </c>
    </row>
    <row r="79" spans="1:84" ht="15" customHeight="1" x14ac:dyDescent="0.25">
      <c r="A79" s="24" t="s">
        <v>98</v>
      </c>
      <c r="B79" s="64">
        <v>3665414.4417940127</v>
      </c>
      <c r="C79" s="32">
        <v>3432250.6040089815</v>
      </c>
      <c r="D79" s="36">
        <v>106.79332207015095</v>
      </c>
      <c r="E79" s="34">
        <v>1151173.5253225979</v>
      </c>
      <c r="F79" s="32">
        <v>1302887.2458738189</v>
      </c>
      <c r="G79" s="36">
        <v>88.355575585555002</v>
      </c>
      <c r="H79" s="34">
        <v>6414111.7630558079</v>
      </c>
      <c r="I79" s="32">
        <v>6972178.0225785729</v>
      </c>
      <c r="J79" s="36">
        <v>91.995811671538888</v>
      </c>
      <c r="K79" s="34">
        <v>3756622.0031201923</v>
      </c>
      <c r="L79" s="32">
        <v>4130314.4038133719</v>
      </c>
      <c r="M79" s="36">
        <v>90.952446614035892</v>
      </c>
      <c r="N79" s="34">
        <v>1935028.7378444758</v>
      </c>
      <c r="O79" s="32">
        <v>2077135.9689143724</v>
      </c>
      <c r="P79" s="36">
        <v>93.158501263440655</v>
      </c>
      <c r="Q79" s="34">
        <v>16424102.451918509</v>
      </c>
      <c r="R79" s="32">
        <v>18570477.379451983</v>
      </c>
      <c r="S79" s="36">
        <v>88.442004566299332</v>
      </c>
      <c r="T79" s="34">
        <v>33346452.923055593</v>
      </c>
      <c r="U79" s="32">
        <v>36485243.624641098</v>
      </c>
      <c r="V79" s="36">
        <v>91.397095401425105</v>
      </c>
      <c r="W79" s="34">
        <v>2614996.9563164338</v>
      </c>
      <c r="X79" s="32">
        <v>2810588.5819713469</v>
      </c>
      <c r="Y79" s="36">
        <v>93.040901578069992</v>
      </c>
      <c r="Z79" s="34">
        <v>35961449.87937203</v>
      </c>
      <c r="AA79" s="32">
        <v>39295832.206612445</v>
      </c>
      <c r="AB79" s="36">
        <v>91.514666721629254</v>
      </c>
      <c r="AC79" s="5"/>
      <c r="AD79" s="7">
        <f t="shared" ref="AD79:AR95" si="95">+B79/B75*100-100</f>
        <v>-35.959264892588862</v>
      </c>
      <c r="AE79" s="10">
        <f t="shared" si="95"/>
        <v>-39.79477926511786</v>
      </c>
      <c r="AF79" s="6">
        <f t="shared" si="95"/>
        <v>6.3707338428654907</v>
      </c>
      <c r="AG79" s="7">
        <f t="shared" si="95"/>
        <v>-3.2376539025954543</v>
      </c>
      <c r="AH79" s="10">
        <f t="shared" si="95"/>
        <v>-3.3523662204216151</v>
      </c>
      <c r="AI79" s="6">
        <f t="shared" si="95"/>
        <v>0.11869128434926779</v>
      </c>
      <c r="AJ79" s="7">
        <f t="shared" si="95"/>
        <v>1.9423376295766133</v>
      </c>
      <c r="AK79" s="10">
        <f t="shared" si="95"/>
        <v>3.0616820183153379</v>
      </c>
      <c r="AL79" s="6">
        <f t="shared" si="95"/>
        <v>-1.0860917140279014</v>
      </c>
      <c r="AM79" s="7">
        <f t="shared" si="95"/>
        <v>5.8260567986168041</v>
      </c>
      <c r="AN79" s="10">
        <f t="shared" si="95"/>
        <v>6.1640293884755408</v>
      </c>
      <c r="AO79" s="6">
        <f t="shared" si="95"/>
        <v>-0.31834943700377494</v>
      </c>
      <c r="AP79" s="7">
        <f t="shared" si="95"/>
        <v>7.4892858998516232</v>
      </c>
      <c r="AQ79" s="10">
        <f t="shared" si="95"/>
        <v>0.2073888000450097</v>
      </c>
      <c r="AR79" s="6">
        <f t="shared" si="95"/>
        <v>7.2668265154947989</v>
      </c>
      <c r="AS79" s="7">
        <f t="shared" si="92"/>
        <v>11.515569380767204</v>
      </c>
      <c r="AT79" s="10">
        <f t="shared" si="92"/>
        <v>6.168678456118883</v>
      </c>
      <c r="AU79" s="6">
        <f t="shared" si="92"/>
        <v>5.0362225492504962</v>
      </c>
      <c r="AV79" s="7">
        <f t="shared" si="79"/>
        <v>0.18987908741054582</v>
      </c>
      <c r="AW79" s="10">
        <f t="shared" si="79"/>
        <v>-2.1026449571260315</v>
      </c>
      <c r="AX79" s="6">
        <f t="shared" si="79"/>
        <v>2.3417630062963184</v>
      </c>
      <c r="AY79" s="7">
        <f t="shared" si="79"/>
        <v>4.0978024768058958</v>
      </c>
      <c r="AZ79" s="10">
        <f t="shared" si="79"/>
        <v>-0.85605395470173562</v>
      </c>
      <c r="BA79" s="6">
        <f t="shared" si="79"/>
        <v>4.9966302826440341</v>
      </c>
      <c r="BB79" s="7">
        <f t="shared" si="79"/>
        <v>0.46413089952477549</v>
      </c>
      <c r="BC79" s="10">
        <f t="shared" si="79"/>
        <v>-2.0145258124205156</v>
      </c>
      <c r="BD79" s="6">
        <f t="shared" si="79"/>
        <v>2.5296164890729074</v>
      </c>
      <c r="BE79" s="5"/>
      <c r="BF79" s="7">
        <f>+AVERAGE(B79:B79)/AVERAGE(B75:B75)*100-100</f>
        <v>-35.959264892588862</v>
      </c>
      <c r="BG79" s="12">
        <f t="shared" ref="BG79:CF79" si="96">+AVERAGE(C79:C79)/AVERAGE(C75:C75)*100-100</f>
        <v>-39.79477926511786</v>
      </c>
      <c r="BH79" s="6">
        <f t="shared" si="96"/>
        <v>6.3707338428654907</v>
      </c>
      <c r="BI79" s="7">
        <f t="shared" si="96"/>
        <v>-3.2376539025954543</v>
      </c>
      <c r="BJ79" s="12">
        <f t="shared" si="96"/>
        <v>-3.3523662204216151</v>
      </c>
      <c r="BK79" s="6">
        <f t="shared" si="96"/>
        <v>0.11869128434926779</v>
      </c>
      <c r="BL79" s="7">
        <f t="shared" si="96"/>
        <v>1.9423376295766133</v>
      </c>
      <c r="BM79" s="12">
        <f t="shared" si="96"/>
        <v>3.0616820183153379</v>
      </c>
      <c r="BN79" s="6">
        <f t="shared" si="96"/>
        <v>-1.0860917140279014</v>
      </c>
      <c r="BO79" s="7">
        <f t="shared" si="96"/>
        <v>5.8260567986168041</v>
      </c>
      <c r="BP79" s="12">
        <f t="shared" si="96"/>
        <v>6.1640293884755408</v>
      </c>
      <c r="BQ79" s="6">
        <f t="shared" si="96"/>
        <v>-0.31834943700377494</v>
      </c>
      <c r="BR79" s="7">
        <f t="shared" si="96"/>
        <v>7.4892858998516232</v>
      </c>
      <c r="BS79" s="12">
        <f t="shared" si="96"/>
        <v>0.2073888000450097</v>
      </c>
      <c r="BT79" s="6">
        <f t="shared" si="96"/>
        <v>7.2668265154947989</v>
      </c>
      <c r="BU79" s="7">
        <f t="shared" si="96"/>
        <v>11.515569380767204</v>
      </c>
      <c r="BV79" s="12">
        <f t="shared" si="96"/>
        <v>6.168678456118883</v>
      </c>
      <c r="BW79" s="6">
        <f t="shared" si="96"/>
        <v>5.0362225492504962</v>
      </c>
      <c r="BX79" s="7">
        <f t="shared" si="96"/>
        <v>0.18987908741054582</v>
      </c>
      <c r="BY79" s="12">
        <f t="shared" si="96"/>
        <v>-2.1026449571260315</v>
      </c>
      <c r="BZ79" s="6">
        <f t="shared" si="96"/>
        <v>2.3417630062963184</v>
      </c>
      <c r="CA79" s="7">
        <f t="shared" si="96"/>
        <v>4.0978024768058958</v>
      </c>
      <c r="CB79" s="12">
        <f t="shared" si="96"/>
        <v>-0.85605395470173562</v>
      </c>
      <c r="CC79" s="6">
        <f t="shared" si="96"/>
        <v>4.9966302826440341</v>
      </c>
      <c r="CD79" s="7">
        <f t="shared" si="96"/>
        <v>0.46413089952477549</v>
      </c>
      <c r="CE79" s="12">
        <f t="shared" si="96"/>
        <v>-2.0145258124205156</v>
      </c>
      <c r="CF79" s="6">
        <f t="shared" si="96"/>
        <v>2.5296164890729074</v>
      </c>
    </row>
    <row r="80" spans="1:84" ht="15" customHeight="1" x14ac:dyDescent="0.25">
      <c r="A80" s="24" t="s">
        <v>99</v>
      </c>
      <c r="B80" s="64">
        <v>2533249.3317057788</v>
      </c>
      <c r="C80" s="32">
        <v>2270400.2287450149</v>
      </c>
      <c r="D80" s="36">
        <v>111.57721443263139</v>
      </c>
      <c r="E80" s="34">
        <v>1246861.9498889265</v>
      </c>
      <c r="F80" s="32">
        <v>1317162.09622301</v>
      </c>
      <c r="G80" s="36">
        <v>94.662756654198404</v>
      </c>
      <c r="H80" s="34">
        <v>6359746.9100599987</v>
      </c>
      <c r="I80" s="32">
        <v>7027601.1404430959</v>
      </c>
      <c r="J80" s="36">
        <v>90.496696994659146</v>
      </c>
      <c r="K80" s="34">
        <v>3799346.7960736658</v>
      </c>
      <c r="L80" s="32">
        <v>4114028.8082819046</v>
      </c>
      <c r="M80" s="36">
        <v>92.35100124785815</v>
      </c>
      <c r="N80" s="34">
        <v>1981260.594545383</v>
      </c>
      <c r="O80" s="32">
        <v>2100489.5365665588</v>
      </c>
      <c r="P80" s="36">
        <v>94.323754536951128</v>
      </c>
      <c r="Q80" s="34">
        <v>17398334.680222891</v>
      </c>
      <c r="R80" s="32">
        <v>19318189.439460766</v>
      </c>
      <c r="S80" s="36">
        <v>90.061932225821138</v>
      </c>
      <c r="T80" s="34">
        <v>33318800.262496643</v>
      </c>
      <c r="U80" s="32">
        <v>36147871.24972035</v>
      </c>
      <c r="V80" s="36">
        <v>92.173616621350575</v>
      </c>
      <c r="W80" s="34">
        <v>2628073.2069064956</v>
      </c>
      <c r="X80" s="32">
        <v>2832835.5407330552</v>
      </c>
      <c r="Y80" s="36">
        <v>92.771824171142214</v>
      </c>
      <c r="Z80" s="34">
        <v>35946873.46940314</v>
      </c>
      <c r="AA80" s="32">
        <v>38980706.790453404</v>
      </c>
      <c r="AB80" s="36">
        <v>92.21709001491665</v>
      </c>
      <c r="AC80" s="5"/>
      <c r="AD80" s="7">
        <f t="shared" si="95"/>
        <v>-37.488121653117666</v>
      </c>
      <c r="AE80" s="10">
        <f t="shared" si="95"/>
        <v>-40.997337192499359</v>
      </c>
      <c r="AF80" s="6">
        <f t="shared" si="95"/>
        <v>5.9475545211081311</v>
      </c>
      <c r="AG80" s="7">
        <f t="shared" si="95"/>
        <v>-5.7579743672724675</v>
      </c>
      <c r="AH80" s="10">
        <f t="shared" si="95"/>
        <v>-10.378864728925649</v>
      </c>
      <c r="AI80" s="6">
        <f t="shared" si="95"/>
        <v>5.1560274790946465</v>
      </c>
      <c r="AJ80" s="7">
        <f t="shared" si="95"/>
        <v>1.0327883019224799</v>
      </c>
      <c r="AK80" s="10">
        <f t="shared" si="95"/>
        <v>0.27076633624179181</v>
      </c>
      <c r="AL80" s="6">
        <f t="shared" si="95"/>
        <v>0.75996423835576365</v>
      </c>
      <c r="AM80" s="7">
        <f t="shared" si="95"/>
        <v>9.942480131540492</v>
      </c>
      <c r="AN80" s="10">
        <f t="shared" si="95"/>
        <v>7.7241611034640272</v>
      </c>
      <c r="AO80" s="6">
        <f t="shared" si="95"/>
        <v>2.0592585779766353</v>
      </c>
      <c r="AP80" s="7">
        <f t="shared" si="95"/>
        <v>3.4357715099717154</v>
      </c>
      <c r="AQ80" s="10">
        <f t="shared" si="95"/>
        <v>-3.4989361565667281</v>
      </c>
      <c r="AR80" s="6">
        <f t="shared" si="95"/>
        <v>7.1861463390595901</v>
      </c>
      <c r="AS80" s="7">
        <f t="shared" si="92"/>
        <v>12.315057079779407</v>
      </c>
      <c r="AT80" s="10">
        <f t="shared" si="92"/>
        <v>4.7750218247158358</v>
      </c>
      <c r="AU80" s="6">
        <f t="shared" si="92"/>
        <v>7.1964053299628574</v>
      </c>
      <c r="AV80" s="7">
        <f t="shared" si="79"/>
        <v>2.4183297857177593</v>
      </c>
      <c r="AW80" s="10">
        <f t="shared" si="79"/>
        <v>-1.6645538990705688</v>
      </c>
      <c r="AX80" s="6">
        <f t="shared" si="79"/>
        <v>4.1519958943367499</v>
      </c>
      <c r="AY80" s="7">
        <f t="shared" si="79"/>
        <v>4.6633827577074811</v>
      </c>
      <c r="AZ80" s="10">
        <f t="shared" si="79"/>
        <v>0.25427494669902728</v>
      </c>
      <c r="BA80" s="6">
        <f t="shared" si="79"/>
        <v>4.3979249895853059</v>
      </c>
      <c r="BB80" s="7">
        <f t="shared" si="79"/>
        <v>2.5791969684296987</v>
      </c>
      <c r="BC80" s="10">
        <f t="shared" si="79"/>
        <v>-1.5275857531863721</v>
      </c>
      <c r="BD80" s="6">
        <f t="shared" si="79"/>
        <v>4.1704905409577293</v>
      </c>
      <c r="BE80" s="5"/>
      <c r="BF80" s="7">
        <f t="shared" ref="BF80:CF80" si="97">+AVERAGE(B79:B80)/AVERAGE(B75:B76)*100-100</f>
        <v>-36.593019570010973</v>
      </c>
      <c r="BG80" s="12">
        <f t="shared" si="97"/>
        <v>-40.279380303162604</v>
      </c>
      <c r="BH80" s="6">
        <f t="shared" si="97"/>
        <v>6.154087333523691</v>
      </c>
      <c r="BI80" s="7">
        <f t="shared" si="97"/>
        <v>-4.5646908259084569</v>
      </c>
      <c r="BJ80" s="12">
        <f t="shared" si="97"/>
        <v>-7.0172536640099992</v>
      </c>
      <c r="BK80" s="6">
        <f t="shared" si="97"/>
        <v>2.6623720980755223</v>
      </c>
      <c r="BL80" s="7">
        <f t="shared" si="97"/>
        <v>1.4874605750937206</v>
      </c>
      <c r="BM80" s="12">
        <f t="shared" si="97"/>
        <v>1.641547221443787</v>
      </c>
      <c r="BN80" s="6">
        <f t="shared" si="97"/>
        <v>-0.17917860067426261</v>
      </c>
      <c r="BO80" s="7">
        <f t="shared" si="97"/>
        <v>7.8566370462667408</v>
      </c>
      <c r="BP80" s="12">
        <f t="shared" si="97"/>
        <v>6.9368645202089141</v>
      </c>
      <c r="BQ80" s="6">
        <f t="shared" si="97"/>
        <v>0.86551377832164178</v>
      </c>
      <c r="BR80" s="7">
        <f t="shared" si="97"/>
        <v>5.3996672626374504</v>
      </c>
      <c r="BS80" s="12">
        <f t="shared" si="97"/>
        <v>-1.6910451351333506</v>
      </c>
      <c r="BT80" s="6">
        <f t="shared" si="97"/>
        <v>7.2262205267660704</v>
      </c>
      <c r="BU80" s="7">
        <f t="shared" si="97"/>
        <v>11.925400795021687</v>
      </c>
      <c r="BV80" s="12">
        <f t="shared" si="97"/>
        <v>5.4534972238369903</v>
      </c>
      <c r="BW80" s="6">
        <f t="shared" si="97"/>
        <v>6.1151221130143654</v>
      </c>
      <c r="BX80" s="7">
        <f t="shared" si="97"/>
        <v>1.2913871541682056</v>
      </c>
      <c r="BY80" s="12">
        <f t="shared" si="97"/>
        <v>-1.8851058741225302</v>
      </c>
      <c r="BZ80" s="6">
        <f t="shared" si="97"/>
        <v>3.2427732981989266</v>
      </c>
      <c r="CA80" s="7">
        <f t="shared" si="97"/>
        <v>4.3805317561538999</v>
      </c>
      <c r="CB80" s="12">
        <f t="shared" si="97"/>
        <v>-0.30179238571676592</v>
      </c>
      <c r="CC80" s="6">
        <f t="shared" si="97"/>
        <v>4.696855214803648</v>
      </c>
      <c r="CD80" s="7">
        <f t="shared" si="97"/>
        <v>1.5104334543548674</v>
      </c>
      <c r="CE80" s="12">
        <f t="shared" si="97"/>
        <v>-1.7726393920345629</v>
      </c>
      <c r="CF80" s="6">
        <f t="shared" si="97"/>
        <v>3.3466770374602959</v>
      </c>
    </row>
    <row r="81" spans="1:84" ht="15" customHeight="1" x14ac:dyDescent="0.25">
      <c r="A81" s="24" t="s">
        <v>100</v>
      </c>
      <c r="B81" s="64">
        <v>1836293.389983997</v>
      </c>
      <c r="C81" s="32">
        <v>1427776.3080974082</v>
      </c>
      <c r="D81" s="36">
        <v>128.61212079019302</v>
      </c>
      <c r="E81" s="34">
        <v>1381935.0580097961</v>
      </c>
      <c r="F81" s="32">
        <v>1432584.0676652738</v>
      </c>
      <c r="G81" s="36">
        <v>96.464500003966819</v>
      </c>
      <c r="H81" s="34">
        <v>6851490.443078734</v>
      </c>
      <c r="I81" s="32">
        <v>7340645.0054244222</v>
      </c>
      <c r="J81" s="36">
        <v>93.336354475877471</v>
      </c>
      <c r="K81" s="34">
        <v>3685924.6944218446</v>
      </c>
      <c r="L81" s="32">
        <v>3997188.4654276101</v>
      </c>
      <c r="M81" s="36">
        <v>92.21293232235756</v>
      </c>
      <c r="N81" s="34">
        <v>2248809.1687991698</v>
      </c>
      <c r="O81" s="32">
        <v>2346243.0599663835</v>
      </c>
      <c r="P81" s="36">
        <v>95.84723795971037</v>
      </c>
      <c r="Q81" s="34">
        <v>17706724.170698848</v>
      </c>
      <c r="R81" s="32">
        <v>19348738.442844991</v>
      </c>
      <c r="S81" s="36">
        <v>91.513584841737597</v>
      </c>
      <c r="T81" s="34">
        <v>33711176.92499239</v>
      </c>
      <c r="U81" s="32">
        <v>35893175.349426091</v>
      </c>
      <c r="V81" s="36">
        <v>93.920854303940573</v>
      </c>
      <c r="W81" s="34">
        <v>2738377.4028798928</v>
      </c>
      <c r="X81" s="32">
        <v>2939435.3534036134</v>
      </c>
      <c r="Y81" s="36">
        <v>93.159980528542235</v>
      </c>
      <c r="Z81" s="34">
        <v>36449554.327872284</v>
      </c>
      <c r="AA81" s="32">
        <v>38832610.702829704</v>
      </c>
      <c r="AB81" s="36">
        <v>93.86325994614684</v>
      </c>
      <c r="AC81" s="5"/>
      <c r="AD81" s="7">
        <f t="shared" si="95"/>
        <v>-24.603377052494906</v>
      </c>
      <c r="AE81" s="10">
        <f t="shared" si="95"/>
        <v>-39.033186529983318</v>
      </c>
      <c r="AF81" s="6">
        <f t="shared" si="95"/>
        <v>23.668301910817362</v>
      </c>
      <c r="AG81" s="7">
        <f t="shared" si="95"/>
        <v>8.0313920808093258</v>
      </c>
      <c r="AH81" s="10">
        <f t="shared" si="95"/>
        <v>1.5146238291235932</v>
      </c>
      <c r="AI81" s="6">
        <f t="shared" si="95"/>
        <v>6.4195364232991494</v>
      </c>
      <c r="AJ81" s="7">
        <f t="shared" si="95"/>
        <v>6.3772811704959906</v>
      </c>
      <c r="AK81" s="10">
        <f t="shared" si="95"/>
        <v>4.9432625244661494</v>
      </c>
      <c r="AL81" s="6">
        <f t="shared" si="95"/>
        <v>1.3664704255744908</v>
      </c>
      <c r="AM81" s="7">
        <f t="shared" si="95"/>
        <v>9.9088642051949023</v>
      </c>
      <c r="AN81" s="10">
        <f t="shared" si="95"/>
        <v>4.4518182821981611</v>
      </c>
      <c r="AO81" s="6">
        <f t="shared" si="95"/>
        <v>5.2244623528270324</v>
      </c>
      <c r="AP81" s="7">
        <f t="shared" si="95"/>
        <v>10.138996327757255</v>
      </c>
      <c r="AQ81" s="10">
        <f t="shared" si="95"/>
        <v>3.9155405467449214</v>
      </c>
      <c r="AR81" s="6">
        <f t="shared" si="95"/>
        <v>5.9889557887761669</v>
      </c>
      <c r="AS81" s="7">
        <f t="shared" si="92"/>
        <v>15.186096369133566</v>
      </c>
      <c r="AT81" s="10">
        <f t="shared" si="92"/>
        <v>7.0165059495063815</v>
      </c>
      <c r="AU81" s="6">
        <f t="shared" si="92"/>
        <v>7.6339536103728278</v>
      </c>
      <c r="AV81" s="7">
        <f t="shared" si="79"/>
        <v>9.0160151772955572</v>
      </c>
      <c r="AW81" s="10">
        <f t="shared" si="79"/>
        <v>2.8081376700097138</v>
      </c>
      <c r="AX81" s="6">
        <f t="shared" si="79"/>
        <v>6.0383133553218045</v>
      </c>
      <c r="AY81" s="7">
        <f t="shared" si="79"/>
        <v>11.005252514217318</v>
      </c>
      <c r="AZ81" s="10">
        <f t="shared" si="79"/>
        <v>7.1782792519420298</v>
      </c>
      <c r="BA81" s="6">
        <f t="shared" si="79"/>
        <v>3.5706612281759931</v>
      </c>
      <c r="BB81" s="7">
        <f t="shared" si="79"/>
        <v>9.1629820807805658</v>
      </c>
      <c r="BC81" s="10">
        <f t="shared" si="79"/>
        <v>3.1264298983408594</v>
      </c>
      <c r="BD81" s="6">
        <f t="shared" si="79"/>
        <v>5.8535451953396915</v>
      </c>
      <c r="BE81" s="5"/>
      <c r="BF81" s="7">
        <f t="shared" ref="BF81:CF81" si="98">+AVERAGE(B79:B81)/AVERAGE(B75:B77)*100-100</f>
        <v>-34.201757706198762</v>
      </c>
      <c r="BG81" s="12">
        <f t="shared" si="98"/>
        <v>-40.033942076221486</v>
      </c>
      <c r="BH81" s="6">
        <f t="shared" si="98"/>
        <v>12.035219924784158</v>
      </c>
      <c r="BI81" s="7">
        <f t="shared" si="98"/>
        <v>-0.31543706655703829</v>
      </c>
      <c r="BJ81" s="12">
        <f t="shared" si="98"/>
        <v>-4.1701748240439969</v>
      </c>
      <c r="BK81" s="6">
        <f t="shared" si="98"/>
        <v>3.9288196359448051</v>
      </c>
      <c r="BL81" s="7">
        <f t="shared" si="98"/>
        <v>3.1426588571599154</v>
      </c>
      <c r="BM81" s="12">
        <f t="shared" si="98"/>
        <v>2.7535686332023062</v>
      </c>
      <c r="BN81" s="6">
        <f t="shared" si="98"/>
        <v>0.33854202933454758</v>
      </c>
      <c r="BO81" s="7">
        <f t="shared" si="98"/>
        <v>8.521012440054875</v>
      </c>
      <c r="BP81" s="12">
        <f t="shared" si="98"/>
        <v>6.1125290271318846</v>
      </c>
      <c r="BQ81" s="6">
        <f t="shared" si="98"/>
        <v>2.2836424049351649</v>
      </c>
      <c r="BR81" s="7">
        <f t="shared" si="98"/>
        <v>7.0803986572349373</v>
      </c>
      <c r="BS81" s="12">
        <f t="shared" si="98"/>
        <v>0.25426394287917731</v>
      </c>
      <c r="BT81" s="6">
        <f t="shared" si="98"/>
        <v>6.8044471378651821</v>
      </c>
      <c r="BU81" s="7">
        <f t="shared" si="98"/>
        <v>13.024834946612458</v>
      </c>
      <c r="BV81" s="12">
        <f t="shared" si="98"/>
        <v>5.9767286985880759</v>
      </c>
      <c r="BW81" s="6">
        <f t="shared" si="98"/>
        <v>6.6250552002801157</v>
      </c>
      <c r="BX81" s="7">
        <f t="shared" si="98"/>
        <v>3.760619730079128</v>
      </c>
      <c r="BY81" s="12">
        <f t="shared" si="98"/>
        <v>-0.38104819983372806</v>
      </c>
      <c r="BZ81" s="6">
        <f t="shared" si="98"/>
        <v>4.172311958435813</v>
      </c>
      <c r="CA81" s="7">
        <f t="shared" si="98"/>
        <v>6.5624572241324444</v>
      </c>
      <c r="CB81" s="12">
        <f t="shared" si="98"/>
        <v>2.139527753494491</v>
      </c>
      <c r="CC81" s="6">
        <f t="shared" si="98"/>
        <v>4.3180607416638992</v>
      </c>
      <c r="CD81" s="7">
        <f t="shared" si="98"/>
        <v>3.9619617201514643</v>
      </c>
      <c r="CE81" s="12">
        <f t="shared" si="98"/>
        <v>-0.20054900467938808</v>
      </c>
      <c r="CF81" s="6">
        <f t="shared" si="98"/>
        <v>4.1809310197998002</v>
      </c>
    </row>
    <row r="82" spans="1:84" ht="15" customHeight="1" x14ac:dyDescent="0.25">
      <c r="A82" s="24" t="s">
        <v>101</v>
      </c>
      <c r="B82" s="64">
        <v>2178613.1651061419</v>
      </c>
      <c r="C82" s="32">
        <v>1826050.3933020642</v>
      </c>
      <c r="D82" s="36">
        <v>119.30739551861629</v>
      </c>
      <c r="E82" s="34">
        <v>1275678.1885005776</v>
      </c>
      <c r="F82" s="32">
        <v>1303296.9292707881</v>
      </c>
      <c r="G82" s="36">
        <v>97.88085583953125</v>
      </c>
      <c r="H82" s="34">
        <v>7643197.771172042</v>
      </c>
      <c r="I82" s="32">
        <v>8014376.2239950038</v>
      </c>
      <c r="J82" s="36">
        <v>95.368592109368961</v>
      </c>
      <c r="K82" s="34">
        <v>3434429.5107513652</v>
      </c>
      <c r="L82" s="32">
        <v>3870980.1242141738</v>
      </c>
      <c r="M82" s="36">
        <v>88.722478559575919</v>
      </c>
      <c r="N82" s="34">
        <v>2219090.5392993307</v>
      </c>
      <c r="O82" s="32">
        <v>2368366.4050339507</v>
      </c>
      <c r="P82" s="36">
        <v>93.69709579491861</v>
      </c>
      <c r="Q82" s="34">
        <v>19348813.335307568</v>
      </c>
      <c r="R82" s="32">
        <v>20563484.914461076</v>
      </c>
      <c r="S82" s="36">
        <v>94.093065527529816</v>
      </c>
      <c r="T82" s="34">
        <v>36099822.510137022</v>
      </c>
      <c r="U82" s="32">
        <v>37946554.990277059</v>
      </c>
      <c r="V82" s="36">
        <v>95.133332971561657</v>
      </c>
      <c r="W82" s="34">
        <v>2767805.9078801838</v>
      </c>
      <c r="X82" s="32">
        <v>2944662.3309743749</v>
      </c>
      <c r="Y82" s="36">
        <v>93.993999881281127</v>
      </c>
      <c r="Z82" s="34">
        <v>38867628.418017209</v>
      </c>
      <c r="AA82" s="32">
        <v>40891217.321251437</v>
      </c>
      <c r="AB82" s="36">
        <v>95.051287205914122</v>
      </c>
      <c r="AC82" s="5"/>
      <c r="AD82" s="7">
        <f t="shared" si="95"/>
        <v>-25.008866950341826</v>
      </c>
      <c r="AE82" s="10">
        <f t="shared" si="95"/>
        <v>-35.610554816398277</v>
      </c>
      <c r="AF82" s="6">
        <f t="shared" si="95"/>
        <v>16.464946756143846</v>
      </c>
      <c r="AG82" s="7">
        <f t="shared" si="95"/>
        <v>18.514509023864974</v>
      </c>
      <c r="AH82" s="10">
        <f t="shared" si="95"/>
        <v>8.57397632679195</v>
      </c>
      <c r="AI82" s="6">
        <f t="shared" si="95"/>
        <v>9.1555389545220862</v>
      </c>
      <c r="AJ82" s="7">
        <f t="shared" si="95"/>
        <v>9.2296008595444334</v>
      </c>
      <c r="AK82" s="10">
        <f t="shared" si="95"/>
        <v>4.0670595527033413</v>
      </c>
      <c r="AL82" s="6">
        <f t="shared" si="95"/>
        <v>4.9607832959156326</v>
      </c>
      <c r="AM82" s="7">
        <f t="shared" si="95"/>
        <v>-0.5628982030418257</v>
      </c>
      <c r="AN82" s="10">
        <f t="shared" si="95"/>
        <v>1.0264384020259172</v>
      </c>
      <c r="AO82" s="6">
        <f t="shared" si="95"/>
        <v>-1.5731887911787084</v>
      </c>
      <c r="AP82" s="7">
        <f t="shared" si="95"/>
        <v>5.9819907402218746</v>
      </c>
      <c r="AQ82" s="10">
        <f t="shared" si="95"/>
        <v>1.7516873234561388</v>
      </c>
      <c r="AR82" s="6">
        <f t="shared" si="95"/>
        <v>4.1574774119648197</v>
      </c>
      <c r="AS82" s="7">
        <f t="shared" si="92"/>
        <v>8.1776606446360347</v>
      </c>
      <c r="AT82" s="10">
        <f t="shared" si="92"/>
        <v>-0.89553607106377342</v>
      </c>
      <c r="AU82" s="6">
        <f t="shared" si="92"/>
        <v>9.1551846970342723</v>
      </c>
      <c r="AV82" s="7">
        <f t="shared" si="79"/>
        <v>4.9023926487525813</v>
      </c>
      <c r="AW82" s="10">
        <f t="shared" si="79"/>
        <v>-1.8099686891025328</v>
      </c>
      <c r="AX82" s="6">
        <f t="shared" si="79"/>
        <v>6.8360924711408586</v>
      </c>
      <c r="AY82" s="7">
        <f t="shared" si="79"/>
        <v>-2.7231495688748879</v>
      </c>
      <c r="AZ82" s="10">
        <f t="shared" si="79"/>
        <v>-6.117379147661552</v>
      </c>
      <c r="BA82" s="6">
        <f t="shared" si="79"/>
        <v>3.6153971288522371</v>
      </c>
      <c r="BB82" s="7">
        <f t="shared" si="79"/>
        <v>4.3200526563775128</v>
      </c>
      <c r="BC82" s="10">
        <f t="shared" si="79"/>
        <v>-2.1333175838516922</v>
      </c>
      <c r="BD82" s="6">
        <f t="shared" si="79"/>
        <v>6.5940420998314977</v>
      </c>
      <c r="BE82" s="5"/>
      <c r="BF82" s="7">
        <f t="shared" ref="BF82" si="99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00">+AVERAGE(D79:D82)/AVERAGE(D75:D78)*100-100</f>
        <v>13.136238542367963</v>
      </c>
      <c r="BI82" s="7">
        <f t="shared" si="100"/>
        <v>3.8478794282236493</v>
      </c>
      <c r="BJ82" s="12">
        <f t="shared" si="100"/>
        <v>-1.3525745700156051</v>
      </c>
      <c r="BK82" s="6">
        <f t="shared" si="100"/>
        <v>5.2358472172872013</v>
      </c>
      <c r="BL82" s="7">
        <f t="shared" si="100"/>
        <v>4.7792768277743534</v>
      </c>
      <c r="BM82" s="12">
        <f t="shared" si="100"/>
        <v>3.1088729017368877</v>
      </c>
      <c r="BN82" s="6">
        <f t="shared" si="100"/>
        <v>1.4867893532362473</v>
      </c>
      <c r="BO82" s="7">
        <f t="shared" si="100"/>
        <v>6.2496356126748651</v>
      </c>
      <c r="BP82" s="12">
        <f t="shared" si="100"/>
        <v>4.8444330632977568</v>
      </c>
      <c r="BQ82" s="6">
        <f t="shared" si="100"/>
        <v>1.3166006745356356</v>
      </c>
      <c r="BR82" s="7">
        <f t="shared" si="100"/>
        <v>6.787467324127249</v>
      </c>
      <c r="BS82" s="12">
        <f t="shared" si="100"/>
        <v>0.64876612266874645</v>
      </c>
      <c r="BT82" s="6">
        <f t="shared" si="100"/>
        <v>6.1341493062082861</v>
      </c>
      <c r="BU82" s="7">
        <f t="shared" si="100"/>
        <v>11.659032308927792</v>
      </c>
      <c r="BV82" s="12">
        <f t="shared" si="100"/>
        <v>4.0693295945582122</v>
      </c>
      <c r="BW82" s="6">
        <f t="shared" si="100"/>
        <v>7.2675819048890702</v>
      </c>
      <c r="BX82" s="7">
        <f t="shared" si="100"/>
        <v>4.0602095263502491</v>
      </c>
      <c r="BY82" s="12">
        <f t="shared" si="100"/>
        <v>-0.7552135811298939</v>
      </c>
      <c r="BZ82" s="6">
        <f t="shared" si="100"/>
        <v>4.8396824186135063</v>
      </c>
      <c r="CA82" s="7">
        <f t="shared" si="100"/>
        <v>4.0061265066777736</v>
      </c>
      <c r="CB82" s="12">
        <f t="shared" si="100"/>
        <v>-0.10474982171351144</v>
      </c>
      <c r="CC82" s="6">
        <f t="shared" si="100"/>
        <v>4.1400807653042762</v>
      </c>
      <c r="CD82" s="7">
        <f t="shared" si="100"/>
        <v>4.056258904462041</v>
      </c>
      <c r="CE82" s="12">
        <f t="shared" si="100"/>
        <v>-0.70804311230430983</v>
      </c>
      <c r="CF82" s="6">
        <f t="shared" si="100"/>
        <v>4.7860055222162146</v>
      </c>
    </row>
    <row r="83" spans="1:84" ht="15" customHeight="1" x14ac:dyDescent="0.25">
      <c r="A83" s="24" t="s">
        <v>102</v>
      </c>
      <c r="B83" s="64">
        <v>6366918.3407860044</v>
      </c>
      <c r="C83" s="32">
        <v>5516082.5122980624</v>
      </c>
      <c r="D83" s="36">
        <v>115.4246392542354</v>
      </c>
      <c r="E83" s="34">
        <v>1315527.2812073166</v>
      </c>
      <c r="F83" s="32">
        <v>1368520.188162596</v>
      </c>
      <c r="G83" s="36">
        <v>96.127721942748337</v>
      </c>
      <c r="H83" s="34">
        <v>7175718.1752402093</v>
      </c>
      <c r="I83" s="32">
        <v>7448285.7301753284</v>
      </c>
      <c r="J83" s="36">
        <v>96.340533046001937</v>
      </c>
      <c r="K83" s="34">
        <v>3601946.8892607046</v>
      </c>
      <c r="L83" s="32">
        <v>4128662.5027510501</v>
      </c>
      <c r="M83" s="36">
        <v>87.242463796946851</v>
      </c>
      <c r="N83" s="34">
        <v>2308587.3495363407</v>
      </c>
      <c r="O83" s="32">
        <v>2456001.5814853068</v>
      </c>
      <c r="P83" s="36">
        <v>93.997795723738292</v>
      </c>
      <c r="Q83" s="34">
        <v>18577847.75133213</v>
      </c>
      <c r="R83" s="32">
        <v>19513446.348725893</v>
      </c>
      <c r="S83" s="36">
        <v>95.205364646133603</v>
      </c>
      <c r="T83" s="34">
        <v>39346545.78736271</v>
      </c>
      <c r="U83" s="32">
        <v>40430998.863598235</v>
      </c>
      <c r="V83" s="36">
        <v>97.317768279991952</v>
      </c>
      <c r="W83" s="34">
        <v>2723215.3042020947</v>
      </c>
      <c r="X83" s="32">
        <v>2867531.5197723261</v>
      </c>
      <c r="Y83" s="36">
        <v>94.967231761006417</v>
      </c>
      <c r="Z83" s="34">
        <v>42069761.091564804</v>
      </c>
      <c r="AA83" s="32">
        <v>43298530.383370563</v>
      </c>
      <c r="AB83" s="36">
        <v>97.162099311625397</v>
      </c>
      <c r="AC83" s="5"/>
      <c r="AD83" s="7">
        <f t="shared" si="95"/>
        <v>73.702549654105667</v>
      </c>
      <c r="AE83" s="10">
        <f t="shared" si="95"/>
        <v>60.713279672967275</v>
      </c>
      <c r="AF83" s="6">
        <f t="shared" si="95"/>
        <v>8.0822630261606463</v>
      </c>
      <c r="AG83" s="7">
        <f t="shared" si="95"/>
        <v>14.277061821645106</v>
      </c>
      <c r="AH83" s="10">
        <f t="shared" si="95"/>
        <v>5.0374997910704451</v>
      </c>
      <c r="AI83" s="6">
        <f t="shared" si="95"/>
        <v>8.7964413175799478</v>
      </c>
      <c r="AJ83" s="7">
        <f t="shared" si="95"/>
        <v>11.873918639383945</v>
      </c>
      <c r="AK83" s="10">
        <f t="shared" si="95"/>
        <v>6.8286797332904712</v>
      </c>
      <c r="AL83" s="6">
        <f t="shared" si="95"/>
        <v>4.7227382372312832</v>
      </c>
      <c r="AM83" s="7">
        <f t="shared" si="95"/>
        <v>-4.1173989219840905</v>
      </c>
      <c r="AN83" s="10">
        <f t="shared" si="95"/>
        <v>-3.9994559755456294E-2</v>
      </c>
      <c r="AO83" s="6">
        <f t="shared" si="95"/>
        <v>-4.0790357546209322</v>
      </c>
      <c r="AP83" s="7">
        <f t="shared" si="95"/>
        <v>19.305067898267509</v>
      </c>
      <c r="AQ83" s="10">
        <f t="shared" si="95"/>
        <v>18.239807997208317</v>
      </c>
      <c r="AR83" s="6">
        <f t="shared" si="95"/>
        <v>0.90093169052197197</v>
      </c>
      <c r="AS83" s="7">
        <f t="shared" si="92"/>
        <v>13.113321143232653</v>
      </c>
      <c r="AT83" s="10">
        <f t="shared" si="92"/>
        <v>5.0777852933241832</v>
      </c>
      <c r="AU83" s="6">
        <f t="shared" si="92"/>
        <v>7.6472261263189836</v>
      </c>
      <c r="AV83" s="7">
        <f t="shared" si="79"/>
        <v>17.993196692169548</v>
      </c>
      <c r="AW83" s="10">
        <f t="shared" si="79"/>
        <v>10.814660522897768</v>
      </c>
      <c r="AX83" s="6">
        <f t="shared" si="79"/>
        <v>6.4779661241559836</v>
      </c>
      <c r="AY83" s="7">
        <f t="shared" si="79"/>
        <v>4.1383737607901594</v>
      </c>
      <c r="AZ83" s="10">
        <f t="shared" si="79"/>
        <v>2.0260146990648877</v>
      </c>
      <c r="BA83" s="6">
        <f t="shared" si="79"/>
        <v>2.0704122060984673</v>
      </c>
      <c r="BB83" s="7">
        <f t="shared" si="79"/>
        <v>16.985720077144563</v>
      </c>
      <c r="BC83" s="10">
        <f t="shared" si="79"/>
        <v>10.186062877387215</v>
      </c>
      <c r="BD83" s="6">
        <f t="shared" si="79"/>
        <v>6.1710683022805313</v>
      </c>
      <c r="BE83" s="5"/>
      <c r="BF83" s="7">
        <f>+AVERAGE(B83:B83)/AVERAGE(B79:B79)*100-100</f>
        <v>73.702549654105667</v>
      </c>
      <c r="BG83" s="12">
        <f t="shared" ref="BG83:CF83" si="101">+AVERAGE(C83:C83)/AVERAGE(C79:C79)*100-100</f>
        <v>60.713279672967275</v>
      </c>
      <c r="BH83" s="6">
        <f t="shared" si="101"/>
        <v>8.0822630261606463</v>
      </c>
      <c r="BI83" s="7">
        <f t="shared" si="101"/>
        <v>14.277061821645106</v>
      </c>
      <c r="BJ83" s="12">
        <f t="shared" si="101"/>
        <v>5.0374997910704451</v>
      </c>
      <c r="BK83" s="6">
        <f t="shared" si="101"/>
        <v>8.7964413175799478</v>
      </c>
      <c r="BL83" s="7">
        <f t="shared" si="101"/>
        <v>11.873918639383945</v>
      </c>
      <c r="BM83" s="12">
        <f t="shared" si="101"/>
        <v>6.8286797332904712</v>
      </c>
      <c r="BN83" s="6">
        <f t="shared" si="101"/>
        <v>4.7227382372312832</v>
      </c>
      <c r="BO83" s="7">
        <f t="shared" si="101"/>
        <v>-4.1173989219840905</v>
      </c>
      <c r="BP83" s="12">
        <f t="shared" si="101"/>
        <v>-3.9994559755456294E-2</v>
      </c>
      <c r="BQ83" s="6">
        <f t="shared" si="101"/>
        <v>-4.0790357546209322</v>
      </c>
      <c r="BR83" s="7">
        <f t="shared" si="101"/>
        <v>19.305067898267509</v>
      </c>
      <c r="BS83" s="12">
        <f t="shared" si="101"/>
        <v>18.239807997208317</v>
      </c>
      <c r="BT83" s="6">
        <f t="shared" si="101"/>
        <v>0.90093169052197197</v>
      </c>
      <c r="BU83" s="7">
        <f t="shared" si="101"/>
        <v>13.113321143232653</v>
      </c>
      <c r="BV83" s="12">
        <f t="shared" si="101"/>
        <v>5.0777852933241832</v>
      </c>
      <c r="BW83" s="6">
        <f t="shared" si="101"/>
        <v>7.6472261263189836</v>
      </c>
      <c r="BX83" s="7">
        <f t="shared" si="101"/>
        <v>17.993196692169548</v>
      </c>
      <c r="BY83" s="12">
        <f t="shared" si="101"/>
        <v>10.814660522897768</v>
      </c>
      <c r="BZ83" s="6">
        <f t="shared" si="101"/>
        <v>6.4779661241559836</v>
      </c>
      <c r="CA83" s="7">
        <f t="shared" si="101"/>
        <v>4.1383737607901594</v>
      </c>
      <c r="CB83" s="12">
        <f t="shared" si="101"/>
        <v>2.0260146990648877</v>
      </c>
      <c r="CC83" s="6">
        <f t="shared" si="101"/>
        <v>2.0704122060984673</v>
      </c>
      <c r="CD83" s="7">
        <f t="shared" si="101"/>
        <v>16.985720077144563</v>
      </c>
      <c r="CE83" s="12">
        <f t="shared" si="101"/>
        <v>10.186062877387215</v>
      </c>
      <c r="CF83" s="6">
        <f t="shared" si="101"/>
        <v>6.1710683022805313</v>
      </c>
    </row>
    <row r="84" spans="1:84" ht="15" customHeight="1" x14ac:dyDescent="0.25">
      <c r="A84" s="24" t="s">
        <v>103</v>
      </c>
      <c r="B84" s="64">
        <v>4191711.9691020814</v>
      </c>
      <c r="C84" s="32">
        <v>3800208.0302489134</v>
      </c>
      <c r="D84" s="36">
        <v>110.30217124264969</v>
      </c>
      <c r="E84" s="34">
        <v>1372291.5327599559</v>
      </c>
      <c r="F84" s="32">
        <v>1397184.3783110383</v>
      </c>
      <c r="G84" s="36">
        <v>98.218356436165308</v>
      </c>
      <c r="H84" s="34">
        <v>7062848.5395854488</v>
      </c>
      <c r="I84" s="32">
        <v>7551705.5973087521</v>
      </c>
      <c r="J84" s="36">
        <v>93.526534483845339</v>
      </c>
      <c r="K84" s="34">
        <v>3830458.5137516041</v>
      </c>
      <c r="L84" s="32">
        <v>4090454.0376048419</v>
      </c>
      <c r="M84" s="36">
        <v>93.643846833065069</v>
      </c>
      <c r="N84" s="34">
        <v>2282206.3744030865</v>
      </c>
      <c r="O84" s="32">
        <v>2418227.5925253439</v>
      </c>
      <c r="P84" s="36">
        <v>94.375168882255167</v>
      </c>
      <c r="Q84" s="34">
        <v>19155475.8019768</v>
      </c>
      <c r="R84" s="32">
        <v>20133079.327607308</v>
      </c>
      <c r="S84" s="36">
        <v>95.144292089039865</v>
      </c>
      <c r="T84" s="34">
        <v>37894992.731578976</v>
      </c>
      <c r="U84" s="32">
        <v>39390858.963606194</v>
      </c>
      <c r="V84" s="36">
        <v>96.202504156080295</v>
      </c>
      <c r="W84" s="34">
        <v>2784908.825436987</v>
      </c>
      <c r="X84" s="32">
        <v>2995421.387038846</v>
      </c>
      <c r="Y84" s="36">
        <v>92.972188737359474</v>
      </c>
      <c r="Z84" s="34">
        <v>40679901.557015963</v>
      </c>
      <c r="AA84" s="32">
        <v>42386280.350645043</v>
      </c>
      <c r="AB84" s="36">
        <v>95.97421906448767</v>
      </c>
      <c r="AC84" s="5"/>
      <c r="AD84" s="7">
        <f t="shared" si="95"/>
        <v>65.467801240060595</v>
      </c>
      <c r="AE84" s="10">
        <f t="shared" si="95"/>
        <v>67.380534151439662</v>
      </c>
      <c r="AF84" s="6">
        <f t="shared" si="95"/>
        <v>-1.1427451352547848</v>
      </c>
      <c r="AG84" s="7">
        <f t="shared" si="95"/>
        <v>10.059620704778354</v>
      </c>
      <c r="AH84" s="10">
        <f t="shared" si="95"/>
        <v>6.0753556693966289</v>
      </c>
      <c r="AI84" s="6">
        <f t="shared" si="95"/>
        <v>3.756070399423777</v>
      </c>
      <c r="AJ84" s="7">
        <f t="shared" si="95"/>
        <v>11.055497010632081</v>
      </c>
      <c r="AK84" s="10">
        <f t="shared" si="95"/>
        <v>7.4578002705573283</v>
      </c>
      <c r="AL84" s="6">
        <f t="shared" si="95"/>
        <v>3.3480089216571258</v>
      </c>
      <c r="AM84" s="7">
        <f t="shared" si="95"/>
        <v>0.81887017289629682</v>
      </c>
      <c r="AN84" s="10">
        <f t="shared" si="95"/>
        <v>-0.57303368001713295</v>
      </c>
      <c r="AO84" s="6">
        <f t="shared" si="95"/>
        <v>1.3999258998146615</v>
      </c>
      <c r="AP84" s="7">
        <f t="shared" si="95"/>
        <v>15.189611133751839</v>
      </c>
      <c r="AQ84" s="10">
        <f t="shared" si="95"/>
        <v>15.126857355269536</v>
      </c>
      <c r="AR84" s="6">
        <f t="shared" si="95"/>
        <v>5.450837443487444E-2</v>
      </c>
      <c r="AS84" s="7">
        <f t="shared" si="92"/>
        <v>10.099478795239492</v>
      </c>
      <c r="AT84" s="10">
        <f t="shared" si="92"/>
        <v>4.2182518744846078</v>
      </c>
      <c r="AU84" s="6">
        <f t="shared" si="92"/>
        <v>5.6431832380358316</v>
      </c>
      <c r="AV84" s="7">
        <f t="shared" si="79"/>
        <v>13.734565569677045</v>
      </c>
      <c r="AW84" s="10">
        <f t="shared" si="79"/>
        <v>8.9714486683940748</v>
      </c>
      <c r="AX84" s="6">
        <f t="shared" si="79"/>
        <v>4.3709769480787486</v>
      </c>
      <c r="AY84" s="7">
        <f t="shared" si="79"/>
        <v>5.9677035677062662</v>
      </c>
      <c r="AZ84" s="10">
        <f t="shared" si="79"/>
        <v>5.7393323392052054</v>
      </c>
      <c r="BA84" s="6">
        <f t="shared" si="79"/>
        <v>0.2159756671892552</v>
      </c>
      <c r="BB84" s="7">
        <f t="shared" si="79"/>
        <v>13.166730874776704</v>
      </c>
      <c r="BC84" s="10">
        <f t="shared" si="79"/>
        <v>8.7365618548139992</v>
      </c>
      <c r="BD84" s="6">
        <f t="shared" si="79"/>
        <v>4.0742220872110408</v>
      </c>
      <c r="BE84" s="5"/>
      <c r="BF84" s="7">
        <f t="shared" ref="BF84:CF84" si="102">+AVERAGE(B83:B84)/AVERAGE(B79:B80)*100-100</f>
        <v>70.337200011199172</v>
      </c>
      <c r="BG84" s="12">
        <f t="shared" si="102"/>
        <v>63.367718202866627</v>
      </c>
      <c r="BH84" s="6">
        <f t="shared" si="102"/>
        <v>3.368711783152591</v>
      </c>
      <c r="BI84" s="7">
        <f t="shared" si="102"/>
        <v>12.084197325320517</v>
      </c>
      <c r="BJ84" s="12">
        <f t="shared" si="102"/>
        <v>5.5592550123593156</v>
      </c>
      <c r="BK84" s="6">
        <f t="shared" si="102"/>
        <v>6.1894051817284179</v>
      </c>
      <c r="BL84" s="7">
        <f t="shared" si="102"/>
        <v>11.466449404145322</v>
      </c>
      <c r="BM84" s="12">
        <f t="shared" si="102"/>
        <v>7.1444853009133453</v>
      </c>
      <c r="BN84" s="6">
        <f t="shared" si="102"/>
        <v>4.0410200492877522</v>
      </c>
      <c r="BO84" s="7">
        <f t="shared" si="102"/>
        <v>-1.6353084490599201</v>
      </c>
      <c r="BP84" s="12">
        <f t="shared" si="102"/>
        <v>-0.30598764620054908</v>
      </c>
      <c r="BQ84" s="6">
        <f t="shared" si="102"/>
        <v>-1.3186534460078718</v>
      </c>
      <c r="BR84" s="7">
        <f t="shared" si="102"/>
        <v>17.223048000336647</v>
      </c>
      <c r="BS84" s="12">
        <f t="shared" si="102"/>
        <v>16.674631740346157</v>
      </c>
      <c r="BT84" s="6">
        <f t="shared" si="102"/>
        <v>0.47508965677795345</v>
      </c>
      <c r="BU84" s="7">
        <f t="shared" si="102"/>
        <v>11.562994132823817</v>
      </c>
      <c r="BV84" s="12">
        <f t="shared" si="102"/>
        <v>4.6395373735953029</v>
      </c>
      <c r="BW84" s="6">
        <f t="shared" si="102"/>
        <v>6.636111312686694</v>
      </c>
      <c r="BX84" s="7">
        <f t="shared" si="102"/>
        <v>15.864764368256459</v>
      </c>
      <c r="BY84" s="12">
        <f t="shared" si="102"/>
        <v>9.8973353480404285</v>
      </c>
      <c r="BZ84" s="6">
        <f t="shared" si="102"/>
        <v>5.4200151558283949</v>
      </c>
      <c r="CA84" s="7">
        <f t="shared" si="102"/>
        <v>5.0553198443795395</v>
      </c>
      <c r="CB84" s="12">
        <f t="shared" si="102"/>
        <v>3.8899926593071683</v>
      </c>
      <c r="CC84" s="6">
        <f t="shared" si="102"/>
        <v>1.1445366513938637</v>
      </c>
      <c r="CD84" s="7">
        <f t="shared" si="102"/>
        <v>15.076612546258517</v>
      </c>
      <c r="CE84" s="12">
        <f t="shared" si="102"/>
        <v>9.4642300641670829</v>
      </c>
      <c r="CF84" s="6">
        <f t="shared" si="102"/>
        <v>5.1186369774129332</v>
      </c>
    </row>
    <row r="85" spans="1:84" ht="15" customHeight="1" x14ac:dyDescent="0.25">
      <c r="A85" s="24" t="s">
        <v>104</v>
      </c>
      <c r="B85" s="64">
        <v>2547788.0853742668</v>
      </c>
      <c r="C85" s="32">
        <v>2351843.7660282752</v>
      </c>
      <c r="D85" s="36">
        <v>108.33151938816484</v>
      </c>
      <c r="E85" s="34">
        <v>1471130.7248909338</v>
      </c>
      <c r="F85" s="32">
        <v>1485789.6396314288</v>
      </c>
      <c r="G85" s="36">
        <v>99.013392316820088</v>
      </c>
      <c r="H85" s="34">
        <v>7728555.8575963918</v>
      </c>
      <c r="I85" s="32">
        <v>7948536.5856195102</v>
      </c>
      <c r="J85" s="36">
        <v>97.232437371916888</v>
      </c>
      <c r="K85" s="34">
        <v>3850753.5747725684</v>
      </c>
      <c r="L85" s="32">
        <v>3924494.9493705169</v>
      </c>
      <c r="M85" s="36">
        <v>98.120997082445555</v>
      </c>
      <c r="N85" s="34">
        <v>2356039.3100151946</v>
      </c>
      <c r="O85" s="32">
        <v>2445574.9039749219</v>
      </c>
      <c r="P85" s="36">
        <v>96.338873374346448</v>
      </c>
      <c r="Q85" s="34">
        <v>18899039.676840309</v>
      </c>
      <c r="R85" s="32">
        <v>19557080.624653444</v>
      </c>
      <c r="S85" s="36">
        <v>96.635280283174708</v>
      </c>
      <c r="T85" s="34">
        <v>36853307.229489669</v>
      </c>
      <c r="U85" s="32">
        <v>37713320.469278097</v>
      </c>
      <c r="V85" s="36">
        <v>97.719603500601309</v>
      </c>
      <c r="W85" s="34">
        <v>2892441.0227963761</v>
      </c>
      <c r="X85" s="32">
        <v>3065663.37830834</v>
      </c>
      <c r="Y85" s="36">
        <v>94.349596347151817</v>
      </c>
      <c r="Z85" s="34">
        <v>39745748.252286047</v>
      </c>
      <c r="AA85" s="32">
        <v>40778983.847586438</v>
      </c>
      <c r="AB85" s="36">
        <v>97.466254678728234</v>
      </c>
      <c r="AC85" s="5"/>
      <c r="AD85" s="7">
        <f t="shared" si="95"/>
        <v>38.746242799276786</v>
      </c>
      <c r="AE85" s="10">
        <f t="shared" si="95"/>
        <v>64.720744607552604</v>
      </c>
      <c r="AF85" s="6">
        <f t="shared" si="95"/>
        <v>-15.768810340288425</v>
      </c>
      <c r="AG85" s="7">
        <f t="shared" si="95"/>
        <v>6.454403654075719</v>
      </c>
      <c r="AH85" s="10">
        <f t="shared" si="95"/>
        <v>3.7139580962160039</v>
      </c>
      <c r="AI85" s="6">
        <f t="shared" si="95"/>
        <v>2.6423112261489479</v>
      </c>
      <c r="AJ85" s="7">
        <f t="shared" si="95"/>
        <v>12.801089365944534</v>
      </c>
      <c r="AK85" s="10">
        <f t="shared" si="95"/>
        <v>8.281173926077102</v>
      </c>
      <c r="AL85" s="6">
        <f t="shared" si="95"/>
        <v>4.1742394139106409</v>
      </c>
      <c r="AM85" s="7">
        <f t="shared" si="95"/>
        <v>4.4718461177508715</v>
      </c>
      <c r="AN85" s="10">
        <f t="shared" si="95"/>
        <v>-1.818616176991199</v>
      </c>
      <c r="AO85" s="6">
        <f t="shared" si="95"/>
        <v>6.4069806818794177</v>
      </c>
      <c r="AP85" s="7">
        <f t="shared" si="95"/>
        <v>4.7683077205383313</v>
      </c>
      <c r="AQ85" s="10">
        <f t="shared" si="95"/>
        <v>4.2336553148914362</v>
      </c>
      <c r="AR85" s="6">
        <f t="shared" si="95"/>
        <v>0.51293644459815368</v>
      </c>
      <c r="AS85" s="7">
        <f t="shared" si="92"/>
        <v>6.7336876920153941</v>
      </c>
      <c r="AT85" s="10">
        <f t="shared" si="92"/>
        <v>1.076773984122454</v>
      </c>
      <c r="AU85" s="6">
        <f t="shared" si="92"/>
        <v>5.5966504320582544</v>
      </c>
      <c r="AV85" s="7">
        <f t="shared" si="79"/>
        <v>9.3207374856373093</v>
      </c>
      <c r="AW85" s="10">
        <f t="shared" si="79"/>
        <v>5.0710061233997408</v>
      </c>
      <c r="AX85" s="6">
        <f t="shared" si="79"/>
        <v>4.0446280273042134</v>
      </c>
      <c r="AY85" s="7">
        <f t="shared" si="79"/>
        <v>5.6260915589815284</v>
      </c>
      <c r="AZ85" s="10">
        <f t="shared" si="79"/>
        <v>4.2942949828294559</v>
      </c>
      <c r="BA85" s="6">
        <f t="shared" si="79"/>
        <v>1.2769601408891589</v>
      </c>
      <c r="BB85" s="7">
        <f t="shared" si="79"/>
        <v>9.043166604353317</v>
      </c>
      <c r="BC85" s="10">
        <f t="shared" si="79"/>
        <v>5.0122129558878754</v>
      </c>
      <c r="BD85" s="6">
        <f t="shared" si="79"/>
        <v>3.8385569973262932</v>
      </c>
      <c r="BE85" s="5"/>
      <c r="BF85" s="7">
        <f t="shared" ref="BF85:CF85" si="103">+AVERAGE(B83:B85)/AVERAGE(B79:B81)*100-100</f>
        <v>63.117464456769881</v>
      </c>
      <c r="BG85" s="12">
        <f t="shared" si="103"/>
        <v>63.638644334875352</v>
      </c>
      <c r="BH85" s="6">
        <f t="shared" si="103"/>
        <v>-3.7247761916275408</v>
      </c>
      <c r="BI85" s="7">
        <f t="shared" si="103"/>
        <v>10.025977776972724</v>
      </c>
      <c r="BJ85" s="12">
        <f t="shared" si="103"/>
        <v>4.9069524981938599</v>
      </c>
      <c r="BK85" s="6">
        <f t="shared" si="103"/>
        <v>4.9651130055504069</v>
      </c>
      <c r="BL85" s="7">
        <f t="shared" si="103"/>
        <v>11.93239132900375</v>
      </c>
      <c r="BM85" s="12">
        <f t="shared" si="103"/>
        <v>7.5354816378731471</v>
      </c>
      <c r="BN85" s="6">
        <f t="shared" si="103"/>
        <v>4.0860994862177478</v>
      </c>
      <c r="BO85" s="7">
        <f t="shared" si="103"/>
        <v>0.3670688055585174</v>
      </c>
      <c r="BP85" s="12">
        <f t="shared" si="103"/>
        <v>-0.79990143697681049</v>
      </c>
      <c r="BQ85" s="6">
        <f t="shared" si="103"/>
        <v>1.2670489957335178</v>
      </c>
      <c r="BR85" s="7">
        <f t="shared" si="103"/>
        <v>12.680000694471062</v>
      </c>
      <c r="BS85" s="12">
        <f t="shared" si="103"/>
        <v>12.200360944636614</v>
      </c>
      <c r="BT85" s="6">
        <f t="shared" si="103"/>
        <v>0.48789280702565918</v>
      </c>
      <c r="BU85" s="7">
        <f t="shared" si="103"/>
        <v>9.9035221965231273</v>
      </c>
      <c r="BV85" s="12">
        <f t="shared" si="103"/>
        <v>3.4351680168538365</v>
      </c>
      <c r="BW85" s="6">
        <f t="shared" si="103"/>
        <v>6.2838201320497546</v>
      </c>
      <c r="BX85" s="7">
        <f t="shared" si="103"/>
        <v>13.666969051179279</v>
      </c>
      <c r="BY85" s="12">
        <f t="shared" si="103"/>
        <v>8.3011112368423596</v>
      </c>
      <c r="BZ85" s="6">
        <f t="shared" si="103"/>
        <v>4.9544963805386857</v>
      </c>
      <c r="CA85" s="7">
        <f t="shared" si="103"/>
        <v>5.2511475250758508</v>
      </c>
      <c r="CB85" s="12">
        <f t="shared" si="103"/>
        <v>4.0284570657829875</v>
      </c>
      <c r="CC85" s="6">
        <f t="shared" si="103"/>
        <v>1.1887580731505096</v>
      </c>
      <c r="CD85" s="7">
        <f t="shared" si="103"/>
        <v>13.047074681923363</v>
      </c>
      <c r="CE85" s="12">
        <f t="shared" si="103"/>
        <v>7.9879709703970576</v>
      </c>
      <c r="CF85" s="6">
        <f t="shared" si="103"/>
        <v>4.6858032711073179</v>
      </c>
    </row>
    <row r="86" spans="1:84" ht="15" customHeight="1" x14ac:dyDescent="0.25">
      <c r="A86" s="24" t="s">
        <v>105</v>
      </c>
      <c r="B86" s="64">
        <v>3285974.0916123465</v>
      </c>
      <c r="C86" s="32">
        <v>3009222.3163115475</v>
      </c>
      <c r="D86" s="36">
        <v>109.19678728290232</v>
      </c>
      <c r="E86" s="34">
        <v>1382320.2642457837</v>
      </c>
      <c r="F86" s="32">
        <v>1402101.0663492512</v>
      </c>
      <c r="G86" s="36">
        <v>98.58920283435971</v>
      </c>
      <c r="H86" s="34">
        <v>8502674.6035831608</v>
      </c>
      <c r="I86" s="32">
        <v>8656764.9130028114</v>
      </c>
      <c r="J86" s="36">
        <v>98.22000122484323</v>
      </c>
      <c r="K86" s="34">
        <v>3601781.8813889241</v>
      </c>
      <c r="L86" s="32">
        <v>4052600.5932793198</v>
      </c>
      <c r="M86" s="36">
        <v>88.875816860955496</v>
      </c>
      <c r="N86" s="34">
        <v>2448769.1434021425</v>
      </c>
      <c r="O86" s="32">
        <v>2550365.4413843271</v>
      </c>
      <c r="P86" s="36">
        <v>96.016402342440827</v>
      </c>
      <c r="Q86" s="34">
        <v>21521764.260098137</v>
      </c>
      <c r="R86" s="32">
        <v>21737121.501342662</v>
      </c>
      <c r="S86" s="36">
        <v>99.009265135536822</v>
      </c>
      <c r="T86" s="34">
        <v>40743284.244330496</v>
      </c>
      <c r="U86" s="32">
        <v>41408175.831669919</v>
      </c>
      <c r="V86" s="36">
        <v>98.394298773164252</v>
      </c>
      <c r="W86" s="34">
        <v>3112109.9622568404</v>
      </c>
      <c r="X86" s="32">
        <v>3231487.8984367358</v>
      </c>
      <c r="Y86" s="36">
        <v>96.305790399597484</v>
      </c>
      <c r="Z86" s="34">
        <v>43855394.206587337</v>
      </c>
      <c r="AA86" s="32">
        <v>44639663.730106652</v>
      </c>
      <c r="AB86" s="36">
        <v>98.243110592720768</v>
      </c>
      <c r="AC86" s="5"/>
      <c r="AD86" s="7">
        <f t="shared" si="95"/>
        <v>50.828708108548227</v>
      </c>
      <c r="AE86" s="10">
        <f t="shared" si="95"/>
        <v>64.794045517546891</v>
      </c>
      <c r="AF86" s="6">
        <f t="shared" si="95"/>
        <v>-8.4744186994982584</v>
      </c>
      <c r="AG86" s="7">
        <f t="shared" si="95"/>
        <v>8.3596377759309632</v>
      </c>
      <c r="AH86" s="10">
        <f t="shared" si="95"/>
        <v>7.5810918340569771</v>
      </c>
      <c r="AI86" s="6">
        <f t="shared" si="95"/>
        <v>0.72368287828392397</v>
      </c>
      <c r="AJ86" s="7">
        <f t="shared" si="95"/>
        <v>11.244990096328777</v>
      </c>
      <c r="AK86" s="10">
        <f t="shared" si="95"/>
        <v>8.0154546162245026</v>
      </c>
      <c r="AL86" s="6">
        <f t="shared" si="95"/>
        <v>2.9898827825876424</v>
      </c>
      <c r="AM86" s="7">
        <f t="shared" si="95"/>
        <v>4.8727851339987609</v>
      </c>
      <c r="AN86" s="10">
        <f t="shared" si="95"/>
        <v>4.6918471094453196</v>
      </c>
      <c r="AO86" s="6">
        <f t="shared" si="95"/>
        <v>0.17282914529559434</v>
      </c>
      <c r="AP86" s="7">
        <f t="shared" si="95"/>
        <v>10.350123171420123</v>
      </c>
      <c r="AQ86" s="10">
        <f t="shared" si="95"/>
        <v>7.6845810666600585</v>
      </c>
      <c r="AR86" s="6">
        <f t="shared" si="95"/>
        <v>2.4753238377832361</v>
      </c>
      <c r="AS86" s="7">
        <f t="shared" si="92"/>
        <v>11.230409261457822</v>
      </c>
      <c r="AT86" s="10">
        <f t="shared" si="92"/>
        <v>5.7073817583139146</v>
      </c>
      <c r="AU86" s="6">
        <f t="shared" si="92"/>
        <v>5.2248266973176953</v>
      </c>
      <c r="AV86" s="7">
        <f t="shared" si="79"/>
        <v>12.862838128607308</v>
      </c>
      <c r="AW86" s="10">
        <f t="shared" si="79"/>
        <v>9.1223586496318916</v>
      </c>
      <c r="AX86" s="6">
        <f t="shared" si="79"/>
        <v>3.4277846678381252</v>
      </c>
      <c r="AY86" s="7">
        <f t="shared" si="79"/>
        <v>12.439602552924441</v>
      </c>
      <c r="AZ86" s="10">
        <f t="shared" si="79"/>
        <v>9.7405248963622739</v>
      </c>
      <c r="BA86" s="6">
        <f t="shared" si="79"/>
        <v>2.4595086082476172</v>
      </c>
      <c r="BB86" s="7">
        <f t="shared" si="79"/>
        <v>12.832699064957694</v>
      </c>
      <c r="BC86" s="10">
        <f t="shared" si="79"/>
        <v>9.1668740976980558</v>
      </c>
      <c r="BD86" s="6">
        <f t="shared" si="79"/>
        <v>3.3580012229524385</v>
      </c>
      <c r="BE86" s="5"/>
      <c r="BF86" s="7">
        <f t="shared" ref="BF86" si="104">+AVERAGE(B83:B86)/AVERAGE(B79:B82)*100-100</f>
        <v>60.496202204521438</v>
      </c>
      <c r="BG86" s="12">
        <f>+AVERAGE(C83:C86)/AVERAGE(C79:C82)*100-100</f>
        <v>63.874208012224358</v>
      </c>
      <c r="BH86" s="6">
        <f t="shared" ref="BH86:CF86" si="105">+AVERAGE(D83:D86)/AVERAGE(D79:D82)*100-100</f>
        <v>-4.9400444004210442</v>
      </c>
      <c r="BI86" s="7">
        <f t="shared" si="105"/>
        <v>9.605514704682534</v>
      </c>
      <c r="BJ86" s="12">
        <f t="shared" si="105"/>
        <v>5.5576699952966919</v>
      </c>
      <c r="BK86" s="6">
        <f t="shared" si="105"/>
        <v>3.8649679095844363</v>
      </c>
      <c r="BL86" s="7">
        <f t="shared" si="105"/>
        <v>11.739717198211835</v>
      </c>
      <c r="BM86" s="12">
        <f t="shared" si="105"/>
        <v>7.6665226933200898</v>
      </c>
      <c r="BN86" s="6">
        <f t="shared" si="105"/>
        <v>3.8044578903691217</v>
      </c>
      <c r="BO86" s="7">
        <f t="shared" si="105"/>
        <v>1.4214585952125702</v>
      </c>
      <c r="BP86" s="12">
        <f t="shared" si="105"/>
        <v>0.51947382443280787</v>
      </c>
      <c r="BQ86" s="6">
        <f t="shared" si="105"/>
        <v>1.0005153876644641</v>
      </c>
      <c r="BR86" s="7">
        <f t="shared" si="105"/>
        <v>12.063338886851867</v>
      </c>
      <c r="BS86" s="12">
        <f t="shared" si="105"/>
        <v>10.99762379351192</v>
      </c>
      <c r="BT86" s="6">
        <f t="shared" si="105"/>
        <v>0.98180098441567054</v>
      </c>
      <c r="BU86" s="7">
        <f t="shared" si="105"/>
        <v>10.265746008187151</v>
      </c>
      <c r="BV86" s="12">
        <f t="shared" si="105"/>
        <v>4.0357348341372159</v>
      </c>
      <c r="BW86" s="6">
        <f t="shared" si="105"/>
        <v>6.0101561899372768</v>
      </c>
      <c r="BX86" s="7">
        <f t="shared" si="105"/>
        <v>13.454265500031511</v>
      </c>
      <c r="BY86" s="12">
        <f t="shared" si="105"/>
        <v>8.5138708788394837</v>
      </c>
      <c r="BZ86" s="6">
        <f t="shared" si="105"/>
        <v>4.564717882136037</v>
      </c>
      <c r="CA86" s="7">
        <f t="shared" si="105"/>
        <v>7.1020898572820954</v>
      </c>
      <c r="CB86" s="12">
        <f t="shared" si="105"/>
        <v>5.4875834291218268</v>
      </c>
      <c r="CC86" s="6">
        <f t="shared" si="105"/>
        <v>1.5090089793912398</v>
      </c>
      <c r="CD86" s="7">
        <f t="shared" si="105"/>
        <v>12.990479380992653</v>
      </c>
      <c r="CE86" s="12">
        <f t="shared" si="105"/>
        <v>8.2930764893780093</v>
      </c>
      <c r="CF86" s="6">
        <f t="shared" si="105"/>
        <v>4.3471193971100064</v>
      </c>
    </row>
    <row r="87" spans="1:84" s="17" customFormat="1" ht="15" customHeight="1" x14ac:dyDescent="0.25">
      <c r="A87" s="31" t="s">
        <v>106</v>
      </c>
      <c r="B87" s="48">
        <v>6291466.885313062</v>
      </c>
      <c r="C87" s="32">
        <v>6012861.9047569213</v>
      </c>
      <c r="D87" s="36">
        <v>104.63348377144217</v>
      </c>
      <c r="E87" s="49">
        <v>1434472.6309813524</v>
      </c>
      <c r="F87" s="32">
        <v>1464742.0538978474</v>
      </c>
      <c r="G87" s="36">
        <v>97.933463927252944</v>
      </c>
      <c r="H87" s="49">
        <v>7876938.1137090558</v>
      </c>
      <c r="I87" s="32">
        <v>8113535.1114524705</v>
      </c>
      <c r="J87" s="36">
        <v>97.08392218073412</v>
      </c>
      <c r="K87" s="49">
        <v>3920116.6494206539</v>
      </c>
      <c r="L87" s="32">
        <v>4017367.6626234809</v>
      </c>
      <c r="M87" s="36">
        <v>97.579235425534378</v>
      </c>
      <c r="N87" s="49">
        <v>2602640.5521545801</v>
      </c>
      <c r="O87" s="32">
        <v>2634194.7395584765</v>
      </c>
      <c r="P87" s="36">
        <v>98.802131561116653</v>
      </c>
      <c r="Q87" s="49">
        <v>19702217.122056417</v>
      </c>
      <c r="R87" s="32">
        <v>20108811.212889653</v>
      </c>
      <c r="S87" s="36">
        <v>97.978030195178263</v>
      </c>
      <c r="T87" s="34">
        <v>41827851.953635119</v>
      </c>
      <c r="U87" s="32">
        <v>42351512.685178846</v>
      </c>
      <c r="V87" s="36">
        <v>98.763537124550012</v>
      </c>
      <c r="W87" s="49">
        <v>3263886.5503956033</v>
      </c>
      <c r="X87" s="32">
        <v>3292334.0926708588</v>
      </c>
      <c r="Y87" s="36">
        <v>99.135946065176583</v>
      </c>
      <c r="Z87" s="34">
        <v>45091738.504030719</v>
      </c>
      <c r="AA87" s="32">
        <v>45643846.777849704</v>
      </c>
      <c r="AB87" s="36">
        <v>98.790399335739338</v>
      </c>
      <c r="AD87" s="7">
        <f t="shared" si="95"/>
        <v>-1.1850545496964457</v>
      </c>
      <c r="AE87" s="10">
        <f t="shared" si="95"/>
        <v>9.0060181542116737</v>
      </c>
      <c r="AF87" s="6">
        <f t="shared" si="95"/>
        <v>-9.3490917992167368</v>
      </c>
      <c r="AG87" s="7">
        <f t="shared" si="95"/>
        <v>9.0416482784662975</v>
      </c>
      <c r="AH87" s="10">
        <f t="shared" si="95"/>
        <v>7.0310885120694451</v>
      </c>
      <c r="AI87" s="6">
        <f t="shared" si="95"/>
        <v>1.8784820320407221</v>
      </c>
      <c r="AJ87" s="7">
        <f t="shared" si="95"/>
        <v>9.772122055857821</v>
      </c>
      <c r="AK87" s="10">
        <f t="shared" si="95"/>
        <v>8.93157708198558</v>
      </c>
      <c r="AL87" s="6">
        <f t="shared" si="95"/>
        <v>0.77162655346450038</v>
      </c>
      <c r="AM87" s="7">
        <f t="shared" si="95"/>
        <v>8.8332718371995043</v>
      </c>
      <c r="AN87" s="10">
        <f t="shared" si="95"/>
        <v>-2.6956633062985844</v>
      </c>
      <c r="AO87" s="6">
        <f t="shared" si="95"/>
        <v>11.848326123212118</v>
      </c>
      <c r="AP87" s="7">
        <f t="shared" si="95"/>
        <v>12.737365241011872</v>
      </c>
      <c r="AQ87" s="10">
        <f t="shared" si="95"/>
        <v>7.2554170736895287</v>
      </c>
      <c r="AR87" s="6">
        <f t="shared" si="95"/>
        <v>5.1111154260451173</v>
      </c>
      <c r="AS87" s="7">
        <f t="shared" si="92"/>
        <v>6.052204678250007</v>
      </c>
      <c r="AT87" s="10">
        <f t="shared" si="92"/>
        <v>3.0510492791686374</v>
      </c>
      <c r="AU87" s="6">
        <f t="shared" si="92"/>
        <v>2.9122997000750104</v>
      </c>
      <c r="AV87" s="7">
        <f t="shared" si="79"/>
        <v>6.3062871635084008</v>
      </c>
      <c r="AW87" s="10">
        <f t="shared" si="79"/>
        <v>4.7501023362292756</v>
      </c>
      <c r="AX87" s="6">
        <f t="shared" si="79"/>
        <v>1.485616522152938</v>
      </c>
      <c r="AY87" s="7">
        <f t="shared" si="79"/>
        <v>19.854149811776495</v>
      </c>
      <c r="AZ87" s="10">
        <f t="shared" si="79"/>
        <v>14.814225056269322</v>
      </c>
      <c r="BA87" s="6">
        <f t="shared" si="79"/>
        <v>4.389634431654386</v>
      </c>
      <c r="BB87" s="7">
        <f t="shared" si="79"/>
        <v>7.1832530873864044</v>
      </c>
      <c r="BC87" s="10">
        <f t="shared" si="79"/>
        <v>5.4166189330524901</v>
      </c>
      <c r="BD87" s="6">
        <f t="shared" si="79"/>
        <v>1.6758592451687804</v>
      </c>
      <c r="BE87" s="13"/>
      <c r="BF87" s="7">
        <f>+AVERAGE(B87:B87)/AVERAGE(B83:B83)*100-100</f>
        <v>-1.1850545496964457</v>
      </c>
      <c r="BG87" s="12">
        <f t="shared" ref="BG87:CF87" si="106">+AVERAGE(C87:C87)/AVERAGE(C83:C83)*100-100</f>
        <v>9.0060181542116737</v>
      </c>
      <c r="BH87" s="6">
        <f t="shared" si="106"/>
        <v>-9.3490917992167368</v>
      </c>
      <c r="BI87" s="7">
        <f t="shared" si="106"/>
        <v>9.0416482784662975</v>
      </c>
      <c r="BJ87" s="12">
        <f t="shared" si="106"/>
        <v>7.0310885120694451</v>
      </c>
      <c r="BK87" s="6">
        <f t="shared" si="106"/>
        <v>1.8784820320407221</v>
      </c>
      <c r="BL87" s="7">
        <f t="shared" si="106"/>
        <v>9.772122055857821</v>
      </c>
      <c r="BM87" s="12">
        <f t="shared" si="106"/>
        <v>8.93157708198558</v>
      </c>
      <c r="BN87" s="6">
        <f t="shared" si="106"/>
        <v>0.77162655346450038</v>
      </c>
      <c r="BO87" s="7">
        <f t="shared" si="106"/>
        <v>8.8332718371995043</v>
      </c>
      <c r="BP87" s="12">
        <f t="shared" si="106"/>
        <v>-2.6956633062985844</v>
      </c>
      <c r="BQ87" s="6">
        <f t="shared" si="106"/>
        <v>11.848326123212118</v>
      </c>
      <c r="BR87" s="7">
        <f t="shared" si="106"/>
        <v>12.737365241011872</v>
      </c>
      <c r="BS87" s="12">
        <f t="shared" si="106"/>
        <v>7.2554170736895287</v>
      </c>
      <c r="BT87" s="6">
        <f t="shared" si="106"/>
        <v>5.1111154260451173</v>
      </c>
      <c r="BU87" s="7">
        <f t="shared" si="106"/>
        <v>6.052204678250007</v>
      </c>
      <c r="BV87" s="12">
        <f t="shared" si="106"/>
        <v>3.0510492791686374</v>
      </c>
      <c r="BW87" s="6">
        <f t="shared" si="106"/>
        <v>2.9122997000750104</v>
      </c>
      <c r="BX87" s="7">
        <f t="shared" si="106"/>
        <v>6.3062871635084008</v>
      </c>
      <c r="BY87" s="12">
        <f t="shared" si="106"/>
        <v>4.7501023362292756</v>
      </c>
      <c r="BZ87" s="6">
        <f t="shared" si="106"/>
        <v>1.485616522152938</v>
      </c>
      <c r="CA87" s="7">
        <f t="shared" si="106"/>
        <v>19.854149811776495</v>
      </c>
      <c r="CB87" s="12">
        <f t="shared" si="106"/>
        <v>14.814225056269322</v>
      </c>
      <c r="CC87" s="6">
        <f t="shared" si="106"/>
        <v>4.389634431654386</v>
      </c>
      <c r="CD87" s="7">
        <f t="shared" si="106"/>
        <v>7.1832530873864044</v>
      </c>
      <c r="CE87" s="12">
        <f t="shared" si="106"/>
        <v>5.4166189330524901</v>
      </c>
      <c r="CF87" s="6">
        <f t="shared" si="106"/>
        <v>1.6758592451687804</v>
      </c>
    </row>
    <row r="88" spans="1:84" s="17" customFormat="1" ht="15" customHeight="1" x14ac:dyDescent="0.25">
      <c r="A88" s="31" t="s">
        <v>107</v>
      </c>
      <c r="B88" s="48">
        <v>4316063.5405396791</v>
      </c>
      <c r="C88" s="32">
        <v>4100696.6489219959</v>
      </c>
      <c r="D88" s="36">
        <v>105.25195863181685</v>
      </c>
      <c r="E88" s="49">
        <v>1555719.5598546811</v>
      </c>
      <c r="F88" s="32">
        <v>1519511.3742741691</v>
      </c>
      <c r="G88" s="36">
        <v>102.38288348435745</v>
      </c>
      <c r="H88" s="49">
        <v>7742157.0353354793</v>
      </c>
      <c r="I88" s="32">
        <v>7983128.8706710963</v>
      </c>
      <c r="J88" s="36">
        <v>96.98148634151562</v>
      </c>
      <c r="K88" s="49">
        <v>3899599.9519648063</v>
      </c>
      <c r="L88" s="32">
        <v>3753163.8884729566</v>
      </c>
      <c r="M88" s="36">
        <v>103.90166984025389</v>
      </c>
      <c r="N88" s="49">
        <v>2571684.0441933987</v>
      </c>
      <c r="O88" s="32">
        <v>2572353.0702276542</v>
      </c>
      <c r="P88" s="36">
        <v>99.973991671594433</v>
      </c>
      <c r="Q88" s="49">
        <v>20575351.858885929</v>
      </c>
      <c r="R88" s="32">
        <v>20739130.536236219</v>
      </c>
      <c r="S88" s="36">
        <v>99.2102914967234</v>
      </c>
      <c r="T88" s="34">
        <v>40660575.990773976</v>
      </c>
      <c r="U88" s="32">
        <v>40667984.388804093</v>
      </c>
      <c r="V88" s="36">
        <v>99.981783218073232</v>
      </c>
      <c r="W88" s="49">
        <v>3263810.0515198908</v>
      </c>
      <c r="X88" s="32">
        <v>3277854.786400897</v>
      </c>
      <c r="Y88" s="36">
        <v>99.571526629572645</v>
      </c>
      <c r="Z88" s="34">
        <v>43924386.042293869</v>
      </c>
      <c r="AA88" s="32">
        <v>43945839.175204992</v>
      </c>
      <c r="AB88" s="36">
        <v>99.951182789283891</v>
      </c>
      <c r="AD88" s="7">
        <f t="shared" si="95"/>
        <v>2.9666058248805598</v>
      </c>
      <c r="AE88" s="10">
        <f t="shared" si="95"/>
        <v>7.9071623521989238</v>
      </c>
      <c r="AF88" s="6">
        <f t="shared" si="95"/>
        <v>-4.5785251132754752</v>
      </c>
      <c r="AG88" s="7">
        <f t="shared" si="95"/>
        <v>13.366549506125295</v>
      </c>
      <c r="AH88" s="10">
        <f t="shared" si="95"/>
        <v>8.7552507644698778</v>
      </c>
      <c r="AI88" s="6">
        <f t="shared" si="95"/>
        <v>4.2400699821308621</v>
      </c>
      <c r="AJ88" s="7">
        <f t="shared" si="95"/>
        <v>9.6180527154544109</v>
      </c>
      <c r="AK88" s="10">
        <f t="shared" si="95"/>
        <v>5.7129249518955447</v>
      </c>
      <c r="AL88" s="6">
        <f t="shared" si="95"/>
        <v>3.6940873269147403</v>
      </c>
      <c r="AM88" s="7">
        <f t="shared" si="95"/>
        <v>1.8050433901053822</v>
      </c>
      <c r="AN88" s="10">
        <f t="shared" si="95"/>
        <v>-8.2457875343683043</v>
      </c>
      <c r="AO88" s="6">
        <f t="shared" si="95"/>
        <v>10.954081185360735</v>
      </c>
      <c r="AP88" s="7">
        <f t="shared" si="95"/>
        <v>12.684114505903324</v>
      </c>
      <c r="AQ88" s="10">
        <f t="shared" si="95"/>
        <v>6.3734893348627253</v>
      </c>
      <c r="AR88" s="6">
        <f t="shared" si="95"/>
        <v>5.9325168427772468</v>
      </c>
      <c r="AS88" s="7">
        <f t="shared" si="92"/>
        <v>7.4123768659539024</v>
      </c>
      <c r="AT88" s="10">
        <f t="shared" si="92"/>
        <v>3.0102260998786647</v>
      </c>
      <c r="AU88" s="6">
        <f t="shared" si="92"/>
        <v>4.2735084978911857</v>
      </c>
      <c r="AV88" s="7">
        <f t="shared" si="79"/>
        <v>7.2980176531089853</v>
      </c>
      <c r="AW88" s="10">
        <f t="shared" si="79"/>
        <v>3.2421872962401039</v>
      </c>
      <c r="AX88" s="6">
        <f t="shared" si="79"/>
        <v>3.928462252771908</v>
      </c>
      <c r="AY88" s="7">
        <f t="shared" si="79"/>
        <v>17.196298195067783</v>
      </c>
      <c r="AZ88" s="10">
        <f t="shared" si="79"/>
        <v>9.4288369771323914</v>
      </c>
      <c r="BA88" s="6">
        <f t="shared" si="79"/>
        <v>7.0981849323305397</v>
      </c>
      <c r="BB88" s="7">
        <f t="shared" si="79"/>
        <v>7.9756448789103445</v>
      </c>
      <c r="BC88" s="10">
        <f t="shared" si="79"/>
        <v>3.6793953412716007</v>
      </c>
      <c r="BD88" s="6">
        <f t="shared" si="79"/>
        <v>4.1437833655348442</v>
      </c>
      <c r="BE88" s="13"/>
      <c r="BF88" s="7">
        <f t="shared" ref="BF88:CF88" si="107">+AVERAGE(B87:B88)/AVERAGE(B83:B84)*100-100</f>
        <v>0.46312935039370018</v>
      </c>
      <c r="BG88" s="12">
        <f t="shared" si="107"/>
        <v>8.5577838893158571</v>
      </c>
      <c r="BH88" s="6">
        <f t="shared" si="107"/>
        <v>-7.0179382142311653</v>
      </c>
      <c r="BI88" s="7">
        <f t="shared" si="107"/>
        <v>11.249767852560424</v>
      </c>
      <c r="BJ88" s="12">
        <f t="shared" si="107"/>
        <v>7.9021043804776241</v>
      </c>
      <c r="BK88" s="6">
        <f t="shared" si="107"/>
        <v>3.0719781343138806</v>
      </c>
      <c r="BL88" s="7">
        <f t="shared" si="107"/>
        <v>9.695698042285585</v>
      </c>
      <c r="BM88" s="12">
        <f t="shared" si="107"/>
        <v>7.3111552580039358</v>
      </c>
      <c r="BN88" s="6">
        <f t="shared" si="107"/>
        <v>2.2112002081364039</v>
      </c>
      <c r="BO88" s="7">
        <f t="shared" si="107"/>
        <v>5.2111150747532662</v>
      </c>
      <c r="BP88" s="12">
        <f t="shared" si="107"/>
        <v>-5.457824901945358</v>
      </c>
      <c r="BQ88" s="6">
        <f t="shared" si="107"/>
        <v>11.38538044368704</v>
      </c>
      <c r="BR88" s="7">
        <f t="shared" si="107"/>
        <v>12.710892876010433</v>
      </c>
      <c r="BS88" s="12">
        <f t="shared" si="107"/>
        <v>6.8178705578186651</v>
      </c>
      <c r="BT88" s="6">
        <f t="shared" si="107"/>
        <v>5.5226389033464613</v>
      </c>
      <c r="BU88" s="7">
        <f t="shared" si="107"/>
        <v>6.7427016441818211</v>
      </c>
      <c r="BV88" s="12">
        <f t="shared" si="107"/>
        <v>3.0303186781126783</v>
      </c>
      <c r="BW88" s="6">
        <f t="shared" si="107"/>
        <v>3.5926857311030318</v>
      </c>
      <c r="BX88" s="7">
        <f t="shared" si="107"/>
        <v>6.7928339156278383</v>
      </c>
      <c r="BY88" s="12">
        <f t="shared" si="107"/>
        <v>4.0059694597695881</v>
      </c>
      <c r="BZ88" s="6">
        <f t="shared" si="107"/>
        <v>2.7000002846094873</v>
      </c>
      <c r="CA88" s="7">
        <f t="shared" si="107"/>
        <v>18.510339423727174</v>
      </c>
      <c r="CB88" s="12">
        <f t="shared" si="107"/>
        <v>12.062794695808748</v>
      </c>
      <c r="CC88" s="6">
        <f t="shared" si="107"/>
        <v>5.729533574078971</v>
      </c>
      <c r="CD88" s="7">
        <f t="shared" si="107"/>
        <v>7.5727944950737509</v>
      </c>
      <c r="CE88" s="12">
        <f t="shared" si="107"/>
        <v>4.5572548805186415</v>
      </c>
      <c r="CF88" s="6">
        <f t="shared" si="107"/>
        <v>2.9022318515953458</v>
      </c>
    </row>
    <row r="89" spans="1:84" s="17" customFormat="1" ht="15" customHeight="1" x14ac:dyDescent="0.25">
      <c r="A89" s="31" t="s">
        <v>108</v>
      </c>
      <c r="B89" s="48">
        <v>2305014.5472243801</v>
      </c>
      <c r="C89" s="32">
        <v>2465623.5156567767</v>
      </c>
      <c r="D89" s="36">
        <v>93.486070869598493</v>
      </c>
      <c r="E89" s="49">
        <v>1608035.4659393337</v>
      </c>
      <c r="F89" s="32">
        <v>1586221.8658713445</v>
      </c>
      <c r="G89" s="36">
        <v>101.37519224374117</v>
      </c>
      <c r="H89" s="49">
        <v>8486864.9277084582</v>
      </c>
      <c r="I89" s="32">
        <v>8326468.4985809755</v>
      </c>
      <c r="J89" s="36">
        <v>101.92634403354577</v>
      </c>
      <c r="K89" s="49">
        <v>3747688.3843111028</v>
      </c>
      <c r="L89" s="32">
        <v>3626191.3814724199</v>
      </c>
      <c r="M89" s="36">
        <v>103.3505402792433</v>
      </c>
      <c r="N89" s="49">
        <v>2807953.5721087679</v>
      </c>
      <c r="O89" s="32">
        <v>2784771.3361042375</v>
      </c>
      <c r="P89" s="36">
        <v>100.83246461581874</v>
      </c>
      <c r="Q89" s="49">
        <v>20795734.187529035</v>
      </c>
      <c r="R89" s="32">
        <v>20856209.025235005</v>
      </c>
      <c r="S89" s="36">
        <v>99.71003916563744</v>
      </c>
      <c r="T89" s="34">
        <v>39751291.084821075</v>
      </c>
      <c r="U89" s="32">
        <v>39645485.622920759</v>
      </c>
      <c r="V89" s="36">
        <v>100.26687896550608</v>
      </c>
      <c r="W89" s="49">
        <v>3366747.5970894024</v>
      </c>
      <c r="X89" s="32">
        <v>3370828.000430746</v>
      </c>
      <c r="Y89" s="36">
        <v>99.878949523950126</v>
      </c>
      <c r="Z89" s="34">
        <v>43118038.681910478</v>
      </c>
      <c r="AA89" s="32">
        <v>43016313.623351507</v>
      </c>
      <c r="AB89" s="36">
        <v>100.23648018621417</v>
      </c>
      <c r="AD89" s="7">
        <f t="shared" si="95"/>
        <v>-9.5287963525515664</v>
      </c>
      <c r="AE89" s="10">
        <f t="shared" si="95"/>
        <v>4.8378957510706329</v>
      </c>
      <c r="AF89" s="6">
        <f t="shared" si="95"/>
        <v>-13.703720396806503</v>
      </c>
      <c r="AG89" s="7">
        <f t="shared" si="95"/>
        <v>9.3060894407293233</v>
      </c>
      <c r="AH89" s="10">
        <f t="shared" si="95"/>
        <v>6.7595185456286657</v>
      </c>
      <c r="AI89" s="6">
        <f t="shared" si="95"/>
        <v>2.3853338135954942</v>
      </c>
      <c r="AJ89" s="7">
        <f t="shared" si="95"/>
        <v>9.8117822279400997</v>
      </c>
      <c r="AK89" s="10">
        <f t="shared" si="95"/>
        <v>4.7547357792278291</v>
      </c>
      <c r="AL89" s="6">
        <f t="shared" si="95"/>
        <v>4.827511053409637</v>
      </c>
      <c r="AM89" s="7">
        <f t="shared" si="95"/>
        <v>-2.676494053960667</v>
      </c>
      <c r="AN89" s="10">
        <f t="shared" si="95"/>
        <v>-7.6010689718416984</v>
      </c>
      <c r="AO89" s="6">
        <f t="shared" si="95"/>
        <v>5.3296881934492149</v>
      </c>
      <c r="AP89" s="7">
        <f t="shared" si="95"/>
        <v>19.181100254675258</v>
      </c>
      <c r="AQ89" s="10">
        <f t="shared" si="95"/>
        <v>13.869803438774326</v>
      </c>
      <c r="AR89" s="6">
        <f t="shared" si="95"/>
        <v>4.6643593433062165</v>
      </c>
      <c r="AS89" s="7">
        <f t="shared" si="92"/>
        <v>10.035930624628591</v>
      </c>
      <c r="AT89" s="10">
        <f t="shared" si="92"/>
        <v>6.6427521853333076</v>
      </c>
      <c r="AU89" s="6">
        <f t="shared" si="92"/>
        <v>3.1818181449390295</v>
      </c>
      <c r="AV89" s="7">
        <f t="shared" si="92"/>
        <v>7.8635652352320449</v>
      </c>
      <c r="AW89" s="10">
        <f t="shared" si="92"/>
        <v>5.1232963037997052</v>
      </c>
      <c r="AX89" s="6">
        <f t="shared" si="92"/>
        <v>2.6067189935836268</v>
      </c>
      <c r="AY89" s="7">
        <f t="shared" si="79"/>
        <v>16.398141588880961</v>
      </c>
      <c r="AZ89" s="10">
        <f t="shared" si="79"/>
        <v>9.9542769203446682</v>
      </c>
      <c r="BA89" s="6">
        <f t="shared" si="79"/>
        <v>5.8604947883968492</v>
      </c>
      <c r="BB89" s="7">
        <f t="shared" si="79"/>
        <v>8.4846570461293709</v>
      </c>
      <c r="BC89" s="10">
        <f t="shared" si="79"/>
        <v>5.4864775054896029</v>
      </c>
      <c r="BD89" s="6">
        <f t="shared" si="79"/>
        <v>2.8422406468959309</v>
      </c>
      <c r="BE89" s="13"/>
      <c r="BF89" s="7">
        <f t="shared" ref="BF89:CF89" si="108">+AVERAGE(B87:B89)/AVERAGE(B83:B85)*100-100</f>
        <v>-1.4792250356917833</v>
      </c>
      <c r="BG89" s="12">
        <f t="shared" si="108"/>
        <v>7.8079985768666234</v>
      </c>
      <c r="BH89" s="6">
        <f t="shared" si="108"/>
        <v>-9.1860653864706308</v>
      </c>
      <c r="BI89" s="7">
        <f t="shared" si="108"/>
        <v>10.562237262387185</v>
      </c>
      <c r="BJ89" s="12">
        <f t="shared" si="108"/>
        <v>7.5027995446929765</v>
      </c>
      <c r="BK89" s="6">
        <f t="shared" si="108"/>
        <v>2.8402249771781243</v>
      </c>
      <c r="BL89" s="7">
        <f t="shared" si="108"/>
        <v>9.7365392180042818</v>
      </c>
      <c r="BM89" s="12">
        <f t="shared" si="108"/>
        <v>6.4257043989255322</v>
      </c>
      <c r="BN89" s="6">
        <f t="shared" si="108"/>
        <v>3.0972702851138649</v>
      </c>
      <c r="BO89" s="7">
        <f t="shared" si="108"/>
        <v>2.5192059109627962</v>
      </c>
      <c r="BP89" s="12">
        <f t="shared" si="108"/>
        <v>-6.1504648579166457</v>
      </c>
      <c r="BQ89" s="6">
        <f t="shared" si="108"/>
        <v>9.2557209502154763</v>
      </c>
      <c r="BR89" s="7">
        <f t="shared" si="108"/>
        <v>14.905283161997602</v>
      </c>
      <c r="BS89" s="12">
        <f t="shared" si="108"/>
        <v>9.1739486569645692</v>
      </c>
      <c r="BT89" s="6">
        <f t="shared" si="108"/>
        <v>5.232220048826548</v>
      </c>
      <c r="BU89" s="7">
        <f t="shared" si="108"/>
        <v>7.8416998426756805</v>
      </c>
      <c r="BV89" s="12">
        <f t="shared" si="108"/>
        <v>4.2236353992721973</v>
      </c>
      <c r="BW89" s="6">
        <f t="shared" si="108"/>
        <v>3.454335946055977</v>
      </c>
      <c r="BX89" s="7">
        <f t="shared" si="108"/>
        <v>7.1386864387875164</v>
      </c>
      <c r="BY89" s="12">
        <f t="shared" si="108"/>
        <v>4.3644842971873885</v>
      </c>
      <c r="BZ89" s="6">
        <f t="shared" si="108"/>
        <v>2.6687016489272679</v>
      </c>
      <c r="CA89" s="7">
        <f t="shared" si="108"/>
        <v>17.783077917517716</v>
      </c>
      <c r="CB89" s="12">
        <f t="shared" si="108"/>
        <v>11.338829691564428</v>
      </c>
      <c r="CC89" s="6">
        <f t="shared" si="108"/>
        <v>5.7733048048767728</v>
      </c>
      <c r="CD89" s="7">
        <f t="shared" si="108"/>
        <v>7.8686640229883551</v>
      </c>
      <c r="CE89" s="12">
        <f t="shared" si="108"/>
        <v>4.8568881039235805</v>
      </c>
      <c r="CF89" s="6">
        <f t="shared" si="108"/>
        <v>2.8821111831021256</v>
      </c>
    </row>
    <row r="90" spans="1:84" s="17" customFormat="1" ht="15" customHeight="1" x14ac:dyDescent="0.25">
      <c r="A90" s="31" t="s">
        <v>109</v>
      </c>
      <c r="B90" s="48">
        <v>2664690.701625851</v>
      </c>
      <c r="C90" s="32">
        <v>2998053.5157103399</v>
      </c>
      <c r="D90" s="36">
        <v>88.880691677529839</v>
      </c>
      <c r="E90" s="49">
        <v>1623014.2694900136</v>
      </c>
      <c r="F90" s="32">
        <v>1650766.6322220198</v>
      </c>
      <c r="G90" s="36">
        <v>98.318819741670566</v>
      </c>
      <c r="H90" s="49">
        <v>9708224.9694829304</v>
      </c>
      <c r="I90" s="32">
        <v>9391052.565531373</v>
      </c>
      <c r="J90" s="36">
        <v>103.37738929409997</v>
      </c>
      <c r="K90" s="49">
        <v>3620964.7926836405</v>
      </c>
      <c r="L90" s="32">
        <v>3791646.84581134</v>
      </c>
      <c r="M90" s="36">
        <v>95.498471770485338</v>
      </c>
      <c r="N90" s="49">
        <v>2977754.6467917319</v>
      </c>
      <c r="O90" s="32">
        <v>2968713.6693581045</v>
      </c>
      <c r="P90" s="36">
        <v>100.30454191412747</v>
      </c>
      <c r="Q90" s="49">
        <v>23816510.513326675</v>
      </c>
      <c r="R90" s="32">
        <v>23185662.907437157</v>
      </c>
      <c r="S90" s="36">
        <v>102.7208521421536</v>
      </c>
      <c r="T90" s="34">
        <v>44411159.89340084</v>
      </c>
      <c r="U90" s="32">
        <v>43985896.136070333</v>
      </c>
      <c r="V90" s="36">
        <v>100.96681844565576</v>
      </c>
      <c r="W90" s="49">
        <v>3628737.8446098925</v>
      </c>
      <c r="X90" s="32">
        <v>3582165.164112289</v>
      </c>
      <c r="Y90" s="36">
        <v>101.30012655374433</v>
      </c>
      <c r="Z90" s="34">
        <v>48039897.738010734</v>
      </c>
      <c r="AA90" s="32">
        <v>47568061.300182626</v>
      </c>
      <c r="AB90" s="36">
        <v>100.9919185792554</v>
      </c>
      <c r="AD90" s="7">
        <f t="shared" si="95"/>
        <v>-18.907129900152285</v>
      </c>
      <c r="AE90" s="10">
        <f t="shared" si="95"/>
        <v>-0.37115239178795889</v>
      </c>
      <c r="AF90" s="6">
        <f t="shared" si="95"/>
        <v>-18.60503052414758</v>
      </c>
      <c r="AG90" s="7">
        <f t="shared" si="95"/>
        <v>17.412318365712196</v>
      </c>
      <c r="AH90" s="10">
        <f t="shared" si="95"/>
        <v>17.735209810533604</v>
      </c>
      <c r="AI90" s="6">
        <f t="shared" si="95"/>
        <v>-0.27425223545363053</v>
      </c>
      <c r="AJ90" s="7">
        <f t="shared" si="95"/>
        <v>14.178484090073624</v>
      </c>
      <c r="AK90" s="10">
        <f t="shared" si="95"/>
        <v>8.4822408822218449</v>
      </c>
      <c r="AL90" s="6">
        <f t="shared" si="95"/>
        <v>5.2508531917552688</v>
      </c>
      <c r="AM90" s="7">
        <f t="shared" si="95"/>
        <v>0.53259503008324316</v>
      </c>
      <c r="AN90" s="10">
        <f t="shared" si="95"/>
        <v>-6.4391676766946944</v>
      </c>
      <c r="AO90" s="6">
        <f t="shared" si="95"/>
        <v>7.451582605300672</v>
      </c>
      <c r="AP90" s="7">
        <f t="shared" si="95"/>
        <v>21.60209772386527</v>
      </c>
      <c r="AQ90" s="10">
        <f t="shared" si="95"/>
        <v>16.403462075878011</v>
      </c>
      <c r="AR90" s="6">
        <f t="shared" si="95"/>
        <v>4.4660489948301461</v>
      </c>
      <c r="AS90" s="7">
        <f t="shared" si="92"/>
        <v>10.662444888326618</v>
      </c>
      <c r="AT90" s="10">
        <f t="shared" si="92"/>
        <v>6.6639062858668865</v>
      </c>
      <c r="AU90" s="6">
        <f t="shared" si="92"/>
        <v>3.74872695149881</v>
      </c>
      <c r="AV90" s="7">
        <f t="shared" si="92"/>
        <v>9.0024054690209141</v>
      </c>
      <c r="AW90" s="10">
        <f t="shared" si="92"/>
        <v>6.2251481805892865</v>
      </c>
      <c r="AX90" s="6">
        <f t="shared" si="92"/>
        <v>2.6145007429974498</v>
      </c>
      <c r="AY90" s="7">
        <f t="shared" si="79"/>
        <v>16.600566452298608</v>
      </c>
      <c r="AZ90" s="10">
        <f t="shared" si="79"/>
        <v>10.85188237422139</v>
      </c>
      <c r="BA90" s="6">
        <f t="shared" si="79"/>
        <v>5.1859147133563397</v>
      </c>
      <c r="BB90" s="7">
        <f t="shared" si="79"/>
        <v>9.5415937015904433</v>
      </c>
      <c r="BC90" s="10">
        <f t="shared" si="79"/>
        <v>6.5600798155227835</v>
      </c>
      <c r="BD90" s="6">
        <f t="shared" si="79"/>
        <v>2.797965139693261</v>
      </c>
      <c r="BE90" s="13"/>
      <c r="BF90" s="7">
        <f t="shared" ref="BF90" si="109">+AVERAGE(B87:B90)/AVERAGE(B83:B86)*100-100</f>
        <v>-4.9727751017700257</v>
      </c>
      <c r="BG90" s="12">
        <f>+AVERAGE(C87:C90)/AVERAGE(C83:C86)*100-100</f>
        <v>6.131069668453847</v>
      </c>
      <c r="BH90" s="6">
        <f t="shared" ref="BH90:CF90" si="110">+AVERAGE(D87:D90)/AVERAGE(D83:D86)*100-100</f>
        <v>-11.506446342556174</v>
      </c>
      <c r="BI90" s="7">
        <f t="shared" si="110"/>
        <v>12.27105243604089</v>
      </c>
      <c r="BJ90" s="12">
        <f t="shared" si="110"/>
        <v>10.040454373817312</v>
      </c>
      <c r="BK90" s="6">
        <f t="shared" si="110"/>
        <v>2.0568218267766838</v>
      </c>
      <c r="BL90" s="7">
        <f t="shared" si="110"/>
        <v>10.976075262044731</v>
      </c>
      <c r="BM90" s="12">
        <f t="shared" si="110"/>
        <v>6.9889946354331443</v>
      </c>
      <c r="BN90" s="6">
        <f t="shared" si="110"/>
        <v>3.6462300765722802</v>
      </c>
      <c r="BO90" s="7">
        <f t="shared" si="110"/>
        <v>2.0384959676839713</v>
      </c>
      <c r="BP90" s="12">
        <f t="shared" si="110"/>
        <v>-6.222703799260799</v>
      </c>
      <c r="BQ90" s="6">
        <f t="shared" si="110"/>
        <v>8.8198644011541489</v>
      </c>
      <c r="BR90" s="7">
        <f t="shared" si="110"/>
        <v>16.650669199915285</v>
      </c>
      <c r="BS90" s="12">
        <f t="shared" si="110"/>
        <v>11.041991667313809</v>
      </c>
      <c r="BT90" s="6">
        <f t="shared" si="110"/>
        <v>5.0389982691096691</v>
      </c>
      <c r="BU90" s="7">
        <f t="shared" si="110"/>
        <v>8.6184650866855605</v>
      </c>
      <c r="BV90" s="12">
        <f t="shared" si="110"/>
        <v>4.8789848901693063</v>
      </c>
      <c r="BW90" s="6">
        <f t="shared" si="110"/>
        <v>3.5298485753876037</v>
      </c>
      <c r="BX90" s="7">
        <f t="shared" si="110"/>
        <v>7.6290955789903876</v>
      </c>
      <c r="BY90" s="12">
        <f t="shared" si="110"/>
        <v>4.8492274163329796</v>
      </c>
      <c r="BZ90" s="6">
        <f t="shared" si="110"/>
        <v>2.6550142968468009</v>
      </c>
      <c r="CA90" s="7">
        <f t="shared" si="110"/>
        <v>17.463421045875876</v>
      </c>
      <c r="CB90" s="12">
        <f t="shared" si="110"/>
        <v>11.209425836184806</v>
      </c>
      <c r="CC90" s="6">
        <f t="shared" si="110"/>
        <v>5.6238863079660462</v>
      </c>
      <c r="CD90" s="7">
        <f t="shared" si="110"/>
        <v>8.3097018074920186</v>
      </c>
      <c r="CE90" s="12">
        <f t="shared" si="110"/>
        <v>5.3012385923583878</v>
      </c>
      <c r="CF90" s="6">
        <f t="shared" si="110"/>
        <v>2.860851415034233</v>
      </c>
    </row>
    <row r="91" spans="1:84" s="17" customFormat="1" ht="15" customHeight="1" x14ac:dyDescent="0.25">
      <c r="A91" s="31" t="s">
        <v>124</v>
      </c>
      <c r="B91" s="48">
        <v>3998561.4304252225</v>
      </c>
      <c r="C91" s="32">
        <v>5749946.9160313169</v>
      </c>
      <c r="D91" s="36">
        <v>69.540840790667303</v>
      </c>
      <c r="E91" s="49">
        <v>1516494.4902566227</v>
      </c>
      <c r="F91" s="32">
        <v>1534022.8624499808</v>
      </c>
      <c r="G91" s="36">
        <v>98.857359129226822</v>
      </c>
      <c r="H91" s="49">
        <v>8990162.0794477891</v>
      </c>
      <c r="I91" s="32">
        <v>9029117.4756706934</v>
      </c>
      <c r="J91" s="36">
        <v>99.568558097423463</v>
      </c>
      <c r="K91" s="49">
        <v>3844402.1035005138</v>
      </c>
      <c r="L91" s="32">
        <v>4006591.4415619262</v>
      </c>
      <c r="M91" s="36">
        <v>95.951937190826115</v>
      </c>
      <c r="N91" s="49">
        <v>2824788.6754700649</v>
      </c>
      <c r="O91" s="32">
        <v>2794344.9590259297</v>
      </c>
      <c r="P91" s="36">
        <v>101.08947595556519</v>
      </c>
      <c r="Q91" s="49">
        <v>21773429.92053736</v>
      </c>
      <c r="R91" s="32">
        <v>21319281.356569957</v>
      </c>
      <c r="S91" s="36">
        <v>102.13022454355595</v>
      </c>
      <c r="T91" s="34">
        <v>42947838.699637577</v>
      </c>
      <c r="U91" s="32">
        <v>44433305.011309803</v>
      </c>
      <c r="V91" s="36">
        <v>96.656862884059322</v>
      </c>
      <c r="W91" s="49">
        <v>3387391.5206844569</v>
      </c>
      <c r="X91" s="32">
        <v>3406325.7051237393</v>
      </c>
      <c r="Y91" s="36">
        <v>99.444146388855245</v>
      </c>
      <c r="Z91" s="34">
        <v>46335230.220322035</v>
      </c>
      <c r="AA91" s="32">
        <v>47839630.71643354</v>
      </c>
      <c r="AB91" s="36">
        <v>96.855325859372229</v>
      </c>
      <c r="AD91" s="7">
        <f t="shared" si="95"/>
        <v>-36.444687648924102</v>
      </c>
      <c r="AE91" s="10">
        <f t="shared" si="95"/>
        <v>-4.3725432729064693</v>
      </c>
      <c r="AF91" s="6">
        <f t="shared" si="95"/>
        <v>-33.538635736749484</v>
      </c>
      <c r="AG91" s="7">
        <f t="shared" si="95"/>
        <v>5.717910366763661</v>
      </c>
      <c r="AH91" s="10">
        <f t="shared" si="95"/>
        <v>4.7298982348304293</v>
      </c>
      <c r="AI91" s="6">
        <f t="shared" si="95"/>
        <v>0.94339071133046559</v>
      </c>
      <c r="AJ91" s="7">
        <f t="shared" si="95"/>
        <v>14.13269914868664</v>
      </c>
      <c r="AK91" s="10">
        <f t="shared" si="95"/>
        <v>11.28462934640973</v>
      </c>
      <c r="AL91" s="6">
        <f t="shared" si="95"/>
        <v>2.5592661080007417</v>
      </c>
      <c r="AM91" s="7">
        <f t="shared" si="95"/>
        <v>-1.9314360436526812</v>
      </c>
      <c r="AN91" s="10">
        <f t="shared" si="95"/>
        <v>-0.26824084740397325</v>
      </c>
      <c r="AO91" s="6">
        <f t="shared" si="95"/>
        <v>-1.6676685645381042</v>
      </c>
      <c r="AP91" s="7">
        <f t="shared" si="95"/>
        <v>8.5354899711979328</v>
      </c>
      <c r="AQ91" s="10">
        <f t="shared" si="95"/>
        <v>6.0796651463322036</v>
      </c>
      <c r="AR91" s="6">
        <f t="shared" si="95"/>
        <v>2.3150759586939103</v>
      </c>
      <c r="AS91" s="7">
        <f t="shared" si="92"/>
        <v>10.512587419221163</v>
      </c>
      <c r="AT91" s="10">
        <f t="shared" si="92"/>
        <v>6.0196007156524445</v>
      </c>
      <c r="AU91" s="6">
        <f t="shared" si="92"/>
        <v>4.2378830643015277</v>
      </c>
      <c r="AV91" s="7">
        <f t="shared" si="92"/>
        <v>2.677609998342561</v>
      </c>
      <c r="AW91" s="10">
        <f t="shared" si="92"/>
        <v>4.9155087838444302</v>
      </c>
      <c r="AX91" s="6">
        <f t="shared" si="92"/>
        <v>-2.1330485944767048</v>
      </c>
      <c r="AY91" s="7">
        <f t="shared" si="79"/>
        <v>3.7839847795531938</v>
      </c>
      <c r="AZ91" s="10">
        <f t="shared" si="79"/>
        <v>3.4623342967118589</v>
      </c>
      <c r="BA91" s="6">
        <f t="shared" si="79"/>
        <v>0.31088655115677</v>
      </c>
      <c r="BB91" s="7">
        <f t="shared" si="79"/>
        <v>2.7576929999719511</v>
      </c>
      <c r="BC91" s="10">
        <f t="shared" si="79"/>
        <v>4.8106899255682833</v>
      </c>
      <c r="BD91" s="6">
        <f t="shared" si="79"/>
        <v>-1.958766731765877</v>
      </c>
      <c r="BF91" s="7">
        <f>+AVERAGE(B91:B91)/AVERAGE(B87:B87)*100-100</f>
        <v>-36.444687648924102</v>
      </c>
      <c r="BG91" s="12">
        <f t="shared" ref="BG91:CF91" si="111">+AVERAGE(C91:C91)/AVERAGE(C87:C87)*100-100</f>
        <v>-4.3725432729064693</v>
      </c>
      <c r="BH91" s="6">
        <f t="shared" si="111"/>
        <v>-33.538635736749484</v>
      </c>
      <c r="BI91" s="7">
        <f t="shared" si="111"/>
        <v>5.717910366763661</v>
      </c>
      <c r="BJ91" s="12">
        <f t="shared" si="111"/>
        <v>4.7298982348304293</v>
      </c>
      <c r="BK91" s="6">
        <f t="shared" si="111"/>
        <v>0.94339071133046559</v>
      </c>
      <c r="BL91" s="7">
        <f t="shared" si="111"/>
        <v>14.13269914868664</v>
      </c>
      <c r="BM91" s="12">
        <f t="shared" si="111"/>
        <v>11.28462934640973</v>
      </c>
      <c r="BN91" s="6">
        <f t="shared" si="111"/>
        <v>2.5592661080007417</v>
      </c>
      <c r="BO91" s="7">
        <f t="shared" si="111"/>
        <v>-1.9314360436526812</v>
      </c>
      <c r="BP91" s="12">
        <f t="shared" si="111"/>
        <v>-0.26824084740397325</v>
      </c>
      <c r="BQ91" s="6">
        <f t="shared" si="111"/>
        <v>-1.6676685645381042</v>
      </c>
      <c r="BR91" s="7">
        <f t="shared" si="111"/>
        <v>8.5354899711979328</v>
      </c>
      <c r="BS91" s="12">
        <f t="shared" si="111"/>
        <v>6.0796651463322036</v>
      </c>
      <c r="BT91" s="6">
        <f t="shared" si="111"/>
        <v>2.3150759586939103</v>
      </c>
      <c r="BU91" s="7">
        <f t="shared" si="111"/>
        <v>10.512587419221163</v>
      </c>
      <c r="BV91" s="12">
        <f t="shared" si="111"/>
        <v>6.0196007156524445</v>
      </c>
      <c r="BW91" s="6">
        <f t="shared" si="111"/>
        <v>4.2378830643015277</v>
      </c>
      <c r="BX91" s="7">
        <f t="shared" si="111"/>
        <v>2.677609998342561</v>
      </c>
      <c r="BY91" s="12">
        <f t="shared" si="111"/>
        <v>4.9155087838444302</v>
      </c>
      <c r="BZ91" s="6">
        <f t="shared" si="111"/>
        <v>-2.1330485944767048</v>
      </c>
      <c r="CA91" s="7">
        <f t="shared" si="111"/>
        <v>3.7839847795531938</v>
      </c>
      <c r="CB91" s="12">
        <f t="shared" si="111"/>
        <v>3.4623342967118589</v>
      </c>
      <c r="CC91" s="6">
        <f t="shared" si="111"/>
        <v>0.31088655115677</v>
      </c>
      <c r="CD91" s="7">
        <f t="shared" si="111"/>
        <v>2.7576929999719511</v>
      </c>
      <c r="CE91" s="12">
        <f t="shared" si="111"/>
        <v>4.8106899255682833</v>
      </c>
      <c r="CF91" s="6">
        <f t="shared" si="111"/>
        <v>-1.958766731765877</v>
      </c>
    </row>
    <row r="92" spans="1:84" s="17" customFormat="1" ht="15" customHeight="1" x14ac:dyDescent="0.25">
      <c r="A92" s="31" t="s">
        <v>125</v>
      </c>
      <c r="B92" s="48">
        <v>2897214.8108225074</v>
      </c>
      <c r="C92" s="32">
        <v>3947671.0007563145</v>
      </c>
      <c r="D92" s="36">
        <v>73.390482901625916</v>
      </c>
      <c r="E92" s="49">
        <v>1556265.3264252555</v>
      </c>
      <c r="F92" s="32">
        <v>1507112.8805447209</v>
      </c>
      <c r="G92" s="36">
        <v>103.26136459418815</v>
      </c>
      <c r="H92" s="49">
        <v>8498776.1559002679</v>
      </c>
      <c r="I92" s="32">
        <v>8431135.5405846443</v>
      </c>
      <c r="J92" s="36">
        <v>100.80227171049528</v>
      </c>
      <c r="K92" s="49">
        <v>4303347.2923359573</v>
      </c>
      <c r="L92" s="32">
        <v>3660152.6671951069</v>
      </c>
      <c r="M92" s="36">
        <v>117.57289063119194</v>
      </c>
      <c r="N92" s="49">
        <v>2748705.063560626</v>
      </c>
      <c r="O92" s="32">
        <v>2723571.8540018974</v>
      </c>
      <c r="P92" s="36">
        <v>100.92280324904222</v>
      </c>
      <c r="Q92" s="49">
        <v>22433495.066773895</v>
      </c>
      <c r="R92" s="32">
        <v>21577159.463171963</v>
      </c>
      <c r="S92" s="36">
        <v>103.96871332884912</v>
      </c>
      <c r="T92" s="34">
        <v>42437803.715818509</v>
      </c>
      <c r="U92" s="32">
        <v>41846803.406254649</v>
      </c>
      <c r="V92" s="36">
        <v>101.41229499378088</v>
      </c>
      <c r="W92" s="49">
        <v>3345917.4070331194</v>
      </c>
      <c r="X92" s="32">
        <v>3356890.867602529</v>
      </c>
      <c r="Y92" s="36">
        <v>99.673106424897071</v>
      </c>
      <c r="Z92" s="34">
        <v>45783721.122851625</v>
      </c>
      <c r="AA92" s="32">
        <v>45203694.273857176</v>
      </c>
      <c r="AB92" s="36">
        <v>101.28314036786567</v>
      </c>
      <c r="AD92" s="7">
        <f t="shared" si="95"/>
        <v>-32.87367566279525</v>
      </c>
      <c r="AE92" s="10">
        <f t="shared" si="95"/>
        <v>-3.731698812832434</v>
      </c>
      <c r="AF92" s="6">
        <f t="shared" si="95"/>
        <v>-30.271622632359694</v>
      </c>
      <c r="AG92" s="7">
        <f t="shared" si="95"/>
        <v>3.5081295154853365E-2</v>
      </c>
      <c r="AH92" s="10">
        <f t="shared" si="95"/>
        <v>-0.81595267658794057</v>
      </c>
      <c r="AI92" s="6">
        <f t="shared" si="95"/>
        <v>0.85803513237144102</v>
      </c>
      <c r="AJ92" s="7">
        <f t="shared" si="95"/>
        <v>9.7727173074835889</v>
      </c>
      <c r="AK92" s="10">
        <f t="shared" si="95"/>
        <v>5.6119182988447278</v>
      </c>
      <c r="AL92" s="6">
        <f t="shared" si="95"/>
        <v>3.9397059305989188</v>
      </c>
      <c r="AM92" s="7">
        <f t="shared" si="95"/>
        <v>10.353557937852671</v>
      </c>
      <c r="AN92" s="10">
        <f t="shared" si="95"/>
        <v>-2.478208360778325</v>
      </c>
      <c r="AO92" s="6">
        <f t="shared" si="95"/>
        <v>13.15784511640399</v>
      </c>
      <c r="AP92" s="7">
        <f t="shared" si="95"/>
        <v>6.883466877158682</v>
      </c>
      <c r="AQ92" s="10">
        <f t="shared" si="95"/>
        <v>5.8786169567640343</v>
      </c>
      <c r="AR92" s="6">
        <f t="shared" si="95"/>
        <v>0.94905841167624772</v>
      </c>
      <c r="AS92" s="7">
        <f t="shared" si="92"/>
        <v>9.0309182590502672</v>
      </c>
      <c r="AT92" s="10">
        <f t="shared" si="92"/>
        <v>4.0408103197552521</v>
      </c>
      <c r="AU92" s="6">
        <f t="shared" si="92"/>
        <v>4.7962986100921654</v>
      </c>
      <c r="AV92" s="7">
        <f t="shared" si="92"/>
        <v>4.3708867416137593</v>
      </c>
      <c r="AW92" s="10">
        <f t="shared" si="92"/>
        <v>2.8986413641269166</v>
      </c>
      <c r="AX92" s="6">
        <f t="shared" si="92"/>
        <v>1.4307724163985966</v>
      </c>
      <c r="AY92" s="7">
        <f t="shared" si="79"/>
        <v>2.515690380786495</v>
      </c>
      <c r="AZ92" s="10">
        <f t="shared" si="79"/>
        <v>2.4112136245185525</v>
      </c>
      <c r="BA92" s="6">
        <f t="shared" si="79"/>
        <v>0.10201691061976703</v>
      </c>
      <c r="BB92" s="7">
        <f t="shared" si="79"/>
        <v>4.2330360150451156</v>
      </c>
      <c r="BC92" s="10">
        <f t="shared" si="79"/>
        <v>2.8622848539478838</v>
      </c>
      <c r="BD92" s="6">
        <f t="shared" si="79"/>
        <v>1.3326081206960936</v>
      </c>
      <c r="BF92" s="7">
        <f t="shared" ref="BF92:CF92" si="112">+AVERAGE(B91:B92)/AVERAGE(B87:B88)*100-100</f>
        <v>-34.991690201130126</v>
      </c>
      <c r="BG92" s="12">
        <f t="shared" si="112"/>
        <v>-4.1127031072557827</v>
      </c>
      <c r="BH92" s="6">
        <f t="shared" si="112"/>
        <v>-31.900315688557797</v>
      </c>
      <c r="BI92" s="7">
        <f t="shared" si="112"/>
        <v>2.7612815690873447</v>
      </c>
      <c r="BJ92" s="12">
        <f t="shared" si="112"/>
        <v>1.9060819126721356</v>
      </c>
      <c r="BK92" s="6">
        <f t="shared" si="112"/>
        <v>0.89976496431469855</v>
      </c>
      <c r="BL92" s="7">
        <f t="shared" si="112"/>
        <v>11.971519914954271</v>
      </c>
      <c r="BM92" s="12">
        <f t="shared" si="112"/>
        <v>8.4712524014052093</v>
      </c>
      <c r="BN92" s="6">
        <f t="shared" si="112"/>
        <v>3.2491216923628485</v>
      </c>
      <c r="BO92" s="7">
        <f t="shared" si="112"/>
        <v>4.1949447936884496</v>
      </c>
      <c r="BP92" s="12">
        <f t="shared" si="112"/>
        <v>-1.3356543456124257</v>
      </c>
      <c r="BQ92" s="6">
        <f t="shared" si="112"/>
        <v>5.9776992466565275</v>
      </c>
      <c r="BR92" s="7">
        <f t="shared" si="112"/>
        <v>7.7144202156247559</v>
      </c>
      <c r="BS92" s="12">
        <f t="shared" si="112"/>
        <v>5.9803350438164387</v>
      </c>
      <c r="BT92" s="6">
        <f t="shared" si="112"/>
        <v>1.6280405912271902</v>
      </c>
      <c r="BU92" s="7">
        <f t="shared" si="112"/>
        <v>9.755693071317495</v>
      </c>
      <c r="BV92" s="12">
        <f t="shared" si="112"/>
        <v>5.0149382879490787</v>
      </c>
      <c r="BW92" s="6">
        <f t="shared" si="112"/>
        <v>4.5188356511426093</v>
      </c>
      <c r="BX92" s="7">
        <f t="shared" si="112"/>
        <v>3.5122677728802074</v>
      </c>
      <c r="BY92" s="12">
        <f t="shared" si="112"/>
        <v>3.927524808631162</v>
      </c>
      <c r="BZ92" s="6">
        <f t="shared" si="112"/>
        <v>-0.34021553997718001</v>
      </c>
      <c r="CA92" s="7">
        <f t="shared" si="112"/>
        <v>3.1498450118185133</v>
      </c>
      <c r="CB92" s="12">
        <f t="shared" si="112"/>
        <v>2.9379321844060087</v>
      </c>
      <c r="CC92" s="6">
        <f t="shared" si="112"/>
        <v>0.20622280251762959</v>
      </c>
      <c r="CD92" s="7">
        <f t="shared" si="112"/>
        <v>3.4856907247566653</v>
      </c>
      <c r="CE92" s="12">
        <f t="shared" si="112"/>
        <v>3.8549516057526176</v>
      </c>
      <c r="CF92" s="6">
        <f t="shared" si="112"/>
        <v>-0.30346739285084823</v>
      </c>
    </row>
    <row r="93" spans="1:84" s="17" customFormat="1" ht="15" customHeight="1" x14ac:dyDescent="0.25">
      <c r="A93" s="31" t="s">
        <v>126</v>
      </c>
      <c r="B93" s="48">
        <v>2266940.2937074574</v>
      </c>
      <c r="C93" s="32">
        <v>2513414.3311015787</v>
      </c>
      <c r="D93" s="36">
        <v>90.193656718504627</v>
      </c>
      <c r="E93" s="49">
        <v>1561670.601559015</v>
      </c>
      <c r="F93" s="32">
        <v>1526810.2086696862</v>
      </c>
      <c r="G93" s="36">
        <v>102.28321717338416</v>
      </c>
      <c r="H93" s="49">
        <v>9197717.5398912802</v>
      </c>
      <c r="I93" s="32">
        <v>8737519.6430902332</v>
      </c>
      <c r="J93" s="36">
        <v>105.26691687800644</v>
      </c>
      <c r="K93" s="49">
        <v>4015637.9974974627</v>
      </c>
      <c r="L93" s="32">
        <v>3813587.4611365646</v>
      </c>
      <c r="M93" s="36">
        <v>105.29817497094143</v>
      </c>
      <c r="N93" s="49">
        <v>2874744.7361995401</v>
      </c>
      <c r="O93" s="32">
        <v>2833470.4144557635</v>
      </c>
      <c r="P93" s="36">
        <v>101.45667029142791</v>
      </c>
      <c r="Q93" s="49">
        <v>22557997.61207065</v>
      </c>
      <c r="R93" s="32">
        <v>21495050.579584267</v>
      </c>
      <c r="S93" s="36">
        <v>104.94507807065109</v>
      </c>
      <c r="T93" s="34">
        <v>42474708.780925408</v>
      </c>
      <c r="U93" s="32">
        <v>40919852.638038091</v>
      </c>
      <c r="V93" s="36">
        <v>103.79975987851422</v>
      </c>
      <c r="W93" s="49">
        <v>3452677.2061606776</v>
      </c>
      <c r="X93" s="32">
        <v>3417574.8885023752</v>
      </c>
      <c r="Y93" s="36">
        <v>101.02711187913967</v>
      </c>
      <c r="Z93" s="34">
        <v>45927385.987086087</v>
      </c>
      <c r="AA93" s="32">
        <v>44337427.526540466</v>
      </c>
      <c r="AB93" s="36">
        <v>103.5860412956838</v>
      </c>
      <c r="AD93" s="7">
        <f t="shared" si="95"/>
        <v>-1.6518010076235896</v>
      </c>
      <c r="AE93" s="10">
        <f t="shared" si="95"/>
        <v>1.9382851899865727</v>
      </c>
      <c r="AF93" s="6">
        <f t="shared" si="95"/>
        <v>-3.5218232197247659</v>
      </c>
      <c r="AG93" s="7">
        <f t="shared" si="95"/>
        <v>-2.8833234939401535</v>
      </c>
      <c r="AH93" s="10">
        <f t="shared" si="95"/>
        <v>-3.7454821724464296</v>
      </c>
      <c r="AI93" s="6">
        <f t="shared" si="95"/>
        <v>0.89570723324479218</v>
      </c>
      <c r="AJ93" s="7">
        <f t="shared" si="95"/>
        <v>8.3759152318070278</v>
      </c>
      <c r="AK93" s="10">
        <f t="shared" si="95"/>
        <v>4.9366804735922614</v>
      </c>
      <c r="AL93" s="6">
        <f t="shared" si="95"/>
        <v>3.2774381109570925</v>
      </c>
      <c r="AM93" s="7">
        <f t="shared" si="95"/>
        <v>7.1497303326518278</v>
      </c>
      <c r="AN93" s="10">
        <f t="shared" si="95"/>
        <v>5.1678485758259285</v>
      </c>
      <c r="AO93" s="6">
        <f t="shared" si="95"/>
        <v>1.8844939624270864</v>
      </c>
      <c r="AP93" s="7">
        <f t="shared" si="95"/>
        <v>2.3786420386079357</v>
      </c>
      <c r="AQ93" s="10">
        <f t="shared" si="95"/>
        <v>1.7487639907861876</v>
      </c>
      <c r="AR93" s="6">
        <f t="shared" si="95"/>
        <v>0.61905228438823201</v>
      </c>
      <c r="AS93" s="7">
        <f t="shared" si="92"/>
        <v>8.4741582511591389</v>
      </c>
      <c r="AT93" s="10">
        <f t="shared" si="92"/>
        <v>3.0630761015882513</v>
      </c>
      <c r="AU93" s="6">
        <f t="shared" si="92"/>
        <v>5.2502626102846506</v>
      </c>
      <c r="AV93" s="7">
        <f t="shared" si="92"/>
        <v>6.8511427472710835</v>
      </c>
      <c r="AW93" s="10">
        <f t="shared" si="92"/>
        <v>3.2144063695881897</v>
      </c>
      <c r="AX93" s="6">
        <f t="shared" si="92"/>
        <v>3.5234774927257178</v>
      </c>
      <c r="AY93" s="7">
        <f t="shared" si="79"/>
        <v>2.5523032717261742</v>
      </c>
      <c r="AZ93" s="10">
        <f t="shared" si="79"/>
        <v>1.3868072789728672</v>
      </c>
      <c r="BA93" s="6">
        <f t="shared" si="79"/>
        <v>1.149553895652673</v>
      </c>
      <c r="BB93" s="7">
        <f t="shared" si="79"/>
        <v>6.5154802747422451</v>
      </c>
      <c r="BC93" s="10">
        <f t="shared" si="79"/>
        <v>3.0711927450514764</v>
      </c>
      <c r="BD93" s="6">
        <f t="shared" si="79"/>
        <v>3.3416587486382099</v>
      </c>
      <c r="BF93" s="7">
        <f t="shared" ref="BF93:CF93" si="113">+AVERAGE(B91:B93)/AVERAGE(B87:B89)*100-100</f>
        <v>-29.04019653709156</v>
      </c>
      <c r="BG93" s="12">
        <f t="shared" si="113"/>
        <v>-2.9266594554182035</v>
      </c>
      <c r="BH93" s="6">
        <f t="shared" si="113"/>
        <v>-23.155283139217715</v>
      </c>
      <c r="BI93" s="7">
        <f t="shared" si="113"/>
        <v>0.78731990166215837</v>
      </c>
      <c r="BJ93" s="12">
        <f t="shared" si="113"/>
        <v>-5.5340904747254172E-2</v>
      </c>
      <c r="BK93" s="6">
        <f t="shared" si="113"/>
        <v>0.8984014747460094</v>
      </c>
      <c r="BL93" s="7">
        <f t="shared" si="113"/>
        <v>10.705633338267589</v>
      </c>
      <c r="BM93" s="12">
        <f t="shared" si="113"/>
        <v>7.2662267219124317</v>
      </c>
      <c r="BN93" s="6">
        <f t="shared" si="113"/>
        <v>3.2588726026450416</v>
      </c>
      <c r="BO93" s="7">
        <f t="shared" si="113"/>
        <v>5.1522567799287629</v>
      </c>
      <c r="BP93" s="12">
        <f t="shared" si="113"/>
        <v>0.73361998724922728</v>
      </c>
      <c r="BQ93" s="6">
        <f t="shared" si="113"/>
        <v>4.5899323880157255</v>
      </c>
      <c r="BR93" s="7">
        <f t="shared" si="113"/>
        <v>5.8374350898318994</v>
      </c>
      <c r="BS93" s="12">
        <f t="shared" si="113"/>
        <v>4.5057402291134139</v>
      </c>
      <c r="BT93" s="6">
        <f t="shared" si="113"/>
        <v>1.2884682896529824</v>
      </c>
      <c r="BU93" s="7">
        <f t="shared" si="113"/>
        <v>9.319324705935955</v>
      </c>
      <c r="BV93" s="12">
        <f t="shared" si="113"/>
        <v>4.3552023506366027</v>
      </c>
      <c r="BW93" s="6">
        <f t="shared" si="113"/>
        <v>4.7644773264021438</v>
      </c>
      <c r="BX93" s="7">
        <f t="shared" si="113"/>
        <v>4.5980408101292198</v>
      </c>
      <c r="BY93" s="12">
        <f t="shared" si="113"/>
        <v>3.6970439802730368</v>
      </c>
      <c r="BZ93" s="6">
        <f t="shared" si="113"/>
        <v>0.95538525011191666</v>
      </c>
      <c r="CA93" s="7">
        <f t="shared" si="113"/>
        <v>2.9465215934279456</v>
      </c>
      <c r="CB93" s="12">
        <f t="shared" si="113"/>
        <v>2.4119723830319231</v>
      </c>
      <c r="CC93" s="6">
        <f t="shared" si="113"/>
        <v>0.52177271244153189</v>
      </c>
      <c r="CD93" s="7">
        <f t="shared" si="113"/>
        <v>4.474372075761039</v>
      </c>
      <c r="CE93" s="12">
        <f t="shared" si="113"/>
        <v>3.6007065711033874</v>
      </c>
      <c r="CF93" s="6">
        <f t="shared" si="113"/>
        <v>0.91861094772407625</v>
      </c>
    </row>
    <row r="94" spans="1:84" s="17" customFormat="1" ht="15" customHeight="1" x14ac:dyDescent="0.25">
      <c r="A94" s="31" t="s">
        <v>127</v>
      </c>
      <c r="B94" s="48">
        <v>3070169.931014298</v>
      </c>
      <c r="C94" s="32">
        <v>3170284.6062540743</v>
      </c>
      <c r="D94" s="36">
        <v>96.842091872689338</v>
      </c>
      <c r="E94" s="49">
        <v>1552902.7025384645</v>
      </c>
      <c r="F94" s="32">
        <v>1564555.370198719</v>
      </c>
      <c r="G94" s="36">
        <v>99.255208995334272</v>
      </c>
      <c r="H94" s="49">
        <v>9909020.0181182958</v>
      </c>
      <c r="I94" s="32">
        <v>9377648.0314746965</v>
      </c>
      <c r="J94" s="36">
        <v>105.66636735416095</v>
      </c>
      <c r="K94" s="49">
        <v>4378644.8135193158</v>
      </c>
      <c r="L94" s="32">
        <v>4056461.5386454514</v>
      </c>
      <c r="M94" s="36">
        <v>107.94247084076751</v>
      </c>
      <c r="N94" s="49">
        <v>2966594.0590518117</v>
      </c>
      <c r="O94" s="32">
        <v>2829119.2188643022</v>
      </c>
      <c r="P94" s="36">
        <v>104.85928055879864</v>
      </c>
      <c r="Q94" s="49">
        <v>24914786.043888301</v>
      </c>
      <c r="R94" s="32">
        <v>23597600.778706416</v>
      </c>
      <c r="S94" s="36">
        <v>105.58186095923135</v>
      </c>
      <c r="T94" s="34">
        <v>46792117.568130486</v>
      </c>
      <c r="U94" s="32">
        <v>44595669.544143662</v>
      </c>
      <c r="V94" s="36">
        <v>104.92524957342022</v>
      </c>
      <c r="W94" s="49">
        <v>3638872.0790387467</v>
      </c>
      <c r="X94" s="32">
        <v>3525659.1826294819</v>
      </c>
      <c r="Y94" s="36">
        <v>103.21111288825226</v>
      </c>
      <c r="Z94" s="34">
        <v>50430989.647169232</v>
      </c>
      <c r="AA94" s="32">
        <v>48121328.726773143</v>
      </c>
      <c r="AB94" s="36">
        <v>104.79966156693233</v>
      </c>
      <c r="AD94" s="7">
        <f t="shared" si="95"/>
        <v>15.216746511745072</v>
      </c>
      <c r="AE94" s="10">
        <f t="shared" si="95"/>
        <v>5.7447637155645452</v>
      </c>
      <c r="AF94" s="6">
        <f t="shared" si="95"/>
        <v>8.9574012588070815</v>
      </c>
      <c r="AG94" s="7">
        <f t="shared" si="95"/>
        <v>-4.3198367549522345</v>
      </c>
      <c r="AH94" s="10">
        <f t="shared" si="95"/>
        <v>-5.2224984646833974</v>
      </c>
      <c r="AI94" s="6">
        <f t="shared" si="95"/>
        <v>0.95240082837042905</v>
      </c>
      <c r="AJ94" s="7">
        <f t="shared" si="95"/>
        <v>2.0682982653013227</v>
      </c>
      <c r="AK94" s="10">
        <f t="shared" si="95"/>
        <v>-0.14273729130083268</v>
      </c>
      <c r="AL94" s="6">
        <f t="shared" si="95"/>
        <v>2.214196040053821</v>
      </c>
      <c r="AM94" s="7">
        <f t="shared" si="95"/>
        <v>20.92481049157422</v>
      </c>
      <c r="AN94" s="10">
        <f t="shared" si="95"/>
        <v>6.9841602765999795</v>
      </c>
      <c r="AO94" s="6">
        <f t="shared" si="95"/>
        <v>13.030574039121021</v>
      </c>
      <c r="AP94" s="7">
        <f t="shared" si="95"/>
        <v>-0.37479876832514947</v>
      </c>
      <c r="AQ94" s="10">
        <f t="shared" si="95"/>
        <v>-4.7021864026376647</v>
      </c>
      <c r="AR94" s="6">
        <f t="shared" si="95"/>
        <v>4.5409096714389818</v>
      </c>
      <c r="AS94" s="7">
        <f t="shared" si="92"/>
        <v>4.6114040507616778</v>
      </c>
      <c r="AT94" s="10">
        <f t="shared" si="92"/>
        <v>1.7766922296499104</v>
      </c>
      <c r="AU94" s="6">
        <f t="shared" si="92"/>
        <v>2.7852269110057932</v>
      </c>
      <c r="AV94" s="7">
        <f t="shared" si="92"/>
        <v>5.3611697610344038</v>
      </c>
      <c r="AW94" s="10">
        <f t="shared" si="92"/>
        <v>1.3862930203513315</v>
      </c>
      <c r="AX94" s="6">
        <f t="shared" si="92"/>
        <v>3.9205267519596418</v>
      </c>
      <c r="AY94" s="7">
        <f t="shared" si="79"/>
        <v>0.27927711680544576</v>
      </c>
      <c r="AZ94" s="10">
        <f t="shared" si="79"/>
        <v>-1.5774253529376381</v>
      </c>
      <c r="BA94" s="6">
        <f t="shared" si="79"/>
        <v>1.8864599675441269</v>
      </c>
      <c r="BB94" s="7">
        <f t="shared" si="79"/>
        <v>4.9773043277454576</v>
      </c>
      <c r="BC94" s="10">
        <f t="shared" si="79"/>
        <v>1.1631069492176209</v>
      </c>
      <c r="BD94" s="6">
        <f t="shared" si="79"/>
        <v>3.7703442426323903</v>
      </c>
      <c r="BF94" s="7">
        <f t="shared" ref="BF94" si="114">+AVERAGE(B91:B94)/AVERAGE(B87:B90)*100-100</f>
        <v>-21.469465305481776</v>
      </c>
      <c r="BG94" s="12">
        <f>+AVERAGE(C91:C94)/AVERAGE(C87:C90)*100-100</f>
        <v>-1.2577246446142851</v>
      </c>
      <c r="BH94" s="6">
        <f t="shared" ref="BH94:CF94" si="115">+AVERAGE(D91:D94)/AVERAGE(D87:D90)*100-100</f>
        <v>-15.878848322797339</v>
      </c>
      <c r="BI94" s="7">
        <f t="shared" si="115"/>
        <v>-0.54504881642463943</v>
      </c>
      <c r="BJ94" s="12">
        <f t="shared" si="115"/>
        <v>-1.4264130129326986</v>
      </c>
      <c r="BK94" s="6">
        <f t="shared" si="115"/>
        <v>0.91167401279518856</v>
      </c>
      <c r="BL94" s="7">
        <f t="shared" si="115"/>
        <v>8.2258103908712457</v>
      </c>
      <c r="BM94" s="12">
        <f t="shared" si="115"/>
        <v>5.2085704333140654</v>
      </c>
      <c r="BN94" s="6">
        <f t="shared" si="115"/>
        <v>2.9884562775449552</v>
      </c>
      <c r="BO94" s="7">
        <f t="shared" si="115"/>
        <v>8.9124932314981464</v>
      </c>
      <c r="BP94" s="12">
        <f t="shared" si="115"/>
        <v>2.294014007051743</v>
      </c>
      <c r="BQ94" s="6">
        <f t="shared" si="115"/>
        <v>6.6034426044094658</v>
      </c>
      <c r="BR94" s="7">
        <f t="shared" si="115"/>
        <v>4.149620048589739</v>
      </c>
      <c r="BS94" s="12">
        <f t="shared" si="115"/>
        <v>2.0116146987505346</v>
      </c>
      <c r="BT94" s="6">
        <f t="shared" si="115"/>
        <v>2.1042320608905385</v>
      </c>
      <c r="BU94" s="7">
        <f t="shared" si="115"/>
        <v>7.9984802262889474</v>
      </c>
      <c r="BV94" s="12">
        <f t="shared" si="115"/>
        <v>3.6509427477976857</v>
      </c>
      <c r="BW94" s="6">
        <f t="shared" si="115"/>
        <v>4.2557172801919165</v>
      </c>
      <c r="BX94" s="7">
        <f t="shared" si="115"/>
        <v>4.8014087256003961</v>
      </c>
      <c r="BY94" s="12">
        <f t="shared" si="115"/>
        <v>3.0871434959119028</v>
      </c>
      <c r="BZ94" s="6">
        <f t="shared" si="115"/>
        <v>1.7038767719022729</v>
      </c>
      <c r="CA94" s="7">
        <f t="shared" si="115"/>
        <v>2.2308075742029558</v>
      </c>
      <c r="CB94" s="12">
        <f t="shared" si="115"/>
        <v>1.3552180222987431</v>
      </c>
      <c r="CC94" s="6">
        <f t="shared" si="115"/>
        <v>0.86747824335411394</v>
      </c>
      <c r="CD94" s="7">
        <f t="shared" si="115"/>
        <v>4.6084691473645307</v>
      </c>
      <c r="CE94" s="12">
        <f t="shared" si="115"/>
        <v>2.9571517348798437</v>
      </c>
      <c r="CF94" s="6">
        <f t="shared" si="115"/>
        <v>1.6386700283778737</v>
      </c>
    </row>
    <row r="95" spans="1:84" s="17" customFormat="1" ht="15" customHeight="1" x14ac:dyDescent="0.25">
      <c r="A95" s="31" t="s">
        <v>128</v>
      </c>
      <c r="B95" s="48">
        <v>4558729.0065723239</v>
      </c>
      <c r="C95" s="32">
        <v>5564102.9622799316</v>
      </c>
      <c r="D95" s="36">
        <v>81.931068448531221</v>
      </c>
      <c r="E95" s="49">
        <v>1544158.7830604035</v>
      </c>
      <c r="F95" s="32">
        <v>1545060.2532853854</v>
      </c>
      <c r="G95" s="36">
        <v>99.941654688024954</v>
      </c>
      <c r="H95" s="49">
        <v>9226337.7691926602</v>
      </c>
      <c r="I95" s="32">
        <v>9008023.9647766072</v>
      </c>
      <c r="J95" s="36">
        <v>102.42354821956189</v>
      </c>
      <c r="K95" s="49">
        <v>4655288.4155571312</v>
      </c>
      <c r="L95" s="32">
        <v>4406373.2572622951</v>
      </c>
      <c r="M95" s="36">
        <v>105.64898032377512</v>
      </c>
      <c r="N95" s="49">
        <v>2961961.5437262175</v>
      </c>
      <c r="O95" s="32">
        <v>2783488.0362125901</v>
      </c>
      <c r="P95" s="36">
        <v>106.41186544334751</v>
      </c>
      <c r="Q95" s="49">
        <v>22846700.914177537</v>
      </c>
      <c r="R95" s="32">
        <v>21564587.374151159</v>
      </c>
      <c r="S95" s="36">
        <v>105.94545825422661</v>
      </c>
      <c r="T95" s="34">
        <v>45793176.432286277</v>
      </c>
      <c r="U95" s="32">
        <v>44871635.847967967</v>
      </c>
      <c r="V95" s="36">
        <v>102.05372629480377</v>
      </c>
      <c r="W95" s="49">
        <v>3520616.9951767465</v>
      </c>
      <c r="X95" s="32">
        <v>3441930.0567567367</v>
      </c>
      <c r="Y95" s="36">
        <v>102.28612833853326</v>
      </c>
      <c r="Z95" s="34">
        <v>49313793.427463025</v>
      </c>
      <c r="AA95" s="32">
        <v>48313565.904724702</v>
      </c>
      <c r="AB95" s="36">
        <v>102.07028296091991</v>
      </c>
      <c r="AD95" s="7">
        <f t="shared" si="95"/>
        <v>14.009227715867084</v>
      </c>
      <c r="AE95" s="10">
        <f t="shared" si="95"/>
        <v>-3.2320985996103246</v>
      </c>
      <c r="AF95" s="6">
        <f t="shared" si="95"/>
        <v>17.817195646456341</v>
      </c>
      <c r="AG95" s="7">
        <f t="shared" si="95"/>
        <v>1.8242263972287418</v>
      </c>
      <c r="AH95" s="10">
        <f t="shared" si="95"/>
        <v>0.71950628022432284</v>
      </c>
      <c r="AI95" s="6">
        <f t="shared" si="95"/>
        <v>1.0968283680132771</v>
      </c>
      <c r="AJ95" s="7">
        <f t="shared" si="95"/>
        <v>2.6270459604369876</v>
      </c>
      <c r="AK95" s="10">
        <f t="shared" si="95"/>
        <v>-0.23361652953262535</v>
      </c>
      <c r="AL95" s="6">
        <f t="shared" si="95"/>
        <v>2.8673611195061568</v>
      </c>
      <c r="AM95" s="7">
        <f t="shared" si="95"/>
        <v>21.092650826464435</v>
      </c>
      <c r="AN95" s="10">
        <f t="shared" si="95"/>
        <v>9.9781028720142899</v>
      </c>
      <c r="AO95" s="6">
        <f t="shared" si="95"/>
        <v>10.106146282032682</v>
      </c>
      <c r="AP95" s="7">
        <f t="shared" si="95"/>
        <v>4.8560400091991198</v>
      </c>
      <c r="AQ95" s="10">
        <f t="shared" si="95"/>
        <v>-0.3885319447862372</v>
      </c>
      <c r="AR95" s="6">
        <f t="shared" si="95"/>
        <v>5.265028270719128</v>
      </c>
      <c r="AS95" s="7">
        <f t="shared" si="92"/>
        <v>4.9292692862681946</v>
      </c>
      <c r="AT95" s="10">
        <f t="shared" si="92"/>
        <v>1.1506298616656068</v>
      </c>
      <c r="AU95" s="6">
        <f t="shared" si="92"/>
        <v>3.7356558528308597</v>
      </c>
      <c r="AV95" s="7">
        <f t="shared" si="92"/>
        <v>6.6251010965837196</v>
      </c>
      <c r="AW95" s="10">
        <f t="shared" si="92"/>
        <v>0.98649163402674844</v>
      </c>
      <c r="AX95" s="6">
        <f t="shared" si="92"/>
        <v>5.5835284217924794</v>
      </c>
      <c r="AY95" s="7">
        <f t="shared" si="79"/>
        <v>3.932981283054346</v>
      </c>
      <c r="AZ95" s="10">
        <f t="shared" si="79"/>
        <v>1.0452421381619956</v>
      </c>
      <c r="BA95" s="6">
        <f t="shared" si="79"/>
        <v>2.8578675094309176</v>
      </c>
      <c r="BB95" s="7">
        <f t="shared" si="79"/>
        <v>6.4282905102187868</v>
      </c>
      <c r="BC95" s="10">
        <f t="shared" si="79"/>
        <v>0.9906748467612374</v>
      </c>
      <c r="BD95" s="6">
        <f t="shared" si="79"/>
        <v>5.384275005299628</v>
      </c>
      <c r="BF95" s="7">
        <f>+AVERAGE(B95:B95)/AVERAGE(B91:B91)*100-100</f>
        <v>14.009227715867084</v>
      </c>
      <c r="BG95" s="12">
        <f t="shared" ref="BG95:CF95" si="116">+AVERAGE(C95:C95)/AVERAGE(C91:C91)*100-100</f>
        <v>-3.2320985996103246</v>
      </c>
      <c r="BH95" s="6">
        <f t="shared" si="116"/>
        <v>17.817195646456341</v>
      </c>
      <c r="BI95" s="7">
        <f t="shared" si="116"/>
        <v>1.8242263972287418</v>
      </c>
      <c r="BJ95" s="12">
        <f t="shared" si="116"/>
        <v>0.71950628022432284</v>
      </c>
      <c r="BK95" s="6">
        <f t="shared" si="116"/>
        <v>1.0968283680132771</v>
      </c>
      <c r="BL95" s="7">
        <f t="shared" si="116"/>
        <v>2.6270459604369876</v>
      </c>
      <c r="BM95" s="12">
        <f t="shared" si="116"/>
        <v>-0.23361652953262535</v>
      </c>
      <c r="BN95" s="6">
        <f t="shared" si="116"/>
        <v>2.8673611195061568</v>
      </c>
      <c r="BO95" s="7">
        <f t="shared" si="116"/>
        <v>21.092650826464435</v>
      </c>
      <c r="BP95" s="12">
        <f t="shared" si="116"/>
        <v>9.9781028720142899</v>
      </c>
      <c r="BQ95" s="6">
        <f t="shared" si="116"/>
        <v>10.106146282032682</v>
      </c>
      <c r="BR95" s="7">
        <f t="shared" si="116"/>
        <v>4.8560400091991198</v>
      </c>
      <c r="BS95" s="12">
        <f t="shared" si="116"/>
        <v>-0.3885319447862372</v>
      </c>
      <c r="BT95" s="6">
        <f t="shared" si="116"/>
        <v>5.265028270719128</v>
      </c>
      <c r="BU95" s="7">
        <f t="shared" si="116"/>
        <v>4.9292692862681946</v>
      </c>
      <c r="BV95" s="12">
        <f t="shared" si="116"/>
        <v>1.1506298616656068</v>
      </c>
      <c r="BW95" s="6">
        <f t="shared" si="116"/>
        <v>3.7356558528308597</v>
      </c>
      <c r="BX95" s="7">
        <f t="shared" si="116"/>
        <v>6.6251010965837196</v>
      </c>
      <c r="BY95" s="12">
        <f t="shared" si="116"/>
        <v>0.98649163402674844</v>
      </c>
      <c r="BZ95" s="6">
        <f t="shared" si="116"/>
        <v>5.5835284217924794</v>
      </c>
      <c r="CA95" s="7">
        <f t="shared" si="116"/>
        <v>3.932981283054346</v>
      </c>
      <c r="CB95" s="12">
        <f t="shared" si="116"/>
        <v>1.0452421381619956</v>
      </c>
      <c r="CC95" s="6">
        <f t="shared" si="116"/>
        <v>2.8578675094309176</v>
      </c>
      <c r="CD95" s="7">
        <f t="shared" si="116"/>
        <v>6.4282905102187868</v>
      </c>
      <c r="CE95" s="12">
        <f t="shared" si="116"/>
        <v>0.9906748467612374</v>
      </c>
      <c r="CF95" s="6">
        <f t="shared" si="116"/>
        <v>5.384275005299628</v>
      </c>
    </row>
    <row r="96" spans="1:84" s="17" customFormat="1" ht="15" customHeight="1" x14ac:dyDescent="0.25">
      <c r="A96" s="31" t="s">
        <v>129</v>
      </c>
      <c r="B96" s="48">
        <v>3796155.0091313166</v>
      </c>
      <c r="C96" s="32">
        <v>3898120.0878533171</v>
      </c>
      <c r="D96" s="36">
        <v>97.384249935251418</v>
      </c>
      <c r="E96" s="49">
        <v>1834676.3999601898</v>
      </c>
      <c r="F96" s="32">
        <v>1706329.7307447896</v>
      </c>
      <c r="G96" s="36">
        <v>107.52179762813947</v>
      </c>
      <c r="H96" s="49">
        <v>9288347.3022998199</v>
      </c>
      <c r="I96" s="32">
        <v>9205392.5252307504</v>
      </c>
      <c r="J96" s="36">
        <v>100.90115415330419</v>
      </c>
      <c r="K96" s="49">
        <v>4069247.8653058973</v>
      </c>
      <c r="L96" s="32">
        <v>4249147.312095142</v>
      </c>
      <c r="M96" s="36">
        <v>95.766222407089458</v>
      </c>
      <c r="N96" s="49">
        <v>3100527.088005912</v>
      </c>
      <c r="O96" s="32">
        <v>2958830.2772540082</v>
      </c>
      <c r="P96" s="36">
        <v>104.78894689706257</v>
      </c>
      <c r="Q96" s="49">
        <v>23769250.764479838</v>
      </c>
      <c r="R96" s="32">
        <v>22420888.030616961</v>
      </c>
      <c r="S96" s="36">
        <v>106.01386854981665</v>
      </c>
      <c r="T96" s="34">
        <v>45858204.429182976</v>
      </c>
      <c r="U96" s="32">
        <v>44438707.963794969</v>
      </c>
      <c r="V96" s="36">
        <v>103.19427933535894</v>
      </c>
      <c r="W96" s="49">
        <v>3612321.5674918005</v>
      </c>
      <c r="X96" s="32">
        <v>3531273.4033068498</v>
      </c>
      <c r="Y96" s="36">
        <v>102.29515404015599</v>
      </c>
      <c r="Z96" s="34">
        <v>49470525.996674776</v>
      </c>
      <c r="AA96" s="32">
        <v>47969981.367101818</v>
      </c>
      <c r="AB96" s="36">
        <v>103.12809091604535</v>
      </c>
      <c r="AD96" s="7">
        <f t="shared" ref="AD96:AS109" si="117">+B96/B92*100-100</f>
        <v>31.027737223723619</v>
      </c>
      <c r="AE96" s="10">
        <f t="shared" si="117"/>
        <v>-1.2551935785303385</v>
      </c>
      <c r="AF96" s="6">
        <f t="shared" si="117"/>
        <v>32.693294940962886</v>
      </c>
      <c r="AG96" s="7">
        <f t="shared" si="117"/>
        <v>17.889691995801599</v>
      </c>
      <c r="AH96" s="10">
        <f t="shared" si="117"/>
        <v>13.218442544798975</v>
      </c>
      <c r="AI96" s="6">
        <f t="shared" si="117"/>
        <v>4.1258732641144178</v>
      </c>
      <c r="AJ96" s="7">
        <f t="shared" si="117"/>
        <v>9.290409959219744</v>
      </c>
      <c r="AK96" s="10">
        <f t="shared" si="117"/>
        <v>9.1833061029453802</v>
      </c>
      <c r="AL96" s="6">
        <f t="shared" si="117"/>
        <v>9.8095450758208358E-2</v>
      </c>
      <c r="AM96" s="7">
        <f t="shared" si="117"/>
        <v>-5.4399380558241006</v>
      </c>
      <c r="AN96" s="10">
        <f t="shared" si="117"/>
        <v>16.092078622266897</v>
      </c>
      <c r="AO96" s="6">
        <f t="shared" si="117"/>
        <v>-18.547360796381753</v>
      </c>
      <c r="AP96" s="7">
        <f t="shared" si="117"/>
        <v>12.799555292758185</v>
      </c>
      <c r="AQ96" s="10">
        <f t="shared" si="117"/>
        <v>8.6378636534385009</v>
      </c>
      <c r="AR96" s="6">
        <f t="shared" si="117"/>
        <v>3.830792966065431</v>
      </c>
      <c r="AS96" s="7">
        <f t="shared" si="92"/>
        <v>5.9542915347342529</v>
      </c>
      <c r="AT96" s="10">
        <f t="shared" si="92"/>
        <v>3.9102856373892934</v>
      </c>
      <c r="AU96" s="6">
        <f t="shared" si="92"/>
        <v>1.9670871702516735</v>
      </c>
      <c r="AV96" s="7">
        <f t="shared" si="92"/>
        <v>8.0597967233858583</v>
      </c>
      <c r="AW96" s="10">
        <f t="shared" si="92"/>
        <v>6.1937934240227293</v>
      </c>
      <c r="AX96" s="6">
        <f t="shared" si="92"/>
        <v>1.7571679466354055</v>
      </c>
      <c r="AY96" s="7">
        <f t="shared" si="79"/>
        <v>7.962066245230659</v>
      </c>
      <c r="AZ96" s="10">
        <f t="shared" si="79"/>
        <v>5.194763326603578</v>
      </c>
      <c r="BA96" s="6">
        <f t="shared" si="79"/>
        <v>2.6306470313881505</v>
      </c>
      <c r="BB96" s="7">
        <f t="shared" si="79"/>
        <v>8.0526544881101643</v>
      </c>
      <c r="BC96" s="10">
        <f t="shared" si="79"/>
        <v>6.1196040228165032</v>
      </c>
      <c r="BD96" s="6">
        <f t="shared" si="79"/>
        <v>1.8215771563546639</v>
      </c>
      <c r="BF96" s="7">
        <f t="shared" ref="BF96:CF96" si="118">+AVERAGE(B95:B96)/AVERAGE(B91:B92)*100-100</f>
        <v>21.159442003470488</v>
      </c>
      <c r="BG96" s="12">
        <f t="shared" si="118"/>
        <v>-2.4273472998651471</v>
      </c>
      <c r="BH96" s="6">
        <f t="shared" si="118"/>
        <v>25.455578071758396</v>
      </c>
      <c r="BI96" s="7">
        <f t="shared" si="118"/>
        <v>9.9609271338763676</v>
      </c>
      <c r="BJ96" s="12">
        <f t="shared" si="118"/>
        <v>6.9136749821114449</v>
      </c>
      <c r="BK96" s="6">
        <f t="shared" si="118"/>
        <v>2.64435104986282</v>
      </c>
      <c r="BL96" s="7">
        <f t="shared" si="118"/>
        <v>5.8651178381499136</v>
      </c>
      <c r="BM96" s="12">
        <f t="shared" si="118"/>
        <v>4.3135885433666346</v>
      </c>
      <c r="BN96" s="6">
        <f t="shared" si="118"/>
        <v>1.4742028905998978</v>
      </c>
      <c r="BO96" s="7">
        <f t="shared" si="118"/>
        <v>7.0790945696157337</v>
      </c>
      <c r="BP96" s="12">
        <f t="shared" si="118"/>
        <v>12.896953994734389</v>
      </c>
      <c r="BQ96" s="6">
        <f t="shared" si="118"/>
        <v>-5.6712960336618892</v>
      </c>
      <c r="BR96" s="7">
        <f t="shared" si="118"/>
        <v>8.7735792951026355</v>
      </c>
      <c r="BS96" s="12">
        <f t="shared" si="118"/>
        <v>4.066779330724188</v>
      </c>
      <c r="BT96" s="6">
        <f t="shared" si="118"/>
        <v>4.5485022850992607</v>
      </c>
      <c r="BU96" s="7">
        <f t="shared" si="118"/>
        <v>5.4494328479928811</v>
      </c>
      <c r="BV96" s="12">
        <f t="shared" si="118"/>
        <v>2.5387527827833196</v>
      </c>
      <c r="BW96" s="6">
        <f t="shared" si="118"/>
        <v>2.8434833251136382</v>
      </c>
      <c r="BX96" s="7">
        <f t="shared" si="118"/>
        <v>7.3381639685116085</v>
      </c>
      <c r="BY96" s="12">
        <f t="shared" si="118"/>
        <v>3.5120903876629797</v>
      </c>
      <c r="BZ96" s="6">
        <f t="shared" si="118"/>
        <v>3.6244147393962578</v>
      </c>
      <c r="CA96" s="7">
        <f t="shared" si="118"/>
        <v>5.9351151007775798</v>
      </c>
      <c r="CB96" s="12">
        <f t="shared" si="118"/>
        <v>3.1048375440781086</v>
      </c>
      <c r="CC96" s="6">
        <f t="shared" si="118"/>
        <v>2.74412663278747</v>
      </c>
      <c r="CD96" s="7">
        <f t="shared" si="118"/>
        <v>7.235610027879531</v>
      </c>
      <c r="CE96" s="12">
        <f t="shared" si="118"/>
        <v>3.4824876280742671</v>
      </c>
      <c r="CF96" s="6">
        <f t="shared" si="118"/>
        <v>3.5631181487145511</v>
      </c>
    </row>
    <row r="97" spans="1:84" s="17" customFormat="1" ht="15" customHeight="1" x14ac:dyDescent="0.25">
      <c r="A97" s="31" t="s">
        <v>130</v>
      </c>
      <c r="B97" s="48">
        <v>3186193.8815059285</v>
      </c>
      <c r="C97" s="32">
        <v>2688335.6709421906</v>
      </c>
      <c r="D97" s="36">
        <v>118.51919817696172</v>
      </c>
      <c r="E97" s="49">
        <v>1811261.998059446</v>
      </c>
      <c r="F97" s="32">
        <v>1632020.2913683844</v>
      </c>
      <c r="G97" s="36">
        <v>110.98281115982782</v>
      </c>
      <c r="H97" s="49">
        <v>9963052.288786307</v>
      </c>
      <c r="I97" s="32">
        <v>9324862.7844993174</v>
      </c>
      <c r="J97" s="36">
        <v>106.84395598129174</v>
      </c>
      <c r="K97" s="49">
        <v>4409117.2700119996</v>
      </c>
      <c r="L97" s="32">
        <v>4221638.8289243951</v>
      </c>
      <c r="M97" s="36">
        <v>104.44089247528953</v>
      </c>
      <c r="N97" s="49">
        <v>3344690.4271556619</v>
      </c>
      <c r="O97" s="32">
        <v>3125960.0034742076</v>
      </c>
      <c r="P97" s="36">
        <v>106.99722400281372</v>
      </c>
      <c r="Q97" s="49">
        <v>24873356.167431869</v>
      </c>
      <c r="R97" s="32">
        <v>22028068.580440387</v>
      </c>
      <c r="S97" s="36">
        <v>112.91664576311481</v>
      </c>
      <c r="T97" s="34">
        <v>47587672.032951213</v>
      </c>
      <c r="U97" s="32">
        <v>43020886.15964888</v>
      </c>
      <c r="V97" s="36">
        <v>110.61527616226957</v>
      </c>
      <c r="W97" s="49">
        <v>3636855.2142970422</v>
      </c>
      <c r="X97" s="32">
        <v>3580160.0103265555</v>
      </c>
      <c r="Y97" s="36">
        <v>101.58359413565192</v>
      </c>
      <c r="Z97" s="34">
        <v>51224527.247248255</v>
      </c>
      <c r="AA97" s="32">
        <v>46601046.169975437</v>
      </c>
      <c r="AB97" s="36">
        <v>109.92141047737181</v>
      </c>
      <c r="AD97" s="7">
        <f t="shared" si="117"/>
        <v>40.550410187252083</v>
      </c>
      <c r="AE97" s="10">
        <f t="shared" si="117"/>
        <v>6.959510721176926</v>
      </c>
      <c r="AF97" s="6">
        <f t="shared" si="117"/>
        <v>31.405247873319297</v>
      </c>
      <c r="AG97" s="7">
        <f t="shared" si="117"/>
        <v>15.982333038174886</v>
      </c>
      <c r="AH97" s="10">
        <f t="shared" si="117"/>
        <v>6.8908422344364624</v>
      </c>
      <c r="AI97" s="6">
        <f t="shared" si="117"/>
        <v>8.5053972947454923</v>
      </c>
      <c r="AJ97" s="7">
        <f t="shared" si="117"/>
        <v>8.3209203324162218</v>
      </c>
      <c r="AK97" s="10">
        <f t="shared" si="117"/>
        <v>6.7220809268630859</v>
      </c>
      <c r="AL97" s="6">
        <f t="shared" si="117"/>
        <v>1.4981336492574542</v>
      </c>
      <c r="AM97" s="7">
        <f t="shared" si="117"/>
        <v>9.798673903368595</v>
      </c>
      <c r="AN97" s="10">
        <f t="shared" si="117"/>
        <v>10.699934692627153</v>
      </c>
      <c r="AO97" s="6">
        <f t="shared" si="117"/>
        <v>-0.81414753473978863</v>
      </c>
      <c r="AP97" s="7">
        <f t="shared" si="117"/>
        <v>16.347388519002834</v>
      </c>
      <c r="AQ97" s="10">
        <f t="shared" si="117"/>
        <v>10.322662538709565</v>
      </c>
      <c r="AR97" s="6">
        <f t="shared" si="117"/>
        <v>5.4610048757473635</v>
      </c>
      <c r="AS97" s="7">
        <f t="shared" si="92"/>
        <v>10.264025181571455</v>
      </c>
      <c r="AT97" s="10">
        <f t="shared" si="92"/>
        <v>2.4797243387851182</v>
      </c>
      <c r="AU97" s="6">
        <f t="shared" si="92"/>
        <v>7.5959424100834099</v>
      </c>
      <c r="AV97" s="7">
        <f t="shared" si="92"/>
        <v>12.037665233674161</v>
      </c>
      <c r="AW97" s="10">
        <f t="shared" si="92"/>
        <v>5.1345090125220167</v>
      </c>
      <c r="AX97" s="6">
        <f t="shared" si="92"/>
        <v>6.5660231697377185</v>
      </c>
      <c r="AY97" s="7">
        <f t="shared" si="92"/>
        <v>5.3343535216014999</v>
      </c>
      <c r="AZ97" s="10">
        <f t="shared" si="92"/>
        <v>4.7573243346081426</v>
      </c>
      <c r="BA97" s="6">
        <f t="shared" si="92"/>
        <v>0.55082467088436715</v>
      </c>
      <c r="BB97" s="7">
        <f t="shared" si="92"/>
        <v>11.533731228795858</v>
      </c>
      <c r="BC97" s="10">
        <f t="shared" si="92"/>
        <v>5.1054352264347358</v>
      </c>
      <c r="BD97" s="6">
        <f t="shared" si="92"/>
        <v>6.1160452725515881</v>
      </c>
      <c r="BF97" s="7">
        <f t="shared" ref="BF97:CF97" si="119">+AVERAGE(B95:B97)/AVERAGE(B91:B93)*100-100</f>
        <v>25.956945772370915</v>
      </c>
      <c r="BG97" s="12">
        <f t="shared" si="119"/>
        <v>-0.49523681197570113</v>
      </c>
      <c r="BH97" s="6">
        <f t="shared" si="119"/>
        <v>27.757444112561203</v>
      </c>
      <c r="BI97" s="7">
        <f t="shared" si="119"/>
        <v>11.989968835265458</v>
      </c>
      <c r="BJ97" s="12">
        <f t="shared" si="119"/>
        <v>6.9060432647901138</v>
      </c>
      <c r="BK97" s="6">
        <f t="shared" si="119"/>
        <v>4.6137427829195445</v>
      </c>
      <c r="BL97" s="7">
        <f t="shared" si="119"/>
        <v>6.7115250412952179</v>
      </c>
      <c r="BM97" s="12">
        <f t="shared" si="119"/>
        <v>5.1168724631363034</v>
      </c>
      <c r="BN97" s="6">
        <f t="shared" si="119"/>
        <v>1.4824450570526579</v>
      </c>
      <c r="BO97" s="7">
        <f t="shared" si="119"/>
        <v>7.9769403552240732</v>
      </c>
      <c r="BP97" s="12">
        <f t="shared" si="119"/>
        <v>12.16713837822698</v>
      </c>
      <c r="BQ97" s="6">
        <f t="shared" si="119"/>
        <v>-4.067117953601965</v>
      </c>
      <c r="BR97" s="7">
        <f t="shared" si="119"/>
        <v>11.350775507451871</v>
      </c>
      <c r="BS97" s="12">
        <f t="shared" si="119"/>
        <v>6.1892841916870793</v>
      </c>
      <c r="BT97" s="6">
        <f t="shared" si="119"/>
        <v>4.8535729509225973</v>
      </c>
      <c r="BU97" s="7">
        <f t="shared" si="119"/>
        <v>7.0761487661053195</v>
      </c>
      <c r="BV97" s="12">
        <f t="shared" si="119"/>
        <v>2.5190480149358478</v>
      </c>
      <c r="BW97" s="6">
        <f t="shared" si="119"/>
        <v>4.4469450994466797</v>
      </c>
      <c r="BX97" s="7">
        <f t="shared" si="119"/>
        <v>8.8993199154930807</v>
      </c>
      <c r="BY97" s="12">
        <f t="shared" si="119"/>
        <v>4.0340176783279418</v>
      </c>
      <c r="BZ97" s="6">
        <f t="shared" si="119"/>
        <v>4.6359075787236321</v>
      </c>
      <c r="CA97" s="7">
        <f t="shared" si="119"/>
        <v>5.7314788712072868</v>
      </c>
      <c r="CB97" s="12">
        <f t="shared" si="119"/>
        <v>3.6595584005463451</v>
      </c>
      <c r="CC97" s="6">
        <f t="shared" si="119"/>
        <v>2.0058720168240995</v>
      </c>
      <c r="CD97" s="7">
        <f t="shared" si="119"/>
        <v>8.6655753223697758</v>
      </c>
      <c r="CE97" s="12">
        <f t="shared" si="119"/>
        <v>4.0062678534946059</v>
      </c>
      <c r="CF97" s="6">
        <f t="shared" si="119"/>
        <v>4.4395720259474416</v>
      </c>
    </row>
    <row r="98" spans="1:84" ht="15" customHeight="1" x14ac:dyDescent="0.25">
      <c r="A98" s="31" t="s">
        <v>131</v>
      </c>
      <c r="B98" s="48">
        <v>4137857.5541982497</v>
      </c>
      <c r="C98" s="32">
        <v>3581284.5740199587</v>
      </c>
      <c r="D98" s="36">
        <v>115.54115481958316</v>
      </c>
      <c r="E98" s="49">
        <v>1726865.5391221403</v>
      </c>
      <c r="F98" s="32">
        <v>1514635.5283433085</v>
      </c>
      <c r="G98" s="36">
        <v>114.01195249995004</v>
      </c>
      <c r="H98" s="49">
        <v>10530572.147035241</v>
      </c>
      <c r="I98" s="32">
        <v>9664636.7035832237</v>
      </c>
      <c r="J98" s="36">
        <v>108.95983439430235</v>
      </c>
      <c r="K98" s="49">
        <v>4771234.437932373</v>
      </c>
      <c r="L98" s="32">
        <v>4266558.4091504859</v>
      </c>
      <c r="M98" s="36">
        <v>111.82864455106272</v>
      </c>
      <c r="N98" s="49">
        <v>3570568.5032372326</v>
      </c>
      <c r="O98" s="32">
        <v>3284686.239834208</v>
      </c>
      <c r="P98" s="36">
        <v>108.70348771630177</v>
      </c>
      <c r="Q98" s="49">
        <v>25983550.593755063</v>
      </c>
      <c r="R98" s="32">
        <v>24450730.323292993</v>
      </c>
      <c r="S98" s="36">
        <v>106.26901630419535</v>
      </c>
      <c r="T98" s="34">
        <v>50720648.775280297</v>
      </c>
      <c r="U98" s="32">
        <v>46762531.778224178</v>
      </c>
      <c r="V98" s="36">
        <v>108.46429148838193</v>
      </c>
      <c r="W98" s="49">
        <v>3917777.6283820081</v>
      </c>
      <c r="X98" s="32">
        <v>3772232.7720737997</v>
      </c>
      <c r="Y98" s="36">
        <v>103.85832118806906</v>
      </c>
      <c r="Z98" s="34">
        <v>54638426.403662302</v>
      </c>
      <c r="AA98" s="32">
        <v>50534764.550297976</v>
      </c>
      <c r="AB98" s="36">
        <v>108.12047288610576</v>
      </c>
      <c r="AD98" s="7">
        <f t="shared" si="117"/>
        <v>34.776173540049541</v>
      </c>
      <c r="AE98" s="10">
        <f t="shared" si="117"/>
        <v>12.964134732733385</v>
      </c>
      <c r="AF98" s="6">
        <f t="shared" si="117"/>
        <v>19.308817669362213</v>
      </c>
      <c r="AG98" s="7">
        <f t="shared" si="117"/>
        <v>11.202429894629347</v>
      </c>
      <c r="AH98" s="10">
        <f t="shared" si="117"/>
        <v>-3.1906727499883942</v>
      </c>
      <c r="AI98" s="6">
        <f t="shared" si="117"/>
        <v>14.867475121944935</v>
      </c>
      <c r="AJ98" s="7">
        <f t="shared" si="117"/>
        <v>6.2725892952124411</v>
      </c>
      <c r="AK98" s="10">
        <f t="shared" si="117"/>
        <v>3.0603480866981982</v>
      </c>
      <c r="AL98" s="6">
        <f t="shared" si="117"/>
        <v>3.1168546081485857</v>
      </c>
      <c r="AM98" s="7">
        <f t="shared" si="117"/>
        <v>8.9660075464653914</v>
      </c>
      <c r="AN98" s="10">
        <f t="shared" si="117"/>
        <v>5.1793137566686056</v>
      </c>
      <c r="AO98" s="6">
        <f t="shared" si="117"/>
        <v>3.600226750440001</v>
      </c>
      <c r="AP98" s="7">
        <f t="shared" si="117"/>
        <v>20.359187410307982</v>
      </c>
      <c r="AQ98" s="10">
        <f t="shared" si="117"/>
        <v>16.102786264086276</v>
      </c>
      <c r="AR98" s="6">
        <f t="shared" si="117"/>
        <v>3.6660628768547809</v>
      </c>
      <c r="AS98" s="7">
        <f t="shared" si="92"/>
        <v>4.2896798229938469</v>
      </c>
      <c r="AT98" s="10">
        <f t="shared" si="92"/>
        <v>3.615323238099748</v>
      </c>
      <c r="AU98" s="6">
        <f t="shared" si="92"/>
        <v>0.65082708215318519</v>
      </c>
      <c r="AV98" s="7">
        <f t="shared" si="92"/>
        <v>8.3957115243390632</v>
      </c>
      <c r="AW98" s="10">
        <f t="shared" si="92"/>
        <v>4.8589072800793218</v>
      </c>
      <c r="AX98" s="6">
        <f t="shared" si="92"/>
        <v>3.3729173190913571</v>
      </c>
      <c r="AY98" s="7">
        <f t="shared" si="92"/>
        <v>7.6646153886491533</v>
      </c>
      <c r="AZ98" s="10">
        <f t="shared" si="92"/>
        <v>6.9936876105086299</v>
      </c>
      <c r="BA98" s="6">
        <f t="shared" si="92"/>
        <v>0.62707230036123462</v>
      </c>
      <c r="BB98" s="7">
        <f t="shared" si="92"/>
        <v>8.3429589344361261</v>
      </c>
      <c r="BC98" s="10">
        <f t="shared" si="92"/>
        <v>5.0153141805955102</v>
      </c>
      <c r="BD98" s="6">
        <f t="shared" si="92"/>
        <v>3.1687233236459775</v>
      </c>
      <c r="BF98" s="7">
        <f>+AVERAGE(B95:B98)/AVERAGE(B91:B94)*100-100</f>
        <v>28.170366781583851</v>
      </c>
      <c r="BG98" s="12">
        <f>+AVERAGE(C95:C98)/AVERAGE(C91:C94)*100-100</f>
        <v>2.2789104748056133</v>
      </c>
      <c r="BH98" s="6">
        <f t="shared" ref="BH98:CF98" si="120">+AVERAGE(D95:D98)/AVERAGE(D91:D94)*100-100</f>
        <v>25.277855308295983</v>
      </c>
      <c r="BI98" s="7">
        <f t="shared" si="120"/>
        <v>11.792311569138803</v>
      </c>
      <c r="BJ98" s="12">
        <f t="shared" si="120"/>
        <v>4.3301169937307975</v>
      </c>
      <c r="BK98" s="6">
        <f t="shared" si="120"/>
        <v>7.1350318188356567</v>
      </c>
      <c r="BL98" s="7">
        <f t="shared" si="120"/>
        <v>6.5926743027773256</v>
      </c>
      <c r="BM98" s="12">
        <f t="shared" si="120"/>
        <v>4.5747745372118231</v>
      </c>
      <c r="BN98" s="6">
        <f t="shared" si="120"/>
        <v>1.9023341710633872</v>
      </c>
      <c r="BO98" s="7">
        <f t="shared" si="120"/>
        <v>8.2387445805451165</v>
      </c>
      <c r="BP98" s="12">
        <f t="shared" si="120"/>
        <v>10.342705136558067</v>
      </c>
      <c r="BQ98" s="6">
        <f t="shared" si="120"/>
        <v>-2.127804247890893</v>
      </c>
      <c r="BR98" s="7">
        <f t="shared" si="120"/>
        <v>13.691966335459526</v>
      </c>
      <c r="BS98" s="12">
        <f t="shared" si="120"/>
        <v>8.6978001854717064</v>
      </c>
      <c r="BT98" s="6">
        <f t="shared" si="120"/>
        <v>4.5486186449066821</v>
      </c>
      <c r="BU98" s="7">
        <f t="shared" si="120"/>
        <v>6.3189007494728173</v>
      </c>
      <c r="BV98" s="12">
        <f t="shared" si="120"/>
        <v>2.8130556517855183</v>
      </c>
      <c r="BW98" s="6">
        <f t="shared" si="120"/>
        <v>3.4849280311196651</v>
      </c>
      <c r="BX98" s="7">
        <f t="shared" si="120"/>
        <v>8.7643953809939603</v>
      </c>
      <c r="BY98" s="12">
        <f t="shared" si="120"/>
        <v>4.2481471294768482</v>
      </c>
      <c r="BZ98" s="6">
        <f t="shared" si="120"/>
        <v>4.3101419241406802</v>
      </c>
      <c r="CA98" s="7">
        <f t="shared" si="120"/>
        <v>6.2403040895170818</v>
      </c>
      <c r="CB98" s="12">
        <f t="shared" si="120"/>
        <v>4.5171840230078715</v>
      </c>
      <c r="CC98" s="6">
        <f t="shared" si="120"/>
        <v>1.6530629908018568</v>
      </c>
      <c r="CD98" s="7">
        <f t="shared" si="120"/>
        <v>8.5792526649933905</v>
      </c>
      <c r="CE98" s="12">
        <f t="shared" si="120"/>
        <v>4.2680258331433691</v>
      </c>
      <c r="CF98" s="6">
        <f t="shared" si="120"/>
        <v>4.1119543243919594</v>
      </c>
    </row>
    <row r="99" spans="1:84" x14ac:dyDescent="0.25">
      <c r="A99" s="31" t="s">
        <v>132</v>
      </c>
      <c r="B99" s="48">
        <v>5748586.6813044911</v>
      </c>
      <c r="C99" s="32">
        <v>6146790.6111766677</v>
      </c>
      <c r="D99" s="36">
        <v>93.521758669505914</v>
      </c>
      <c r="E99" s="49">
        <v>1903687.7383295659</v>
      </c>
      <c r="F99" s="32">
        <v>1671352.6444520121</v>
      </c>
      <c r="G99" s="36">
        <v>113.9010217053104</v>
      </c>
      <c r="H99" s="49">
        <v>10494496.034133665</v>
      </c>
      <c r="I99" s="32">
        <v>9942174.7986567821</v>
      </c>
      <c r="J99" s="36">
        <v>105.55533619818777</v>
      </c>
      <c r="K99" s="49">
        <v>4686579.669711954</v>
      </c>
      <c r="L99" s="32">
        <v>4374710.8017958775</v>
      </c>
      <c r="M99" s="36">
        <v>107.12890250455069</v>
      </c>
      <c r="N99" s="49">
        <v>3551028.425615361</v>
      </c>
      <c r="O99" s="32">
        <v>3243844.4132404029</v>
      </c>
      <c r="P99" s="36">
        <v>109.46975172795356</v>
      </c>
      <c r="Q99" s="49">
        <v>24711973.082815066</v>
      </c>
      <c r="R99" s="32">
        <v>22927925.087884471</v>
      </c>
      <c r="S99" s="36">
        <v>107.78111402620256</v>
      </c>
      <c r="T99" s="34">
        <v>51096351.631910108</v>
      </c>
      <c r="U99" s="32">
        <v>48306798.35720621</v>
      </c>
      <c r="V99" s="36">
        <v>105.77465981925869</v>
      </c>
      <c r="W99" s="49">
        <v>3909039.5057152035</v>
      </c>
      <c r="X99" s="32">
        <v>3757530.8515078402</v>
      </c>
      <c r="Y99" s="36">
        <v>104.03213333954571</v>
      </c>
      <c r="Z99" s="34">
        <v>55005391.137625314</v>
      </c>
      <c r="AA99" s="32">
        <v>52064329.208714053</v>
      </c>
      <c r="AB99" s="36">
        <v>105.64890006960661</v>
      </c>
      <c r="AD99" s="7">
        <f t="shared" si="117"/>
        <v>26.100645004709605</v>
      </c>
      <c r="AE99" s="10">
        <f t="shared" si="117"/>
        <v>10.472265751494575</v>
      </c>
      <c r="AF99" s="6">
        <f t="shared" si="117"/>
        <v>14.14688034766192</v>
      </c>
      <c r="AG99" s="7">
        <f t="shared" si="117"/>
        <v>23.283159686247018</v>
      </c>
      <c r="AH99" s="10">
        <f t="shared" si="117"/>
        <v>8.1739460256052183</v>
      </c>
      <c r="AI99" s="6">
        <f t="shared" si="117"/>
        <v>13.967516408309038</v>
      </c>
      <c r="AJ99" s="7">
        <f t="shared" si="117"/>
        <v>13.744979824773679</v>
      </c>
      <c r="AK99" s="10">
        <f t="shared" si="117"/>
        <v>10.370208133691847</v>
      </c>
      <c r="AL99" s="6">
        <f t="shared" si="117"/>
        <v>3.0576835435464318</v>
      </c>
      <c r="AM99" s="7">
        <f t="shared" si="117"/>
        <v>0.67216574702983678</v>
      </c>
      <c r="AN99" s="10">
        <f t="shared" si="117"/>
        <v>-0.71856044910025219</v>
      </c>
      <c r="AO99" s="6">
        <f t="shared" si="117"/>
        <v>1.4007917314868195</v>
      </c>
      <c r="AP99" s="7">
        <f t="shared" si="117"/>
        <v>19.88772889833281</v>
      </c>
      <c r="AQ99" s="10">
        <f t="shared" si="117"/>
        <v>16.538830813665228</v>
      </c>
      <c r="AR99" s="6">
        <f t="shared" si="117"/>
        <v>2.8736328151619972</v>
      </c>
      <c r="AS99" s="7">
        <f t="shared" si="92"/>
        <v>8.1642954737505704</v>
      </c>
      <c r="AT99" s="10">
        <f t="shared" si="92"/>
        <v>6.3221136119094155</v>
      </c>
      <c r="AU99" s="6">
        <f t="shared" si="92"/>
        <v>1.7326422502898851</v>
      </c>
      <c r="AV99" s="7">
        <f t="shared" si="92"/>
        <v>11.580710518008203</v>
      </c>
      <c r="AW99" s="10">
        <f t="shared" si="92"/>
        <v>7.655532151484536</v>
      </c>
      <c r="AX99" s="6">
        <f t="shared" si="92"/>
        <v>3.6460535636946929</v>
      </c>
      <c r="AY99" s="7">
        <f t="shared" si="92"/>
        <v>11.032796554427733</v>
      </c>
      <c r="AZ99" s="10">
        <f t="shared" si="92"/>
        <v>9.1692971544136554</v>
      </c>
      <c r="BA99" s="6">
        <f t="shared" si="92"/>
        <v>1.7069812196173473</v>
      </c>
      <c r="BB99" s="7">
        <f t="shared" si="92"/>
        <v>11.541593770380302</v>
      </c>
      <c r="BC99" s="10">
        <f t="shared" si="92"/>
        <v>7.7633750143508991</v>
      </c>
      <c r="BD99" s="6">
        <f t="shared" si="92"/>
        <v>3.5060323189824487</v>
      </c>
      <c r="BF99" s="7">
        <f>+AVERAGE(B99:B99)/AVERAGE(B95:B95)*100-100</f>
        <v>26.100645004709605</v>
      </c>
      <c r="BG99" s="12">
        <f t="shared" ref="BG99:CF99" si="121">+AVERAGE(C99:C99)/AVERAGE(C95:C95)*100-100</f>
        <v>10.472265751494575</v>
      </c>
      <c r="BH99" s="6">
        <f t="shared" si="121"/>
        <v>14.14688034766192</v>
      </c>
      <c r="BI99" s="7">
        <f t="shared" si="121"/>
        <v>23.283159686247018</v>
      </c>
      <c r="BJ99" s="12">
        <f t="shared" si="121"/>
        <v>8.1739460256052183</v>
      </c>
      <c r="BK99" s="6">
        <f t="shared" si="121"/>
        <v>13.967516408309038</v>
      </c>
      <c r="BL99" s="7">
        <f t="shared" si="121"/>
        <v>13.744979824773679</v>
      </c>
      <c r="BM99" s="12">
        <f t="shared" si="121"/>
        <v>10.370208133691847</v>
      </c>
      <c r="BN99" s="6">
        <f t="shared" si="121"/>
        <v>3.0576835435464318</v>
      </c>
      <c r="BO99" s="7">
        <f t="shared" si="121"/>
        <v>0.67216574702983678</v>
      </c>
      <c r="BP99" s="12">
        <f t="shared" si="121"/>
        <v>-0.71856044910025219</v>
      </c>
      <c r="BQ99" s="6">
        <f t="shared" si="121"/>
        <v>1.4007917314868195</v>
      </c>
      <c r="BR99" s="7">
        <f t="shared" si="121"/>
        <v>19.88772889833281</v>
      </c>
      <c r="BS99" s="12">
        <f t="shared" si="121"/>
        <v>16.538830813665228</v>
      </c>
      <c r="BT99" s="6">
        <f t="shared" si="121"/>
        <v>2.8736328151619972</v>
      </c>
      <c r="BU99" s="7">
        <f t="shared" si="121"/>
        <v>8.1642954737505704</v>
      </c>
      <c r="BV99" s="12">
        <f t="shared" si="121"/>
        <v>6.3221136119094155</v>
      </c>
      <c r="BW99" s="6">
        <f t="shared" si="121"/>
        <v>1.7326422502898851</v>
      </c>
      <c r="BX99" s="7">
        <f t="shared" si="121"/>
        <v>11.580710518008203</v>
      </c>
      <c r="BY99" s="12">
        <f t="shared" si="121"/>
        <v>7.655532151484536</v>
      </c>
      <c r="BZ99" s="6">
        <f t="shared" si="121"/>
        <v>3.6460535636946929</v>
      </c>
      <c r="CA99" s="7">
        <f t="shared" si="121"/>
        <v>11.032796554427733</v>
      </c>
      <c r="CB99" s="12">
        <f t="shared" si="121"/>
        <v>9.1692971544136554</v>
      </c>
      <c r="CC99" s="6">
        <f t="shared" si="121"/>
        <v>1.7069812196173473</v>
      </c>
      <c r="CD99" s="7">
        <f t="shared" si="121"/>
        <v>11.541593770380302</v>
      </c>
      <c r="CE99" s="12">
        <f t="shared" si="121"/>
        <v>7.7633750143508991</v>
      </c>
      <c r="CF99" s="6">
        <f t="shared" si="121"/>
        <v>3.5060323189824487</v>
      </c>
    </row>
    <row r="100" spans="1:84" x14ac:dyDescent="0.25">
      <c r="A100" s="31" t="s">
        <v>133</v>
      </c>
      <c r="B100" s="48">
        <v>3233073.0672670417</v>
      </c>
      <c r="C100" s="32">
        <v>4180550.3609501957</v>
      </c>
      <c r="D100" s="36">
        <v>77.336063152512708</v>
      </c>
      <c r="E100" s="49">
        <v>2028104.6367958582</v>
      </c>
      <c r="F100" s="32">
        <v>1614258.2180794103</v>
      </c>
      <c r="G100" s="36">
        <v>125.63694048953509</v>
      </c>
      <c r="H100" s="49">
        <v>9929022.2744914796</v>
      </c>
      <c r="I100" s="32">
        <v>9367256.4758802541</v>
      </c>
      <c r="J100" s="36">
        <v>105.99712199679507</v>
      </c>
      <c r="K100" s="49">
        <v>4593150.0160908522</v>
      </c>
      <c r="L100" s="32">
        <v>4040092.0074983239</v>
      </c>
      <c r="M100" s="36">
        <v>113.68924290748986</v>
      </c>
      <c r="N100" s="49">
        <v>3104506.934665475</v>
      </c>
      <c r="O100" s="32">
        <v>2850616.6402854719</v>
      </c>
      <c r="P100" s="36">
        <v>108.90650432583517</v>
      </c>
      <c r="Q100" s="49">
        <v>25795599.780218109</v>
      </c>
      <c r="R100" s="32">
        <v>23270350.262864169</v>
      </c>
      <c r="S100" s="36">
        <v>110.85178989069126</v>
      </c>
      <c r="T100" s="34">
        <v>48683456.709528819</v>
      </c>
      <c r="U100" s="32">
        <v>45323123.965557829</v>
      </c>
      <c r="V100" s="36">
        <v>107.41416841990987</v>
      </c>
      <c r="W100" s="49">
        <v>3922952.6364688878</v>
      </c>
      <c r="X100" s="32">
        <v>3734271.9379492295</v>
      </c>
      <c r="Y100" s="36">
        <v>105.05267697840124</v>
      </c>
      <c r="Z100" s="34">
        <v>52606409.345997706</v>
      </c>
      <c r="AA100" s="32">
        <v>49057395.903507061</v>
      </c>
      <c r="AB100" s="36">
        <v>107.234410586064</v>
      </c>
      <c r="AD100" s="7">
        <f t="shared" si="117"/>
        <v>-14.832954410708481</v>
      </c>
      <c r="AE100" s="10">
        <f t="shared" si="117"/>
        <v>7.2452943144810149</v>
      </c>
      <c r="AF100" s="6">
        <f t="shared" si="117"/>
        <v>-20.586682955476164</v>
      </c>
      <c r="AG100" s="7">
        <f t="shared" si="117"/>
        <v>10.542907557968562</v>
      </c>
      <c r="AH100" s="10">
        <f t="shared" si="117"/>
        <v>-5.395880468260458</v>
      </c>
      <c r="AI100" s="6">
        <f t="shared" si="117"/>
        <v>16.847879463517003</v>
      </c>
      <c r="AJ100" s="7">
        <f t="shared" si="117"/>
        <v>6.8976207643853655</v>
      </c>
      <c r="AK100" s="10">
        <f t="shared" si="117"/>
        <v>1.75836011561546</v>
      </c>
      <c r="AL100" s="6">
        <f t="shared" si="117"/>
        <v>5.0504554544027513</v>
      </c>
      <c r="AM100" s="7">
        <f t="shared" si="117"/>
        <v>12.874667951581557</v>
      </c>
      <c r="AN100" s="10">
        <f t="shared" si="117"/>
        <v>-4.9199354421472918</v>
      </c>
      <c r="AO100" s="6">
        <f t="shared" si="117"/>
        <v>18.715388421829999</v>
      </c>
      <c r="AP100" s="7">
        <f t="shared" si="117"/>
        <v>0.12836032540914744</v>
      </c>
      <c r="AQ100" s="10">
        <f t="shared" si="117"/>
        <v>-3.6573113976975264</v>
      </c>
      <c r="AR100" s="6">
        <f t="shared" si="117"/>
        <v>3.9293814383089369</v>
      </c>
      <c r="AS100" s="7">
        <f t="shared" si="92"/>
        <v>8.5250857749643387</v>
      </c>
      <c r="AT100" s="10">
        <f t="shared" si="92"/>
        <v>3.7887091318025341</v>
      </c>
      <c r="AU100" s="6">
        <f t="shared" si="92"/>
        <v>4.5634796720970883</v>
      </c>
      <c r="AV100" s="7">
        <f t="shared" si="92"/>
        <v>6.1608436603939936</v>
      </c>
      <c r="AW100" s="10">
        <f t="shared" si="92"/>
        <v>1.9901928797826542</v>
      </c>
      <c r="AX100" s="6">
        <f t="shared" si="92"/>
        <v>4.0892664900902247</v>
      </c>
      <c r="AY100" s="7">
        <f t="shared" si="92"/>
        <v>8.5992086577378615</v>
      </c>
      <c r="AZ100" s="10">
        <f t="shared" si="92"/>
        <v>5.748592970804296</v>
      </c>
      <c r="BA100" s="6">
        <f t="shared" si="92"/>
        <v>2.6956535371780888</v>
      </c>
      <c r="BB100" s="7">
        <f t="shared" si="92"/>
        <v>6.3388922720039744</v>
      </c>
      <c r="BC100" s="10">
        <f t="shared" si="92"/>
        <v>2.2668646211962056</v>
      </c>
      <c r="BD100" s="6">
        <f t="shared" si="92"/>
        <v>3.9817663970542583</v>
      </c>
      <c r="BF100" s="7">
        <f>+AVERAGE(B99:B100)/AVERAGE(B95:B96)*100-100</f>
        <v>7.5019082454025749</v>
      </c>
      <c r="BG100" s="12">
        <f t="shared" ref="BG100:CD100" si="122">+AVERAGE(C99:C100)/AVERAGE(C95:C96)*100-100</f>
        <v>9.1428612220405512</v>
      </c>
      <c r="BH100" s="6">
        <f t="shared" si="122"/>
        <v>-4.7165499512220777</v>
      </c>
      <c r="BI100" s="7">
        <f t="shared" si="122"/>
        <v>16.365320063066832</v>
      </c>
      <c r="BJ100" s="12">
        <f t="shared" si="122"/>
        <v>1.0524999667628236</v>
      </c>
      <c r="BK100" s="6">
        <f t="shared" si="122"/>
        <v>15.460318200914273</v>
      </c>
      <c r="BL100" s="7">
        <f t="shared" si="122"/>
        <v>10.309833679384298</v>
      </c>
      <c r="BM100" s="12">
        <f t="shared" si="122"/>
        <v>6.0176232456497019</v>
      </c>
      <c r="BN100" s="6">
        <f t="shared" si="122"/>
        <v>4.0466090573826818</v>
      </c>
      <c r="BO100" s="7">
        <f t="shared" si="122"/>
        <v>6.3635864081117433</v>
      </c>
      <c r="BP100" s="12">
        <f t="shared" si="122"/>
        <v>-2.7810893421642504</v>
      </c>
      <c r="BQ100" s="6">
        <f t="shared" si="122"/>
        <v>9.633305936246856</v>
      </c>
      <c r="BR100" s="7">
        <f t="shared" si="122"/>
        <v>9.7822324225829647</v>
      </c>
      <c r="BS100" s="12">
        <f t="shared" si="122"/>
        <v>6.1324141372213461</v>
      </c>
      <c r="BT100" s="6">
        <f t="shared" si="122"/>
        <v>3.3974508117958067</v>
      </c>
      <c r="BU100" s="7">
        <f t="shared" si="122"/>
        <v>8.3482607224289183</v>
      </c>
      <c r="BV100" s="12">
        <f t="shared" si="122"/>
        <v>5.0307514596980951</v>
      </c>
      <c r="BW100" s="6">
        <f t="shared" si="122"/>
        <v>3.1485177904062311</v>
      </c>
      <c r="BX100" s="7">
        <f t="shared" si="122"/>
        <v>8.8688543517481406</v>
      </c>
      <c r="BY100" s="12">
        <f t="shared" si="122"/>
        <v>4.8365937545883639</v>
      </c>
      <c r="BZ100" s="6">
        <f t="shared" si="122"/>
        <v>3.8688914830746057</v>
      </c>
      <c r="CA100" s="7">
        <f t="shared" si="122"/>
        <v>9.8003589036103733</v>
      </c>
      <c r="CB100" s="12">
        <f t="shared" si="122"/>
        <v>7.4370313782405475</v>
      </c>
      <c r="CC100" s="6">
        <f t="shared" si="122"/>
        <v>2.2013391874831711</v>
      </c>
      <c r="CD100" s="7">
        <f t="shared" si="122"/>
        <v>8.9361156820687171</v>
      </c>
      <c r="CE100" s="12">
        <f>+AVERAGE(AA99:AA100)/AVERAGE(AA95:AA96)*100-100</f>
        <v>5.0249268722261746</v>
      </c>
      <c r="CF100" s="6">
        <f t="shared" ref="CF100" si="123">+AVERAGE(AB99:AB100)/AVERAGE(AB95:AB96)*100-100</f>
        <v>3.745125574588215</v>
      </c>
    </row>
    <row r="101" spans="1:84" x14ac:dyDescent="0.25">
      <c r="A101" s="31" t="s">
        <v>134</v>
      </c>
      <c r="B101" s="48">
        <v>2544111.968001199</v>
      </c>
      <c r="C101" s="32">
        <v>2741700.1641335343</v>
      </c>
      <c r="D101" s="36">
        <v>92.79322375520303</v>
      </c>
      <c r="E101" s="49">
        <v>2020814.8042915382</v>
      </c>
      <c r="F101" s="32">
        <v>1620335.2396573478</v>
      </c>
      <c r="G101" s="36">
        <v>124.71584613063651</v>
      </c>
      <c r="H101" s="49">
        <v>10953254.291134518</v>
      </c>
      <c r="I101" s="32">
        <v>9902636.5489969924</v>
      </c>
      <c r="J101" s="36">
        <v>110.60947493063289</v>
      </c>
      <c r="K101" s="49">
        <v>4303082.4784909505</v>
      </c>
      <c r="L101" s="32">
        <v>3823283.3463018849</v>
      </c>
      <c r="M101" s="36">
        <v>112.54940031198987</v>
      </c>
      <c r="N101" s="49">
        <v>3603568.3730440433</v>
      </c>
      <c r="O101" s="32">
        <v>3321669.5453472813</v>
      </c>
      <c r="P101" s="36">
        <v>108.48666081463831</v>
      </c>
      <c r="Q101" s="49">
        <v>25953867.969532773</v>
      </c>
      <c r="R101" s="32">
        <v>23322358.752535675</v>
      </c>
      <c r="S101" s="36">
        <v>111.28320357695807</v>
      </c>
      <c r="T101" s="34">
        <v>49378699.88449502</v>
      </c>
      <c r="U101" s="32">
        <v>44731983.596972719</v>
      </c>
      <c r="V101" s="36">
        <v>110.38790573069237</v>
      </c>
      <c r="W101" s="49">
        <v>4132554.228901525</v>
      </c>
      <c r="X101" s="32">
        <v>3903677.0146358781</v>
      </c>
      <c r="Y101" s="36">
        <v>105.86311862911629</v>
      </c>
      <c r="Z101" s="34">
        <v>53511254.113396548</v>
      </c>
      <c r="AA101" s="32">
        <v>48635660.611608595</v>
      </c>
      <c r="AB101" s="36">
        <v>110.02472967463758</v>
      </c>
      <c r="AD101" s="7">
        <f t="shared" si="117"/>
        <v>-20.152003844827377</v>
      </c>
      <c r="AE101" s="10">
        <f t="shared" si="117"/>
        <v>1.9850383182484279</v>
      </c>
      <c r="AF101" s="6">
        <f t="shared" si="117"/>
        <v>-21.706166441783623</v>
      </c>
      <c r="AG101" s="7">
        <f t="shared" si="117"/>
        <v>11.569436473387242</v>
      </c>
      <c r="AH101" s="10">
        <f t="shared" si="117"/>
        <v>-0.71598691344941301</v>
      </c>
      <c r="AI101" s="6">
        <f t="shared" si="117"/>
        <v>12.374019748906477</v>
      </c>
      <c r="AJ101" s="7">
        <f t="shared" si="117"/>
        <v>9.9387413981828701</v>
      </c>
      <c r="AK101" s="10">
        <f t="shared" si="117"/>
        <v>6.1960564766497868</v>
      </c>
      <c r="AL101" s="6">
        <f t="shared" si="117"/>
        <v>3.524316293567864</v>
      </c>
      <c r="AM101" s="7">
        <f t="shared" si="117"/>
        <v>-2.4048984190606575</v>
      </c>
      <c r="AN101" s="10">
        <f t="shared" si="117"/>
        <v>-9.4360389120261345</v>
      </c>
      <c r="AO101" s="6">
        <f t="shared" si="117"/>
        <v>7.7637289805990548</v>
      </c>
      <c r="AP101" s="7">
        <f t="shared" si="117"/>
        <v>7.7399673161540505</v>
      </c>
      <c r="AQ101" s="10">
        <f t="shared" si="117"/>
        <v>6.2607820207411891</v>
      </c>
      <c r="AR101" s="6">
        <f t="shared" si="117"/>
        <v>1.3920331351637856</v>
      </c>
      <c r="AS101" s="7">
        <f t="shared" si="92"/>
        <v>4.3440531097917585</v>
      </c>
      <c r="AT101" s="10">
        <f t="shared" si="92"/>
        <v>5.875640741578863</v>
      </c>
      <c r="AU101" s="6">
        <f t="shared" si="92"/>
        <v>-1.4465911337673845</v>
      </c>
      <c r="AV101" s="7">
        <f t="shared" si="92"/>
        <v>3.7636383017510155</v>
      </c>
      <c r="AW101" s="10">
        <f t="shared" si="92"/>
        <v>3.977364461936034</v>
      </c>
      <c r="AX101" s="6">
        <f t="shared" si="92"/>
        <v>-0.20555066123385757</v>
      </c>
      <c r="AY101" s="7">
        <f t="shared" si="92"/>
        <v>13.629880360807675</v>
      </c>
      <c r="AZ101" s="10">
        <f t="shared" si="92"/>
        <v>9.0363839430688984</v>
      </c>
      <c r="BA101" s="6">
        <f t="shared" si="92"/>
        <v>4.2128106707364736</v>
      </c>
      <c r="BB101" s="7">
        <f t="shared" si="92"/>
        <v>4.4641248812523457</v>
      </c>
      <c r="BC101" s="10">
        <f t="shared" si="92"/>
        <v>4.3660273939172498</v>
      </c>
      <c r="BD101" s="6">
        <f t="shared" si="92"/>
        <v>9.3993696784892222E-2</v>
      </c>
      <c r="BE101" s="17"/>
      <c r="BF101" s="7">
        <f t="shared" ref="BF101:CF101" si="124">+AVERAGE(B99:B101)/AVERAGE(B95:B97)*100-100</f>
        <v>-0.13262349299746745</v>
      </c>
      <c r="BG101" s="12">
        <f t="shared" si="124"/>
        <v>7.5591784400155007</v>
      </c>
      <c r="BH101" s="6">
        <f t="shared" si="124"/>
        <v>-11.477336938061327</v>
      </c>
      <c r="BI101" s="7">
        <f t="shared" si="124"/>
        <v>14.691632386317792</v>
      </c>
      <c r="BJ101" s="12">
        <f t="shared" si="124"/>
        <v>0.46147723658896211</v>
      </c>
      <c r="BK101" s="6">
        <f t="shared" si="124"/>
        <v>14.384701628927488</v>
      </c>
      <c r="BL101" s="7">
        <f t="shared" si="124"/>
        <v>10.180005534865643</v>
      </c>
      <c r="BM101" s="12">
        <f t="shared" si="124"/>
        <v>6.0780433386658643</v>
      </c>
      <c r="BN101" s="6">
        <f t="shared" si="124"/>
        <v>3.8666946025744693</v>
      </c>
      <c r="BO101" s="7">
        <f t="shared" si="124"/>
        <v>3.4199060579666707</v>
      </c>
      <c r="BP101" s="12">
        <f t="shared" si="124"/>
        <v>-4.9628433020019571</v>
      </c>
      <c r="BQ101" s="6">
        <f t="shared" si="124"/>
        <v>8.9949001994983746</v>
      </c>
      <c r="BR101" s="7">
        <f t="shared" si="124"/>
        <v>9.0561120300160667</v>
      </c>
      <c r="BS101" s="12">
        <f t="shared" si="124"/>
        <v>6.1776622513729933</v>
      </c>
      <c r="BT101" s="6">
        <f t="shared" si="124"/>
        <v>2.7231093644640936</v>
      </c>
      <c r="BU101" s="7">
        <f t="shared" si="124"/>
        <v>6.9550722146888262</v>
      </c>
      <c r="BV101" s="12">
        <f t="shared" si="124"/>
        <v>5.3126826804839027</v>
      </c>
      <c r="BW101" s="6">
        <f t="shared" si="124"/>
        <v>1.5514027974635525</v>
      </c>
      <c r="BX101" s="7">
        <f t="shared" si="124"/>
        <v>7.1240468283241114</v>
      </c>
      <c r="BY101" s="12">
        <f t="shared" si="124"/>
        <v>4.5572582901464358</v>
      </c>
      <c r="BZ101" s="6">
        <f t="shared" si="124"/>
        <v>2.4420224261766208</v>
      </c>
      <c r="CA101" s="7">
        <f t="shared" si="124"/>
        <v>11.093551268134433</v>
      </c>
      <c r="CB101" s="12">
        <f t="shared" si="124"/>
        <v>7.9796013476230172</v>
      </c>
      <c r="CC101" s="6">
        <f t="shared" si="124"/>
        <v>2.8687328646957582</v>
      </c>
      <c r="CD101" s="7">
        <f t="shared" si="124"/>
        <v>7.4090349817705459</v>
      </c>
      <c r="CE101" s="12">
        <f t="shared" si="124"/>
        <v>4.8100303304058372</v>
      </c>
      <c r="CF101" s="6">
        <f t="shared" si="124"/>
        <v>2.4715223742390009</v>
      </c>
    </row>
    <row r="102" spans="1:84" x14ac:dyDescent="0.25">
      <c r="A102" s="31" t="s">
        <v>135</v>
      </c>
      <c r="B102" s="48">
        <v>3610746.9138287902</v>
      </c>
      <c r="C102" s="32">
        <v>3677250.9339410667</v>
      </c>
      <c r="D102" s="36">
        <v>98.191474519771177</v>
      </c>
      <c r="E102" s="49">
        <v>1977314.050069565</v>
      </c>
      <c r="F102" s="32">
        <v>1583857.3318599777</v>
      </c>
      <c r="G102" s="36">
        <v>124.84167672776043</v>
      </c>
      <c r="H102" s="49">
        <v>11248579.603537507</v>
      </c>
      <c r="I102" s="32">
        <v>10303543.479801627</v>
      </c>
      <c r="J102" s="36">
        <v>109.17195259658452</v>
      </c>
      <c r="K102" s="49">
        <v>4672639.5016008085</v>
      </c>
      <c r="L102" s="32">
        <v>4476413.7380608115</v>
      </c>
      <c r="M102" s="36">
        <v>104.38354841670649</v>
      </c>
      <c r="N102" s="49">
        <v>3475259.6187851354</v>
      </c>
      <c r="O102" s="32">
        <v>3166163.3047671868</v>
      </c>
      <c r="P102" s="36">
        <v>109.76248804199558</v>
      </c>
      <c r="Q102" s="49">
        <v>28631136.30424216</v>
      </c>
      <c r="R102" s="32">
        <v>25669005.834348008</v>
      </c>
      <c r="S102" s="36">
        <v>111.53971637627855</v>
      </c>
      <c r="T102" s="34">
        <v>53615675.992063969</v>
      </c>
      <c r="U102" s="32">
        <v>48876234.622778684</v>
      </c>
      <c r="V102" s="36">
        <v>109.69682179051591</v>
      </c>
      <c r="W102" s="49">
        <v>4383546.6137474636</v>
      </c>
      <c r="X102" s="32">
        <v>4089361.2867560498</v>
      </c>
      <c r="Y102" s="36">
        <v>107.19391871645514</v>
      </c>
      <c r="Z102" s="34">
        <v>57999222.605811432</v>
      </c>
      <c r="AA102" s="32">
        <v>52965595.909534737</v>
      </c>
      <c r="AB102" s="36">
        <v>109.50357795440296</v>
      </c>
      <c r="AD102" s="7">
        <f t="shared" si="117"/>
        <v>-12.738733353318452</v>
      </c>
      <c r="AE102" s="10">
        <f t="shared" si="117"/>
        <v>2.6796630632841953</v>
      </c>
      <c r="AF102" s="6">
        <f t="shared" si="117"/>
        <v>-15.016017735761253</v>
      </c>
      <c r="AG102" s="7">
        <f t="shared" si="117"/>
        <v>14.503069594795505</v>
      </c>
      <c r="AH102" s="10">
        <f t="shared" si="117"/>
        <v>4.5701954180609619</v>
      </c>
      <c r="AI102" s="6">
        <f t="shared" si="117"/>
        <v>9.4987621826888073</v>
      </c>
      <c r="AJ102" s="7">
        <f t="shared" si="117"/>
        <v>6.8183138245191373</v>
      </c>
      <c r="AK102" s="10">
        <f t="shared" si="117"/>
        <v>6.6107686798151803</v>
      </c>
      <c r="AL102" s="6">
        <f t="shared" si="117"/>
        <v>0.19467559166304227</v>
      </c>
      <c r="AM102" s="7">
        <f t="shared" si="117"/>
        <v>-2.0664450178283715</v>
      </c>
      <c r="AN102" s="10">
        <f t="shared" si="117"/>
        <v>4.9186090704922378</v>
      </c>
      <c r="AO102" s="6">
        <f t="shared" si="117"/>
        <v>-6.6575931097480918</v>
      </c>
      <c r="AP102" s="7">
        <f t="shared" si="117"/>
        <v>-2.6692915810377542</v>
      </c>
      <c r="AQ102" s="10">
        <f t="shared" si="117"/>
        <v>-3.608348755800904</v>
      </c>
      <c r="AR102" s="6">
        <f t="shared" si="117"/>
        <v>0.97421007176663466</v>
      </c>
      <c r="AS102" s="7">
        <f t="shared" si="92"/>
        <v>10.189468529075569</v>
      </c>
      <c r="AT102" s="10">
        <f t="shared" si="92"/>
        <v>4.9825730967815787</v>
      </c>
      <c r="AU102" s="6">
        <f t="shared" si="92"/>
        <v>4.9597712064971091</v>
      </c>
      <c r="AV102" s="7">
        <f t="shared" si="92"/>
        <v>5.7077882217362799</v>
      </c>
      <c r="AW102" s="10">
        <f t="shared" si="92"/>
        <v>4.5200778575868128</v>
      </c>
      <c r="AX102" s="6">
        <f t="shared" si="92"/>
        <v>1.1363466125309856</v>
      </c>
      <c r="AY102" s="7">
        <f t="shared" si="92"/>
        <v>11.888601894891423</v>
      </c>
      <c r="AZ102" s="10">
        <f t="shared" si="92"/>
        <v>8.40691796725757</v>
      </c>
      <c r="BA102" s="6">
        <f t="shared" si="92"/>
        <v>3.2116805762206724</v>
      </c>
      <c r="BB102" s="7">
        <f t="shared" si="92"/>
        <v>6.150975464263837</v>
      </c>
      <c r="BC102" s="10">
        <f t="shared" si="92"/>
        <v>4.8102160579323936</v>
      </c>
      <c r="BD102" s="6">
        <f t="shared" si="92"/>
        <v>1.2792258777430305</v>
      </c>
      <c r="BE102" s="17"/>
      <c r="BF102" s="7">
        <f t="shared" ref="BF102:CF102" si="125">+AVERAGE(B99:B102)/AVERAGE(B95:B98)*100-100</f>
        <v>-3.4595258248709371</v>
      </c>
      <c r="BG102" s="12">
        <f t="shared" si="125"/>
        <v>6.44837833734546</v>
      </c>
      <c r="BH102" s="6">
        <f t="shared" si="125"/>
        <v>-12.466420946171596</v>
      </c>
      <c r="BI102" s="7">
        <f t="shared" si="125"/>
        <v>14.64455643697238</v>
      </c>
      <c r="BJ102" s="12">
        <f t="shared" si="125"/>
        <v>1.4341508817147854</v>
      </c>
      <c r="BK102" s="6">
        <f t="shared" si="125"/>
        <v>13.096587597367076</v>
      </c>
      <c r="BL102" s="7">
        <f t="shared" si="125"/>
        <v>9.2724928141398948</v>
      </c>
      <c r="BM102" s="12">
        <f t="shared" si="125"/>
        <v>6.2164356326471335</v>
      </c>
      <c r="BN102" s="6">
        <f t="shared" si="125"/>
        <v>2.9120885802113889</v>
      </c>
      <c r="BO102" s="7">
        <f t="shared" si="125"/>
        <v>1.957921642996638</v>
      </c>
      <c r="BP102" s="12">
        <f t="shared" si="125"/>
        <v>-2.5036454670837998</v>
      </c>
      <c r="BQ102" s="6">
        <f t="shared" si="125"/>
        <v>4.8041866205559245</v>
      </c>
      <c r="BR102" s="7">
        <f t="shared" si="125"/>
        <v>5.8301009968258342</v>
      </c>
      <c r="BS102" s="12">
        <f t="shared" si="125"/>
        <v>3.5327129019395045</v>
      </c>
      <c r="BT102" s="6">
        <f t="shared" si="125"/>
        <v>2.2777807768006966</v>
      </c>
      <c r="BU102" s="7">
        <f t="shared" si="125"/>
        <v>7.8172722324197963</v>
      </c>
      <c r="BV102" s="12">
        <f t="shared" si="125"/>
        <v>5.2234604933836692</v>
      </c>
      <c r="BW102" s="6">
        <f t="shared" si="125"/>
        <v>2.3915006007071042</v>
      </c>
      <c r="BX102" s="7">
        <f t="shared" si="125"/>
        <v>6.7458952797150573</v>
      </c>
      <c r="BY102" s="12">
        <f t="shared" si="125"/>
        <v>4.5475502403399446</v>
      </c>
      <c r="BZ102" s="6">
        <f t="shared" si="125"/>
        <v>2.1082727220373698</v>
      </c>
      <c r="CA102" s="7">
        <f t="shared" si="125"/>
        <v>11.305623875169061</v>
      </c>
      <c r="CB102" s="12">
        <f t="shared" si="125"/>
        <v>8.0921228601209805</v>
      </c>
      <c r="CC102" s="6">
        <f t="shared" si="125"/>
        <v>2.9556010559928581</v>
      </c>
      <c r="CD102" s="7">
        <f t="shared" si="125"/>
        <v>7.0731478168655428</v>
      </c>
      <c r="CE102" s="12">
        <f t="shared" si="125"/>
        <v>4.8100788555220504</v>
      </c>
      <c r="CF102" s="6">
        <f t="shared" si="125"/>
        <v>2.1669396725316972</v>
      </c>
    </row>
    <row r="103" spans="1:84" x14ac:dyDescent="0.25">
      <c r="A103" s="31" t="s">
        <v>110</v>
      </c>
      <c r="B103" s="48">
        <v>5518342.7208373044</v>
      </c>
      <c r="C103" s="32">
        <v>6602352.0080044065</v>
      </c>
      <c r="D103" s="36">
        <v>83.58146784883786</v>
      </c>
      <c r="E103" s="49">
        <v>1920351.645190282</v>
      </c>
      <c r="F103" s="32">
        <v>1557519.8000891558</v>
      </c>
      <c r="G103" s="36">
        <v>123.29548844774602</v>
      </c>
      <c r="H103" s="49">
        <v>10766896.424345391</v>
      </c>
      <c r="I103" s="32">
        <v>10305650.246001462</v>
      </c>
      <c r="J103" s="36">
        <v>104.47566303274158</v>
      </c>
      <c r="K103" s="49">
        <v>4883923.2681430792</v>
      </c>
      <c r="L103" s="32">
        <v>4752924.162361986</v>
      </c>
      <c r="M103" s="36">
        <v>102.75617917109774</v>
      </c>
      <c r="N103" s="49">
        <v>3347738.7301665144</v>
      </c>
      <c r="O103" s="32">
        <v>3129110.2947735107</v>
      </c>
      <c r="P103" s="36">
        <v>106.98692007623298</v>
      </c>
      <c r="Q103" s="49">
        <v>27521119.258350268</v>
      </c>
      <c r="R103" s="32">
        <v>24293618.387625318</v>
      </c>
      <c r="S103" s="36">
        <v>113.28538556598457</v>
      </c>
      <c r="T103" s="34">
        <v>53958372.047032833</v>
      </c>
      <c r="U103" s="32">
        <v>50641174.898855835</v>
      </c>
      <c r="V103" s="36">
        <v>106.55039531527919</v>
      </c>
      <c r="W103" s="49">
        <v>4358532.7869904144</v>
      </c>
      <c r="X103" s="32">
        <v>4012413.9135881895</v>
      </c>
      <c r="Y103" s="36">
        <v>108.62620060782065</v>
      </c>
      <c r="Z103" s="34">
        <v>58316904.834023245</v>
      </c>
      <c r="AA103" s="32">
        <v>54653588.812444024</v>
      </c>
      <c r="AB103" s="36">
        <v>106.70279134669582</v>
      </c>
      <c r="AD103" s="7">
        <f t="shared" si="117"/>
        <v>-4.0052272537871687</v>
      </c>
      <c r="AE103" s="10">
        <f t="shared" si="117"/>
        <v>7.4113700245359553</v>
      </c>
      <c r="AF103" s="6">
        <f t="shared" si="117"/>
        <v>-10.628853608063324</v>
      </c>
      <c r="AG103" s="7">
        <f t="shared" si="117"/>
        <v>0.87534875206678464</v>
      </c>
      <c r="AH103" s="10">
        <f t="shared" si="117"/>
        <v>-6.8108214469711044</v>
      </c>
      <c r="AI103" s="6">
        <f t="shared" si="117"/>
        <v>8.2479213985818092</v>
      </c>
      <c r="AJ103" s="7">
        <f t="shared" si="117"/>
        <v>2.5956500371788707</v>
      </c>
      <c r="AK103" s="10">
        <f t="shared" si="117"/>
        <v>3.6558947584967711</v>
      </c>
      <c r="AL103" s="6">
        <f t="shared" si="117"/>
        <v>-1.0228503876099921</v>
      </c>
      <c r="AM103" s="7">
        <f t="shared" si="117"/>
        <v>4.2108235075251486</v>
      </c>
      <c r="AN103" s="10">
        <f t="shared" si="117"/>
        <v>8.6454482982245793</v>
      </c>
      <c r="AO103" s="6">
        <f t="shared" si="117"/>
        <v>-4.0817400638144363</v>
      </c>
      <c r="AP103" s="7">
        <f t="shared" si="117"/>
        <v>-5.7248118314800109</v>
      </c>
      <c r="AQ103" s="10">
        <f t="shared" si="117"/>
        <v>-3.5369797021886171</v>
      </c>
      <c r="AR103" s="6">
        <f t="shared" si="117"/>
        <v>-2.268052692665961</v>
      </c>
      <c r="AS103" s="7">
        <f t="shared" si="92"/>
        <v>11.367551130462772</v>
      </c>
      <c r="AT103" s="10">
        <f t="shared" si="92"/>
        <v>5.9564626738182369</v>
      </c>
      <c r="AU103" s="6">
        <f t="shared" si="92"/>
        <v>5.1068979844129956</v>
      </c>
      <c r="AV103" s="7">
        <f t="shared" si="92"/>
        <v>5.6012226386342689</v>
      </c>
      <c r="AW103" s="10">
        <f t="shared" si="92"/>
        <v>4.8323975527999181</v>
      </c>
      <c r="AX103" s="6">
        <f t="shared" si="92"/>
        <v>0.73338500671712836</v>
      </c>
      <c r="AY103" s="7">
        <f t="shared" si="92"/>
        <v>11.498816540943892</v>
      </c>
      <c r="AZ103" s="10">
        <f t="shared" si="92"/>
        <v>6.7832593304741238</v>
      </c>
      <c r="BA103" s="6">
        <f t="shared" si="92"/>
        <v>4.4160079398550636</v>
      </c>
      <c r="BB103" s="7">
        <f t="shared" si="92"/>
        <v>6.0203438752256346</v>
      </c>
      <c r="BC103" s="10">
        <f t="shared" si="92"/>
        <v>4.9731930538281119</v>
      </c>
      <c r="BD103" s="6">
        <f t="shared" si="92"/>
        <v>0.99754117306933665</v>
      </c>
      <c r="BE103" s="17"/>
      <c r="BF103" s="7">
        <f t="shared" ref="BF103:CF103" si="126">+AVERAGE(B103:B103)/AVERAGE(B99:B99)*100-100</f>
        <v>-4.0052272537871687</v>
      </c>
      <c r="BG103" s="12">
        <f t="shared" si="126"/>
        <v>7.4113700245359553</v>
      </c>
      <c r="BH103" s="6">
        <f t="shared" si="126"/>
        <v>-10.628853608063324</v>
      </c>
      <c r="BI103" s="7">
        <f t="shared" si="126"/>
        <v>0.87534875206678464</v>
      </c>
      <c r="BJ103" s="12">
        <f t="shared" si="126"/>
        <v>-6.8108214469711044</v>
      </c>
      <c r="BK103" s="6">
        <f t="shared" si="126"/>
        <v>8.2479213985818092</v>
      </c>
      <c r="BL103" s="7">
        <f t="shared" si="126"/>
        <v>2.5956500371788707</v>
      </c>
      <c r="BM103" s="12">
        <f t="shared" si="126"/>
        <v>3.6558947584967711</v>
      </c>
      <c r="BN103" s="6">
        <f t="shared" si="126"/>
        <v>-1.0228503876099921</v>
      </c>
      <c r="BO103" s="7">
        <f t="shared" si="126"/>
        <v>4.2108235075251486</v>
      </c>
      <c r="BP103" s="12">
        <f t="shared" si="126"/>
        <v>8.6454482982245793</v>
      </c>
      <c r="BQ103" s="6">
        <f t="shared" si="126"/>
        <v>-4.0817400638144363</v>
      </c>
      <c r="BR103" s="7">
        <f t="shared" si="126"/>
        <v>-5.7248118314800109</v>
      </c>
      <c r="BS103" s="12">
        <f t="shared" si="126"/>
        <v>-3.5369797021886171</v>
      </c>
      <c r="BT103" s="6">
        <f t="shared" si="126"/>
        <v>-2.268052692665961</v>
      </c>
      <c r="BU103" s="7">
        <f t="shared" si="126"/>
        <v>11.367551130462772</v>
      </c>
      <c r="BV103" s="12">
        <f t="shared" si="126"/>
        <v>5.9564626738182369</v>
      </c>
      <c r="BW103" s="6">
        <f t="shared" si="126"/>
        <v>5.1068979844129956</v>
      </c>
      <c r="BX103" s="7">
        <f t="shared" si="126"/>
        <v>5.6012226386342689</v>
      </c>
      <c r="BY103" s="12">
        <f t="shared" si="126"/>
        <v>4.8323975527999181</v>
      </c>
      <c r="BZ103" s="6">
        <f t="shared" si="126"/>
        <v>0.73338500671712836</v>
      </c>
      <c r="CA103" s="7">
        <f t="shared" si="126"/>
        <v>11.498816540943892</v>
      </c>
      <c r="CB103" s="12">
        <f t="shared" si="126"/>
        <v>6.7832593304741238</v>
      </c>
      <c r="CC103" s="6">
        <f t="shared" si="126"/>
        <v>4.4160079398550636</v>
      </c>
      <c r="CD103" s="7">
        <f t="shared" si="126"/>
        <v>6.0203438752256346</v>
      </c>
      <c r="CE103" s="12">
        <f t="shared" si="126"/>
        <v>4.9731930538281119</v>
      </c>
      <c r="CF103" s="6">
        <f t="shared" si="126"/>
        <v>0.99754117306933665</v>
      </c>
    </row>
    <row r="104" spans="1:84" x14ac:dyDescent="0.25">
      <c r="A104" s="31" t="s">
        <v>111</v>
      </c>
      <c r="B104" s="48">
        <v>4143998.7844491284</v>
      </c>
      <c r="C104" s="32">
        <v>4548682.1052065734</v>
      </c>
      <c r="D104" s="36">
        <v>91.103284173360208</v>
      </c>
      <c r="E104" s="49">
        <v>2136769.9078790555</v>
      </c>
      <c r="F104" s="32">
        <v>1634463.7563990285</v>
      </c>
      <c r="G104" s="36">
        <v>130.73216824254848</v>
      </c>
      <c r="H104" s="49">
        <v>10633130.847579593</v>
      </c>
      <c r="I104" s="32">
        <v>10119451.841236655</v>
      </c>
      <c r="J104" s="36">
        <v>105.07615446372007</v>
      </c>
      <c r="K104" s="49">
        <v>4603115.8074500514</v>
      </c>
      <c r="L104" s="32">
        <v>4067994.2024124879</v>
      </c>
      <c r="M104" s="36">
        <v>113.15443381704465</v>
      </c>
      <c r="N104" s="49">
        <v>3459608.3967802464</v>
      </c>
      <c r="O104" s="32">
        <v>3225839.866456225</v>
      </c>
      <c r="P104" s="36">
        <v>107.24674937385623</v>
      </c>
      <c r="Q104" s="49">
        <v>27837705.858531639</v>
      </c>
      <c r="R104" s="32">
        <v>24688097.798390739</v>
      </c>
      <c r="S104" s="36">
        <v>112.75759714604744</v>
      </c>
      <c r="T104" s="34">
        <v>52814329.602669716</v>
      </c>
      <c r="U104" s="32">
        <v>48284529.570101708</v>
      </c>
      <c r="V104" s="36">
        <v>109.38147285041151</v>
      </c>
      <c r="W104" s="49">
        <v>4369520.6659023762</v>
      </c>
      <c r="X104" s="32">
        <v>3998274.1134534194</v>
      </c>
      <c r="Y104" s="36">
        <v>109.28517009876295</v>
      </c>
      <c r="Z104" s="34">
        <v>57183850.268572092</v>
      </c>
      <c r="AA104" s="32">
        <v>52282803.683555126</v>
      </c>
      <c r="AB104" s="36">
        <v>109.37410819565234</v>
      </c>
      <c r="AD104" s="7">
        <f t="shared" si="117"/>
        <v>28.175228280630961</v>
      </c>
      <c r="AE104" s="10">
        <f t="shared" si="117"/>
        <v>8.8058201067264577</v>
      </c>
      <c r="AF104" s="6">
        <f t="shared" si="117"/>
        <v>17.801812582181057</v>
      </c>
      <c r="AG104" s="7">
        <f t="shared" si="117"/>
        <v>5.357971630836289</v>
      </c>
      <c r="AH104" s="10">
        <f t="shared" si="117"/>
        <v>1.2516918355018873</v>
      </c>
      <c r="AI104" s="6">
        <f t="shared" si="117"/>
        <v>4.0555172174363747</v>
      </c>
      <c r="AJ104" s="7">
        <f t="shared" si="117"/>
        <v>7.091419010077459</v>
      </c>
      <c r="AK104" s="10">
        <f t="shared" si="117"/>
        <v>8.0300498581759427</v>
      </c>
      <c r="AL104" s="6">
        <f t="shared" si="117"/>
        <v>-0.86886088577277576</v>
      </c>
      <c r="AM104" s="7">
        <f t="shared" si="117"/>
        <v>0.21697073520974186</v>
      </c>
      <c r="AN104" s="10">
        <f t="shared" si="117"/>
        <v>0.69063266040420501</v>
      </c>
      <c r="AO104" s="6">
        <f t="shared" si="117"/>
        <v>-0.47041309869605641</v>
      </c>
      <c r="AP104" s="7">
        <f t="shared" si="117"/>
        <v>11.438256366885355</v>
      </c>
      <c r="AQ104" s="10">
        <f t="shared" si="117"/>
        <v>13.162879247529304</v>
      </c>
      <c r="AR104" s="6">
        <f t="shared" si="117"/>
        <v>-1.5240182046548369</v>
      </c>
      <c r="AS104" s="7">
        <f t="shared" si="117"/>
        <v>7.9164900049331806</v>
      </c>
      <c r="AT104" s="10">
        <f t="shared" si="92"/>
        <v>6.0925062128913225</v>
      </c>
      <c r="AU104" s="6">
        <f t="shared" si="92"/>
        <v>1.7192390463297613</v>
      </c>
      <c r="AV104" s="7">
        <f t="shared" si="92"/>
        <v>8.4851675956123245</v>
      </c>
      <c r="AW104" s="10">
        <f t="shared" si="92"/>
        <v>6.5339838595290161</v>
      </c>
      <c r="AX104" s="6">
        <f t="shared" si="92"/>
        <v>1.8315129739783913</v>
      </c>
      <c r="AY104" s="7">
        <f t="shared" si="92"/>
        <v>11.383467271107591</v>
      </c>
      <c r="AZ104" s="10">
        <f t="shared" si="92"/>
        <v>7.0697094344225349</v>
      </c>
      <c r="BA104" s="6">
        <f t="shared" si="92"/>
        <v>4.0289245758410317</v>
      </c>
      <c r="BB104" s="7">
        <f t="shared" si="92"/>
        <v>8.7012989091654021</v>
      </c>
      <c r="BC104" s="10">
        <f t="shared" si="92"/>
        <v>6.5747635410412926</v>
      </c>
      <c r="BD104" s="6">
        <f t="shared" si="92"/>
        <v>1.9953460814437562</v>
      </c>
      <c r="BF104" s="7">
        <f>+AVERAGE(B103:B104)/AVERAGE(B99:B100)*100-100</f>
        <v>7.578574292164177</v>
      </c>
      <c r="BG104" s="12">
        <f t="shared" ref="BG104:CD104" si="127">+AVERAGE(C103:C104)/AVERAGE(C99:C100)*100-100</f>
        <v>7.9758491881621438</v>
      </c>
      <c r="BH104" s="6">
        <f t="shared" si="127"/>
        <v>2.2398331895896035</v>
      </c>
      <c r="BI104" s="7">
        <f t="shared" si="127"/>
        <v>3.1875838291159937</v>
      </c>
      <c r="BJ104" s="12">
        <f t="shared" si="127"/>
        <v>-2.8496164019588832</v>
      </c>
      <c r="BK104" s="6">
        <f t="shared" si="127"/>
        <v>6.0490180189738822</v>
      </c>
      <c r="BL104" s="7">
        <f t="shared" si="127"/>
        <v>4.7812964864503442</v>
      </c>
      <c r="BM104" s="12">
        <f t="shared" si="127"/>
        <v>5.7778543388395747</v>
      </c>
      <c r="BN104" s="6">
        <f t="shared" si="127"/>
        <v>-0.94569484826182304</v>
      </c>
      <c r="BO104" s="7">
        <f t="shared" si="127"/>
        <v>2.2340024635360862</v>
      </c>
      <c r="BP104" s="12">
        <f t="shared" si="127"/>
        <v>4.8262040678091154</v>
      </c>
      <c r="BQ104" s="6">
        <f t="shared" si="127"/>
        <v>-2.2224316822971417</v>
      </c>
      <c r="BR104" s="7">
        <f t="shared" si="127"/>
        <v>2.2809850515093331</v>
      </c>
      <c r="BS104" s="12">
        <f t="shared" si="127"/>
        <v>4.2741943121149149</v>
      </c>
      <c r="BT104" s="6">
        <f t="shared" si="127"/>
        <v>-1.8969949748928343</v>
      </c>
      <c r="BU104" s="7">
        <f t="shared" si="127"/>
        <v>9.6049997631135255</v>
      </c>
      <c r="BV104" s="12">
        <f t="shared" si="127"/>
        <v>6.0249886259494474</v>
      </c>
      <c r="BW104" s="6">
        <f t="shared" si="127"/>
        <v>3.3892788607678597</v>
      </c>
      <c r="BX104" s="7">
        <f t="shared" si="127"/>
        <v>7.008325055440551</v>
      </c>
      <c r="BY104" s="12">
        <f t="shared" si="127"/>
        <v>5.6560787564660302</v>
      </c>
      <c r="BZ104" s="6">
        <f t="shared" si="127"/>
        <v>1.2866715151906618</v>
      </c>
      <c r="CA104" s="7">
        <f t="shared" si="127"/>
        <v>11.441039450006613</v>
      </c>
      <c r="CB104" s="12">
        <f t="shared" si="127"/>
        <v>6.9260397285783739</v>
      </c>
      <c r="CC104" s="6">
        <f t="shared" si="127"/>
        <v>4.2215215802690125</v>
      </c>
      <c r="CD104" s="7">
        <f t="shared" si="127"/>
        <v>7.3309382275161141</v>
      </c>
      <c r="CE104" s="12">
        <f>+AVERAGE(AA103:AA104)/AVERAGE(AA99:AA100)*100-100</f>
        <v>5.7501663241258427</v>
      </c>
      <c r="CF104" s="6">
        <f t="shared" ref="CF104" si="128">+AVERAGE(AB103:AB104)/AVERAGE(AB99:AB100)*100-100</f>
        <v>1.5001593487255604</v>
      </c>
    </row>
    <row r="105" spans="1:84" x14ac:dyDescent="0.25">
      <c r="A105" s="31" t="s">
        <v>112</v>
      </c>
      <c r="B105" s="48">
        <v>2596706.8293798957</v>
      </c>
      <c r="C105" s="32">
        <v>2775085.2108525215</v>
      </c>
      <c r="D105" s="36">
        <v>93.572147594782251</v>
      </c>
      <c r="E105" s="49">
        <v>2097889.6267704782</v>
      </c>
      <c r="F105" s="32">
        <v>1660466.767349062</v>
      </c>
      <c r="G105" s="36">
        <v>126.34336730025393</v>
      </c>
      <c r="H105" s="49">
        <v>10845895.602758404</v>
      </c>
      <c r="I105" s="32">
        <v>9807173.6890538279</v>
      </c>
      <c r="J105" s="36">
        <v>110.59145016330174</v>
      </c>
      <c r="K105" s="49">
        <v>4363299.9048561901</v>
      </c>
      <c r="L105" s="32">
        <v>3685152.2949931142</v>
      </c>
      <c r="M105" s="36">
        <v>118.40215968236785</v>
      </c>
      <c r="N105" s="49">
        <v>3457049.4293640642</v>
      </c>
      <c r="O105" s="32">
        <v>3151936.160719255</v>
      </c>
      <c r="P105" s="36">
        <v>109.68018554586409</v>
      </c>
      <c r="Q105" s="49">
        <v>26912735.281247873</v>
      </c>
      <c r="R105" s="32">
        <v>24162838.861960843</v>
      </c>
      <c r="S105" s="36">
        <v>111.38068434341193</v>
      </c>
      <c r="T105" s="34">
        <v>50273576.674376905</v>
      </c>
      <c r="U105" s="32">
        <v>45242652.984928623</v>
      </c>
      <c r="V105" s="36">
        <v>111.1198688793166</v>
      </c>
      <c r="W105" s="49">
        <v>4309598.841330315</v>
      </c>
      <c r="X105" s="32">
        <v>3920624.7362681823</v>
      </c>
      <c r="Y105" s="36">
        <v>109.92122764170425</v>
      </c>
      <c r="Z105" s="34">
        <v>54583175.515707217</v>
      </c>
      <c r="AA105" s="32">
        <v>49163277.721196808</v>
      </c>
      <c r="AB105" s="36">
        <v>111.0242808163574</v>
      </c>
      <c r="AD105" s="7">
        <f t="shared" si="117"/>
        <v>2.0673170851052873</v>
      </c>
      <c r="AE105" s="10">
        <f t="shared" si="117"/>
        <v>1.2176767961619106</v>
      </c>
      <c r="AF105" s="6">
        <f t="shared" si="117"/>
        <v>0.83941888001875498</v>
      </c>
      <c r="AG105" s="7">
        <f t="shared" si="117"/>
        <v>3.8140468050441143</v>
      </c>
      <c r="AH105" s="10">
        <f t="shared" si="117"/>
        <v>2.4767422635454608</v>
      </c>
      <c r="AI105" s="6">
        <f t="shared" si="117"/>
        <v>1.3049834645010776</v>
      </c>
      <c r="AJ105" s="7">
        <f t="shared" si="117"/>
        <v>-0.98015334550399302</v>
      </c>
      <c r="AK105" s="10">
        <f t="shared" si="117"/>
        <v>-0.96401457804520874</v>
      </c>
      <c r="AL105" s="6">
        <f t="shared" si="117"/>
        <v>-1.629586194351873E-2</v>
      </c>
      <c r="AM105" s="7">
        <f t="shared" si="117"/>
        <v>1.3994020952709434</v>
      </c>
      <c r="AN105" s="10">
        <f t="shared" si="117"/>
        <v>-3.6128907746892338</v>
      </c>
      <c r="AO105" s="6">
        <f t="shared" si="117"/>
        <v>5.200169307125563</v>
      </c>
      <c r="AP105" s="7">
        <f t="shared" si="117"/>
        <v>-4.065940437705919</v>
      </c>
      <c r="AQ105" s="10">
        <f t="shared" si="117"/>
        <v>-5.1098817119172679</v>
      </c>
      <c r="AR105" s="6">
        <f t="shared" si="117"/>
        <v>1.1001580491679448</v>
      </c>
      <c r="AS105" s="7">
        <f t="shared" si="117"/>
        <v>3.694506394348295</v>
      </c>
      <c r="AT105" s="10">
        <f t="shared" si="92"/>
        <v>3.6037525978532869</v>
      </c>
      <c r="AU105" s="6">
        <f t="shared" si="92"/>
        <v>8.7597016728977906E-2</v>
      </c>
      <c r="AV105" s="7">
        <f t="shared" si="92"/>
        <v>1.8122728868422087</v>
      </c>
      <c r="AW105" s="10">
        <f t="shared" si="92"/>
        <v>1.141620261146798</v>
      </c>
      <c r="AX105" s="6">
        <f t="shared" si="92"/>
        <v>0.66308273880109425</v>
      </c>
      <c r="AY105" s="7">
        <f t="shared" si="92"/>
        <v>4.2841449288337543</v>
      </c>
      <c r="AZ105" s="10">
        <f t="shared" si="92"/>
        <v>0.43414764000102934</v>
      </c>
      <c r="BA105" s="6">
        <f t="shared" si="92"/>
        <v>3.8333548691355475</v>
      </c>
      <c r="BB105" s="7">
        <f t="shared" si="92"/>
        <v>2.0031700248309221</v>
      </c>
      <c r="BC105" s="10">
        <f t="shared" si="92"/>
        <v>1.0848359063149644</v>
      </c>
      <c r="BD105" s="6">
        <f t="shared" si="92"/>
        <v>0.90847861628533622</v>
      </c>
      <c r="BF105" s="7">
        <f t="shared" ref="BF105:CF105" si="129">+AVERAGE(B103:B105)/AVERAGE(B99:B101)*100-100</f>
        <v>6.3620609198708138</v>
      </c>
      <c r="BG105" s="12">
        <f t="shared" si="129"/>
        <v>6.5580801136597415</v>
      </c>
      <c r="BH105" s="6">
        <f t="shared" si="129"/>
        <v>1.7469507961460664</v>
      </c>
      <c r="BI105" s="7">
        <f t="shared" si="129"/>
        <v>3.4002579764162988</v>
      </c>
      <c r="BJ105" s="12">
        <f t="shared" si="129"/>
        <v>-1.0904273556461703</v>
      </c>
      <c r="BK105" s="6">
        <f t="shared" si="129"/>
        <v>4.4247212511405678</v>
      </c>
      <c r="BL105" s="7">
        <f t="shared" si="129"/>
        <v>2.7700435797223406</v>
      </c>
      <c r="BM105" s="12">
        <f t="shared" si="129"/>
        <v>3.4924194990948649</v>
      </c>
      <c r="BN105" s="6">
        <f t="shared" si="129"/>
        <v>-0.6265996253086854</v>
      </c>
      <c r="BO105" s="7">
        <f t="shared" si="129"/>
        <v>1.9695981430033527</v>
      </c>
      <c r="BP105" s="12">
        <f t="shared" si="129"/>
        <v>2.1897582740007238</v>
      </c>
      <c r="BQ105" s="6">
        <f t="shared" si="129"/>
        <v>0.28353898230461994</v>
      </c>
      <c r="BR105" s="7">
        <f t="shared" si="129"/>
        <v>5.1591475469265902E-2</v>
      </c>
      <c r="BS105" s="12">
        <f t="shared" si="129"/>
        <v>0.96383245880950597</v>
      </c>
      <c r="BT105" s="6">
        <f t="shared" si="129"/>
        <v>-0.90223201234563533</v>
      </c>
      <c r="BU105" s="7">
        <f t="shared" si="129"/>
        <v>7.5987576251495597</v>
      </c>
      <c r="BV105" s="12">
        <f t="shared" si="129"/>
        <v>5.212727115389427</v>
      </c>
      <c r="BW105" s="6">
        <f t="shared" si="129"/>
        <v>2.2755965504751714</v>
      </c>
      <c r="BX105" s="7">
        <f t="shared" si="129"/>
        <v>5.2881797974257694</v>
      </c>
      <c r="BY105" s="12">
        <f t="shared" si="129"/>
        <v>4.1965680477961342</v>
      </c>
      <c r="BZ105" s="6">
        <f t="shared" si="129"/>
        <v>1.07393477661779</v>
      </c>
      <c r="CA105" s="7">
        <f t="shared" si="129"/>
        <v>8.9690481348363846</v>
      </c>
      <c r="CB105" s="12">
        <f t="shared" si="129"/>
        <v>4.7021535593822534</v>
      </c>
      <c r="CC105" s="6">
        <f t="shared" si="129"/>
        <v>4.091047508805886</v>
      </c>
      <c r="CD105" s="7">
        <f t="shared" si="129"/>
        <v>5.5615107618799584</v>
      </c>
      <c r="CE105" s="12">
        <f t="shared" si="129"/>
        <v>4.2350395359212172</v>
      </c>
      <c r="CF105" s="6">
        <f t="shared" si="129"/>
        <v>1.2985554723592827</v>
      </c>
    </row>
    <row r="106" spans="1:84" x14ac:dyDescent="0.25">
      <c r="A106" s="31" t="s">
        <v>113</v>
      </c>
      <c r="B106" s="48">
        <v>3347570.0000083004</v>
      </c>
      <c r="C106" s="32">
        <v>3388011.451172241</v>
      </c>
      <c r="D106" s="36">
        <v>98.806336644761103</v>
      </c>
      <c r="E106" s="49">
        <v>1878688.1199255357</v>
      </c>
      <c r="F106" s="32">
        <v>1516519.0871360602</v>
      </c>
      <c r="G106" s="36">
        <v>123.88160069079184</v>
      </c>
      <c r="H106" s="49">
        <v>11546887.14929194</v>
      </c>
      <c r="I106" s="32">
        <v>10214580.278351871</v>
      </c>
      <c r="J106" s="36">
        <v>113.04318762625689</v>
      </c>
      <c r="K106" s="49">
        <v>5229898.6781597976</v>
      </c>
      <c r="L106" s="32">
        <v>4517679.418339598</v>
      </c>
      <c r="M106" s="36">
        <v>115.76515714968471</v>
      </c>
      <c r="N106" s="49">
        <v>3537713.3754023216</v>
      </c>
      <c r="O106" s="32">
        <v>3108556.2346097389</v>
      </c>
      <c r="P106" s="36">
        <v>113.80567403010038</v>
      </c>
      <c r="Q106" s="49">
        <v>30432548.877225976</v>
      </c>
      <c r="R106" s="32">
        <v>26313420.184167854</v>
      </c>
      <c r="S106" s="36">
        <v>115.65409841908919</v>
      </c>
      <c r="T106" s="34">
        <v>55973306.200013869</v>
      </c>
      <c r="U106" s="32">
        <v>49058766.653777361</v>
      </c>
      <c r="V106" s="36">
        <v>114.09440150632916</v>
      </c>
      <c r="W106" s="49">
        <v>4519240.6520948177</v>
      </c>
      <c r="X106" s="32">
        <v>4060296.5922621661</v>
      </c>
      <c r="Y106" s="36">
        <v>111.30321515692414</v>
      </c>
      <c r="Z106" s="34">
        <v>60492546.852108687</v>
      </c>
      <c r="AA106" s="32">
        <v>53119063.246039525</v>
      </c>
      <c r="AB106" s="36">
        <v>113.88104976911264</v>
      </c>
      <c r="AD106" s="7">
        <f t="shared" si="117"/>
        <v>-7.2887111753124856</v>
      </c>
      <c r="AE106" s="10">
        <f t="shared" si="117"/>
        <v>-7.8656444165705892</v>
      </c>
      <c r="AF106" s="6">
        <f t="shared" si="117"/>
        <v>0.626186874163011</v>
      </c>
      <c r="AG106" s="7">
        <f t="shared" si="117"/>
        <v>-4.9878738352443008</v>
      </c>
      <c r="AH106" s="10">
        <f t="shared" si="117"/>
        <v>-4.2515347417585758</v>
      </c>
      <c r="AI106" s="6">
        <f t="shared" si="117"/>
        <v>-0.76903487852234775</v>
      </c>
      <c r="AJ106" s="7">
        <f t="shared" si="117"/>
        <v>2.6519574583498553</v>
      </c>
      <c r="AK106" s="10">
        <f t="shared" si="117"/>
        <v>-0.86342336133343167</v>
      </c>
      <c r="AL106" s="6">
        <f t="shared" si="117"/>
        <v>3.5459977930206037</v>
      </c>
      <c r="AM106" s="7">
        <f t="shared" si="117"/>
        <v>11.926004057622606</v>
      </c>
      <c r="AN106" s="10">
        <f t="shared" si="117"/>
        <v>0.92184687773438156</v>
      </c>
      <c r="AO106" s="6">
        <f t="shared" si="117"/>
        <v>10.903642293843134</v>
      </c>
      <c r="AP106" s="7">
        <f t="shared" si="117"/>
        <v>1.7970961444031133</v>
      </c>
      <c r="AQ106" s="10">
        <f t="shared" si="117"/>
        <v>-1.8194598513194364</v>
      </c>
      <c r="AR106" s="6">
        <f t="shared" si="117"/>
        <v>3.6835772040424644</v>
      </c>
      <c r="AS106" s="7">
        <f t="shared" si="117"/>
        <v>6.2917955956812932</v>
      </c>
      <c r="AT106" s="10">
        <f t="shared" si="92"/>
        <v>2.5104764632432648</v>
      </c>
      <c r="AU106" s="6">
        <f t="shared" si="92"/>
        <v>3.6887148152060973</v>
      </c>
      <c r="AV106" s="7">
        <f t="shared" si="92"/>
        <v>4.3972777817794793</v>
      </c>
      <c r="AW106" s="10">
        <f t="shared" si="92"/>
        <v>0.373457637249345</v>
      </c>
      <c r="AX106" s="6">
        <f t="shared" si="92"/>
        <v>4.0088487925485765</v>
      </c>
      <c r="AY106" s="7">
        <f t="shared" si="92"/>
        <v>3.0955308635659833</v>
      </c>
      <c r="AZ106" s="10">
        <f t="shared" si="92"/>
        <v>-0.71073921954545938</v>
      </c>
      <c r="BA106" s="6">
        <f t="shared" si="92"/>
        <v>3.8335163875655525</v>
      </c>
      <c r="BB106" s="7">
        <f t="shared" si="92"/>
        <v>4.2988925269619642</v>
      </c>
      <c r="BC106" s="10">
        <f t="shared" si="92"/>
        <v>0.28974909820122718</v>
      </c>
      <c r="BD106" s="6">
        <f t="shared" si="92"/>
        <v>3.9975605331658244</v>
      </c>
      <c r="BF106" s="7">
        <f t="shared" ref="BF106:CF106" si="130">+AVERAGE(B103:B106)/AVERAGE(B99:B102)*100-100</f>
        <v>3.1057320097959291</v>
      </c>
      <c r="BG106" s="12">
        <f t="shared" si="130"/>
        <v>3.390832446095331</v>
      </c>
      <c r="BH106" s="6">
        <f t="shared" si="130"/>
        <v>1.4428144495978898</v>
      </c>
      <c r="BI106" s="7">
        <f t="shared" si="130"/>
        <v>1.3086898000063059</v>
      </c>
      <c r="BJ106" s="12">
        <f t="shared" si="130"/>
        <v>-1.8619057465051441</v>
      </c>
      <c r="BK106" s="6">
        <f t="shared" si="130"/>
        <v>3.0990144238292885</v>
      </c>
      <c r="BL106" s="7">
        <f t="shared" si="130"/>
        <v>2.738881347208789</v>
      </c>
      <c r="BM106" s="12">
        <f t="shared" si="130"/>
        <v>2.3566502468090391</v>
      </c>
      <c r="BN106" s="6">
        <f t="shared" si="130"/>
        <v>0.42949780324312314</v>
      </c>
      <c r="BO106" s="7">
        <f t="shared" si="130"/>
        <v>4.5180256715063649</v>
      </c>
      <c r="BP106" s="12">
        <f t="shared" si="130"/>
        <v>1.850191070135736</v>
      </c>
      <c r="BQ106" s="6">
        <f t="shared" si="130"/>
        <v>2.8159462864746132</v>
      </c>
      <c r="BR106" s="7">
        <f t="shared" si="130"/>
        <v>0.49326334149100148</v>
      </c>
      <c r="BS106" s="12">
        <f t="shared" si="130"/>
        <v>0.26345476565919057</v>
      </c>
      <c r="BT106" s="6">
        <f t="shared" si="130"/>
        <v>0.2505864531303672</v>
      </c>
      <c r="BU106" s="7">
        <f t="shared" si="130"/>
        <v>7.2426924392947853</v>
      </c>
      <c r="BV106" s="12">
        <f t="shared" si="130"/>
        <v>4.4840334487124949</v>
      </c>
      <c r="BW106" s="6">
        <f t="shared" si="130"/>
        <v>2.63263977412646</v>
      </c>
      <c r="BX106" s="7">
        <f t="shared" si="130"/>
        <v>5.0526157191098946</v>
      </c>
      <c r="BY106" s="12">
        <f t="shared" si="130"/>
        <v>3.1985916693015923</v>
      </c>
      <c r="BZ106" s="6">
        <f t="shared" si="130"/>
        <v>1.8170005268712117</v>
      </c>
      <c r="CA106" s="7">
        <f t="shared" si="130"/>
        <v>7.3941343654352067</v>
      </c>
      <c r="CB106" s="12">
        <f t="shared" si="130"/>
        <v>3.2726733309678195</v>
      </c>
      <c r="CC106" s="6">
        <f t="shared" si="130"/>
        <v>4.0256529732250641</v>
      </c>
      <c r="CD106" s="7">
        <f t="shared" si="130"/>
        <v>5.2273097988013291</v>
      </c>
      <c r="CE106" s="12">
        <f t="shared" si="130"/>
        <v>3.2042503408020053</v>
      </c>
      <c r="CF106" s="6">
        <f t="shared" si="130"/>
        <v>1.9820493901400766</v>
      </c>
    </row>
    <row r="107" spans="1:84" x14ac:dyDescent="0.25">
      <c r="A107" s="31" t="s">
        <v>114</v>
      </c>
      <c r="B107" s="48">
        <v>4872538.4650885668</v>
      </c>
      <c r="C107" s="32">
        <v>5648591.3678957932</v>
      </c>
      <c r="D107" s="36">
        <v>86.261125079467021</v>
      </c>
      <c r="E107" s="49">
        <v>1721911.5561971054</v>
      </c>
      <c r="F107" s="32">
        <v>1479671.59565021</v>
      </c>
      <c r="G107" s="36">
        <v>116.37119758593786</v>
      </c>
      <c r="H107" s="49">
        <v>10792323.511941936</v>
      </c>
      <c r="I107" s="32">
        <v>10038832.939066695</v>
      </c>
      <c r="J107" s="36">
        <v>107.50575866187582</v>
      </c>
      <c r="K107" s="49">
        <v>5576735.2085920824</v>
      </c>
      <c r="L107" s="32">
        <v>4171130.1643565921</v>
      </c>
      <c r="M107" s="36">
        <v>133.69842198276996</v>
      </c>
      <c r="N107" s="49">
        <v>3498857.1977421683</v>
      </c>
      <c r="O107" s="32">
        <v>3087644.4179815426</v>
      </c>
      <c r="P107" s="36">
        <v>113.31800959222642</v>
      </c>
      <c r="Q107" s="49">
        <v>27859133.466708794</v>
      </c>
      <c r="R107" s="32">
        <v>24677663.026075397</v>
      </c>
      <c r="S107" s="36">
        <v>112.89210585812654</v>
      </c>
      <c r="T107" s="34">
        <v>54321499.406270653</v>
      </c>
      <c r="U107" s="32">
        <v>49103533.511026233</v>
      </c>
      <c r="V107" s="36">
        <v>110.62645704320386</v>
      </c>
      <c r="W107" s="49">
        <v>4294041.3190217279</v>
      </c>
      <c r="X107" s="32">
        <v>3892535.7965563531</v>
      </c>
      <c r="Y107" s="36">
        <v>110.31475478839727</v>
      </c>
      <c r="Z107" s="34">
        <v>58615540.725292385</v>
      </c>
      <c r="AA107" s="32">
        <v>52996069.307582587</v>
      </c>
      <c r="AB107" s="36">
        <v>110.60356266253461</v>
      </c>
      <c r="AD107" s="7">
        <f t="shared" si="117"/>
        <v>-11.702866030958461</v>
      </c>
      <c r="AE107" s="10">
        <f t="shared" si="117"/>
        <v>-14.445770824583647</v>
      </c>
      <c r="AF107" s="6">
        <f t="shared" si="117"/>
        <v>3.2060423196628847</v>
      </c>
      <c r="AG107" s="7">
        <f t="shared" si="117"/>
        <v>-10.333528731062884</v>
      </c>
      <c r="AH107" s="10">
        <f t="shared" si="117"/>
        <v>-4.9982160377344513</v>
      </c>
      <c r="AI107" s="6">
        <f t="shared" si="117"/>
        <v>-5.6160131639713171</v>
      </c>
      <c r="AJ107" s="7">
        <f t="shared" si="117"/>
        <v>0.23615986069161465</v>
      </c>
      <c r="AK107" s="10">
        <f t="shared" si="117"/>
        <v>-2.5890390277730404</v>
      </c>
      <c r="AL107" s="6">
        <f t="shared" si="117"/>
        <v>2.9002884893725422</v>
      </c>
      <c r="AM107" s="7">
        <f t="shared" si="117"/>
        <v>14.185561533451718</v>
      </c>
      <c r="AN107" s="10">
        <f t="shared" si="117"/>
        <v>-12.240759122827427</v>
      </c>
      <c r="AO107" s="6">
        <f t="shared" si="117"/>
        <v>30.112294035525366</v>
      </c>
      <c r="AP107" s="7">
        <f t="shared" si="117"/>
        <v>4.5140460399111646</v>
      </c>
      <c r="AQ107" s="10">
        <f t="shared" si="117"/>
        <v>-1.3251650752364839</v>
      </c>
      <c r="AR107" s="6">
        <f t="shared" si="117"/>
        <v>5.9176294742219397</v>
      </c>
      <c r="AS107" s="7">
        <f t="shared" si="117"/>
        <v>1.2281993518703587</v>
      </c>
      <c r="AT107" s="10">
        <f t="shared" si="92"/>
        <v>1.5808457691329494</v>
      </c>
      <c r="AU107" s="6">
        <f t="shared" si="92"/>
        <v>-0.34715837872040822</v>
      </c>
      <c r="AV107" s="7">
        <f t="shared" si="92"/>
        <v>0.6729768624622352</v>
      </c>
      <c r="AW107" s="10">
        <f t="shared" si="92"/>
        <v>-3.0363461963524543</v>
      </c>
      <c r="AX107" s="6">
        <f t="shared" si="92"/>
        <v>3.8254778087530639</v>
      </c>
      <c r="AY107" s="7">
        <f t="shared" si="92"/>
        <v>-1.4796600397542932</v>
      </c>
      <c r="AZ107" s="10">
        <f t="shared" si="92"/>
        <v>-2.9876807232141402</v>
      </c>
      <c r="BA107" s="6">
        <f t="shared" si="92"/>
        <v>1.5544630771658063</v>
      </c>
      <c r="BB107" s="7">
        <f t="shared" si="92"/>
        <v>0.51209146321996002</v>
      </c>
      <c r="BC107" s="10">
        <f t="shared" si="92"/>
        <v>-3.0327734022180834</v>
      </c>
      <c r="BD107" s="6">
        <f t="shared" si="92"/>
        <v>3.6557350249296832</v>
      </c>
      <c r="BF107" s="7">
        <f t="shared" ref="BF107:CF107" si="131">+AVERAGE(B107:B107)/AVERAGE(B103:B103)*100-100</f>
        <v>-11.702866030958461</v>
      </c>
      <c r="BG107" s="12">
        <f t="shared" si="131"/>
        <v>-14.445770824583647</v>
      </c>
      <c r="BH107" s="6">
        <f t="shared" si="131"/>
        <v>3.2060423196628847</v>
      </c>
      <c r="BI107" s="7">
        <f t="shared" si="131"/>
        <v>-10.333528731062884</v>
      </c>
      <c r="BJ107" s="12">
        <f t="shared" si="131"/>
        <v>-4.9982160377344513</v>
      </c>
      <c r="BK107" s="6">
        <f t="shared" si="131"/>
        <v>-5.6160131639713171</v>
      </c>
      <c r="BL107" s="7">
        <f t="shared" si="131"/>
        <v>0.23615986069161465</v>
      </c>
      <c r="BM107" s="12">
        <f t="shared" si="131"/>
        <v>-2.5890390277730404</v>
      </c>
      <c r="BN107" s="6">
        <f t="shared" si="131"/>
        <v>2.9002884893725422</v>
      </c>
      <c r="BO107" s="7">
        <f t="shared" si="131"/>
        <v>14.185561533451718</v>
      </c>
      <c r="BP107" s="12">
        <f t="shared" si="131"/>
        <v>-12.240759122827427</v>
      </c>
      <c r="BQ107" s="6">
        <f t="shared" si="131"/>
        <v>30.112294035525366</v>
      </c>
      <c r="BR107" s="7">
        <f t="shared" si="131"/>
        <v>4.5140460399111646</v>
      </c>
      <c r="BS107" s="12">
        <f t="shared" si="131"/>
        <v>-1.3251650752364839</v>
      </c>
      <c r="BT107" s="6">
        <f t="shared" si="131"/>
        <v>5.9176294742219397</v>
      </c>
      <c r="BU107" s="7">
        <f t="shared" si="131"/>
        <v>1.2281993518703587</v>
      </c>
      <c r="BV107" s="12">
        <f t="shared" si="131"/>
        <v>1.5808457691329494</v>
      </c>
      <c r="BW107" s="6">
        <f t="shared" si="131"/>
        <v>-0.34715837872040822</v>
      </c>
      <c r="BX107" s="7">
        <f t="shared" si="131"/>
        <v>0.6729768624622352</v>
      </c>
      <c r="BY107" s="12">
        <f t="shared" si="131"/>
        <v>-3.0363461963524543</v>
      </c>
      <c r="BZ107" s="6">
        <f t="shared" si="131"/>
        <v>3.8254778087530639</v>
      </c>
      <c r="CA107" s="7">
        <f t="shared" si="131"/>
        <v>-1.4796600397542932</v>
      </c>
      <c r="CB107" s="12">
        <f t="shared" si="131"/>
        <v>-2.9876807232141402</v>
      </c>
      <c r="CC107" s="6">
        <f t="shared" si="131"/>
        <v>1.5544630771658063</v>
      </c>
      <c r="CD107" s="7">
        <f t="shared" si="131"/>
        <v>0.51209146321996002</v>
      </c>
      <c r="CE107" s="12">
        <f t="shared" si="131"/>
        <v>-3.0327734022180834</v>
      </c>
      <c r="CF107" s="6">
        <f t="shared" si="131"/>
        <v>3.6557350249296832</v>
      </c>
    </row>
    <row r="108" spans="1:84" x14ac:dyDescent="0.25">
      <c r="A108" s="31" t="s">
        <v>115</v>
      </c>
      <c r="B108" s="48">
        <v>3496714.1475767936</v>
      </c>
      <c r="C108" s="32">
        <v>3966342.5912698633</v>
      </c>
      <c r="D108" s="36">
        <v>88.159660117944739</v>
      </c>
      <c r="E108" s="49">
        <v>1806497.1378313678</v>
      </c>
      <c r="F108" s="32">
        <v>1540348.1975452425</v>
      </c>
      <c r="G108" s="36">
        <v>117.2784920130572</v>
      </c>
      <c r="H108" s="49">
        <v>10409320.135432953</v>
      </c>
      <c r="I108" s="32">
        <v>9530254.9399117026</v>
      </c>
      <c r="J108" s="36">
        <v>109.22394207776979</v>
      </c>
      <c r="K108" s="49">
        <v>4630072.0349546643</v>
      </c>
      <c r="L108" s="32">
        <v>3566789.0974354581</v>
      </c>
      <c r="M108" s="36">
        <v>129.81064785365953</v>
      </c>
      <c r="N108" s="49">
        <v>3316290.8473739652</v>
      </c>
      <c r="O108" s="32">
        <v>2908107.1305927145</v>
      </c>
      <c r="P108" s="36">
        <v>114.03606189356776</v>
      </c>
      <c r="Q108" s="49">
        <v>28728500.133806646</v>
      </c>
      <c r="R108" s="32">
        <v>25050037.077783424</v>
      </c>
      <c r="S108" s="36">
        <v>114.68446152235681</v>
      </c>
      <c r="T108" s="34">
        <v>52387394.436976388</v>
      </c>
      <c r="U108" s="32">
        <v>46561879.034538403</v>
      </c>
      <c r="V108" s="36">
        <v>112.51134087203991</v>
      </c>
      <c r="W108" s="49">
        <v>4172165.6042123763</v>
      </c>
      <c r="X108" s="32">
        <v>3773409.3761989302</v>
      </c>
      <c r="Y108" s="36">
        <v>110.56753159433566</v>
      </c>
      <c r="Z108" s="34">
        <v>56559560.041188762</v>
      </c>
      <c r="AA108" s="32">
        <v>50335288.410737336</v>
      </c>
      <c r="AB108" s="36">
        <v>112.36562226416822</v>
      </c>
      <c r="AD108" s="7">
        <f t="shared" si="117"/>
        <v>-15.619807595054098</v>
      </c>
      <c r="AE108" s="10">
        <f t="shared" si="117"/>
        <v>-12.802378809241148</v>
      </c>
      <c r="AF108" s="6">
        <f t="shared" si="117"/>
        <v>-3.2310844577392572</v>
      </c>
      <c r="AG108" s="7">
        <f t="shared" si="117"/>
        <v>-15.456637087121578</v>
      </c>
      <c r="AH108" s="10">
        <f t="shared" si="117"/>
        <v>-5.7581918525459912</v>
      </c>
      <c r="AI108" s="6">
        <f t="shared" si="117"/>
        <v>-10.291022026446129</v>
      </c>
      <c r="AJ108" s="7">
        <f t="shared" si="117"/>
        <v>-2.1048430171212118</v>
      </c>
      <c r="AK108" s="10">
        <f t="shared" si="117"/>
        <v>-5.8224191445230389</v>
      </c>
      <c r="AL108" s="6">
        <f t="shared" si="117"/>
        <v>3.9474109375423012</v>
      </c>
      <c r="AM108" s="7">
        <f t="shared" si="117"/>
        <v>0.58560828430569245</v>
      </c>
      <c r="AN108" s="10">
        <f t="shared" si="117"/>
        <v>-12.320693689282905</v>
      </c>
      <c r="AO108" s="6">
        <f t="shared" si="117"/>
        <v>14.719895168708732</v>
      </c>
      <c r="AP108" s="7">
        <f t="shared" si="117"/>
        <v>-4.1425945647392552</v>
      </c>
      <c r="AQ108" s="10">
        <f t="shared" si="117"/>
        <v>-9.8496127835557559</v>
      </c>
      <c r="AR108" s="6">
        <f t="shared" si="117"/>
        <v>6.3305531956445265</v>
      </c>
      <c r="AS108" s="7">
        <f t="shared" si="117"/>
        <v>3.1999557715062252</v>
      </c>
      <c r="AT108" s="10">
        <f t="shared" si="92"/>
        <v>1.4660476572491348</v>
      </c>
      <c r="AU108" s="6">
        <f t="shared" si="92"/>
        <v>1.7088554785480454</v>
      </c>
      <c r="AV108" s="7">
        <f t="shared" si="92"/>
        <v>-0.80836994222065073</v>
      </c>
      <c r="AW108" s="10">
        <f t="shared" si="92"/>
        <v>-3.567706987933434</v>
      </c>
      <c r="AX108" s="6">
        <f t="shared" si="92"/>
        <v>2.8614242796938498</v>
      </c>
      <c r="AY108" s="7">
        <f t="shared" si="92"/>
        <v>-4.5166295522999462</v>
      </c>
      <c r="AZ108" s="10">
        <f t="shared" si="92"/>
        <v>-5.6240450472833459</v>
      </c>
      <c r="BA108" s="6">
        <f t="shared" si="92"/>
        <v>1.173408518661617</v>
      </c>
      <c r="BB108" s="7">
        <f t="shared" si="92"/>
        <v>-1.0917247167710116</v>
      </c>
      <c r="BC108" s="10">
        <f t="shared" si="92"/>
        <v>-3.7249633447457171</v>
      </c>
      <c r="BD108" s="6">
        <f t="shared" si="92"/>
        <v>2.735120878119119</v>
      </c>
      <c r="BF108" s="7">
        <f>+AVERAGE(B107:B108)/AVERAGE(B103:B104)*100-100</f>
        <v>-13.382769506890241</v>
      </c>
      <c r="BG108" s="12">
        <f t="shared" ref="BG108:CD108" si="132">+AVERAGE(C107:C108)/AVERAGE(C103:C104)*100-100</f>
        <v>-13.775405387967183</v>
      </c>
      <c r="BH108" s="6">
        <f t="shared" si="132"/>
        <v>-0.15111039843522178</v>
      </c>
      <c r="BI108" s="7">
        <f t="shared" si="132"/>
        <v>-13.031723405991528</v>
      </c>
      <c r="BJ108" s="12">
        <f t="shared" si="132"/>
        <v>-5.3873636956302562</v>
      </c>
      <c r="BK108" s="6">
        <f t="shared" si="132"/>
        <v>-8.0219482228046814</v>
      </c>
      <c r="BL108" s="7">
        <f t="shared" si="132"/>
        <v>-0.92702510155375251</v>
      </c>
      <c r="BM108" s="12">
        <f t="shared" si="132"/>
        <v>-4.1909910883361903</v>
      </c>
      <c r="BN108" s="6">
        <f t="shared" si="132"/>
        <v>3.4253500298584356</v>
      </c>
      <c r="BO108" s="7">
        <f t="shared" si="132"/>
        <v>7.5868578406652887</v>
      </c>
      <c r="BP108" s="12">
        <f t="shared" si="132"/>
        <v>-12.277623011536747</v>
      </c>
      <c r="BQ108" s="6">
        <f t="shared" si="132"/>
        <v>22.04544565435566</v>
      </c>
      <c r="BR108" s="7">
        <f t="shared" si="132"/>
        <v>0.1145955689330691</v>
      </c>
      <c r="BS108" s="12">
        <f t="shared" si="132"/>
        <v>-5.6522648257239752</v>
      </c>
      <c r="BT108" s="6">
        <f t="shared" si="132"/>
        <v>6.1243417383380461</v>
      </c>
      <c r="BU108" s="7">
        <f t="shared" si="132"/>
        <v>2.2197156118091073</v>
      </c>
      <c r="BV108" s="12">
        <f t="shared" si="132"/>
        <v>1.5229844438479319</v>
      </c>
      <c r="BW108" s="6">
        <f t="shared" si="132"/>
        <v>0.67844825353637361</v>
      </c>
      <c r="BX108" s="7">
        <f t="shared" si="132"/>
        <v>-5.9760412043189604E-2</v>
      </c>
      <c r="BY108" s="12">
        <f t="shared" si="132"/>
        <v>-3.2956974538563628</v>
      </c>
      <c r="BZ108" s="6">
        <f t="shared" si="132"/>
        <v>3.337131202895776</v>
      </c>
      <c r="CA108" s="7">
        <f t="shared" si="132"/>
        <v>-3.0000564395249114</v>
      </c>
      <c r="CB108" s="12">
        <f t="shared" si="132"/>
        <v>-4.3035361397495393</v>
      </c>
      <c r="CC108" s="6">
        <f t="shared" si="132"/>
        <v>1.3633596386072355</v>
      </c>
      <c r="CD108" s="7">
        <f t="shared" si="132"/>
        <v>-0.28194996285947127</v>
      </c>
      <c r="CE108" s="12">
        <f>+AVERAGE(AA107:AA108)/AVERAGE(AA103:AA104)*100-100</f>
        <v>-3.371195430792298</v>
      </c>
      <c r="CF108" s="6">
        <f t="shared" ref="CF108" si="133">+AVERAGE(AB107:AB108)/AVERAGE(AB103:AB104)*100-100</f>
        <v>3.1897372643501427</v>
      </c>
    </row>
    <row r="109" spans="1:84" x14ac:dyDescent="0.25">
      <c r="A109" s="31" t="s">
        <v>119</v>
      </c>
      <c r="B109" s="48">
        <v>3153584.6426840238</v>
      </c>
      <c r="C109" s="32">
        <v>2925205.2376368428</v>
      </c>
      <c r="D109" s="36">
        <v>107.80729509535816</v>
      </c>
      <c r="E109" s="49">
        <v>1983541.6674042891</v>
      </c>
      <c r="F109" s="32">
        <v>1719326.6836529532</v>
      </c>
      <c r="G109" s="36">
        <v>115.36735201421837</v>
      </c>
      <c r="H109" s="49">
        <v>11074852.207892274</v>
      </c>
      <c r="I109" s="32">
        <v>9824549.3387366142</v>
      </c>
      <c r="J109" s="36">
        <v>112.72631268923368</v>
      </c>
      <c r="K109" s="49">
        <v>4479541.2994773909</v>
      </c>
      <c r="L109" s="32">
        <v>3503384.1305521866</v>
      </c>
      <c r="M109" s="36">
        <v>127.86326399130394</v>
      </c>
      <c r="N109" s="49">
        <v>3882215.6890676185</v>
      </c>
      <c r="O109" s="32">
        <v>3432838.1399375265</v>
      </c>
      <c r="P109" s="36">
        <v>113.09055454441759</v>
      </c>
      <c r="Q109" s="49">
        <v>28731725.459720332</v>
      </c>
      <c r="R109" s="32">
        <v>24969677.774852443</v>
      </c>
      <c r="S109" s="36">
        <v>115.06646468885047</v>
      </c>
      <c r="T109" s="34">
        <v>53305460.966245927</v>
      </c>
      <c r="U109" s="32">
        <v>46374981.305368572</v>
      </c>
      <c r="V109" s="36">
        <v>114.94443655996697</v>
      </c>
      <c r="W109" s="49">
        <v>4279052.0446222462</v>
      </c>
      <c r="X109" s="32">
        <v>3866037.2292829179</v>
      </c>
      <c r="Y109" s="36">
        <v>110.68315670141477</v>
      </c>
      <c r="Z109" s="34">
        <v>57584513.010868177</v>
      </c>
      <c r="AA109" s="32">
        <v>50241018.534651488</v>
      </c>
      <c r="AB109" s="36">
        <v>114.61653185066669</v>
      </c>
      <c r="AD109" s="7">
        <f t="shared" si="117"/>
        <v>21.445540443898039</v>
      </c>
      <c r="AE109" s="10">
        <f t="shared" si="117"/>
        <v>5.4095645855214372</v>
      </c>
      <c r="AF109" s="6">
        <f t="shared" si="117"/>
        <v>15.213017833278514</v>
      </c>
      <c r="AG109" s="7">
        <f t="shared" si="117"/>
        <v>-5.4506184647196108</v>
      </c>
      <c r="AH109" s="10">
        <f t="shared" si="117"/>
        <v>3.5447813507198873</v>
      </c>
      <c r="AI109" s="6">
        <f t="shared" si="117"/>
        <v>-8.6874487522175627</v>
      </c>
      <c r="AJ109" s="7">
        <f t="shared" si="117"/>
        <v>2.1109976853883836</v>
      </c>
      <c r="AK109" s="10">
        <f t="shared" si="117"/>
        <v>0.17717285564320662</v>
      </c>
      <c r="AL109" s="6">
        <f t="shared" si="117"/>
        <v>1.9304046766540637</v>
      </c>
      <c r="AM109" s="7">
        <f t="shared" si="117"/>
        <v>2.6640707069396825</v>
      </c>
      <c r="AN109" s="10">
        <f t="shared" si="117"/>
        <v>-4.9324464741359435</v>
      </c>
      <c r="AO109" s="6">
        <f t="shared" si="117"/>
        <v>7.9906518042550658</v>
      </c>
      <c r="AP109" s="7">
        <f t="shared" si="117"/>
        <v>12.29852995714225</v>
      </c>
      <c r="AQ109" s="10">
        <f t="shared" si="117"/>
        <v>8.9120453237279804</v>
      </c>
      <c r="AR109" s="6">
        <f t="shared" si="117"/>
        <v>3.1093756648755857</v>
      </c>
      <c r="AS109" s="7">
        <f t="shared" si="117"/>
        <v>6.7588454293602922</v>
      </c>
      <c r="AT109" s="10">
        <f t="shared" si="92"/>
        <v>3.3391726754499587</v>
      </c>
      <c r="AU109" s="6">
        <f t="shared" si="92"/>
        <v>3.3091737289694123</v>
      </c>
      <c r="AV109" s="7">
        <f t="shared" si="92"/>
        <v>6.0307710181565284</v>
      </c>
      <c r="AW109" s="10">
        <f t="shared" si="92"/>
        <v>2.5027893939313373</v>
      </c>
      <c r="AX109" s="6">
        <f t="shared" si="92"/>
        <v>3.4418396270824445</v>
      </c>
      <c r="AY109" s="7">
        <f t="shared" si="92"/>
        <v>-0.70880835624690519</v>
      </c>
      <c r="AZ109" s="10">
        <f t="shared" si="92"/>
        <v>-1.3923165479291129</v>
      </c>
      <c r="BA109" s="6">
        <f t="shared" si="92"/>
        <v>0.69315916138972966</v>
      </c>
      <c r="BB109" s="7">
        <f t="shared" si="92"/>
        <v>5.4986494772501402</v>
      </c>
      <c r="BC109" s="10">
        <f t="shared" si="92"/>
        <v>2.1921663147980439</v>
      </c>
      <c r="BD109" s="6">
        <f t="shared" si="92"/>
        <v>3.2355544281805777</v>
      </c>
      <c r="BF109" s="7">
        <f t="shared" ref="BF109:CF109" si="134">+AVERAGE(B107:B109)/AVERAGE(B103:B105)*100-100</f>
        <v>-6.0054504984295818</v>
      </c>
      <c r="BG109" s="12">
        <f t="shared" si="134"/>
        <v>-9.9523786563146217</v>
      </c>
      <c r="BH109" s="6">
        <f t="shared" si="134"/>
        <v>5.208134700631291</v>
      </c>
      <c r="BI109" s="7">
        <f t="shared" si="134"/>
        <v>-10.447760363349815</v>
      </c>
      <c r="BJ109" s="12">
        <f t="shared" si="134"/>
        <v>-2.3308604816257201</v>
      </c>
      <c r="BK109" s="6">
        <f t="shared" si="134"/>
        <v>-8.2429997028675075</v>
      </c>
      <c r="BL109" s="7">
        <f t="shared" si="134"/>
        <v>9.4811926154505954E-2</v>
      </c>
      <c r="BM109" s="12">
        <f t="shared" si="134"/>
        <v>-2.7739842173396454</v>
      </c>
      <c r="BN109" s="6">
        <f t="shared" si="134"/>
        <v>2.9089306913094646</v>
      </c>
      <c r="BO109" s="7">
        <f t="shared" si="134"/>
        <v>6.0360223945052951</v>
      </c>
      <c r="BP109" s="12">
        <f t="shared" si="134"/>
        <v>-10.113226622748471</v>
      </c>
      <c r="BQ109" s="6">
        <f t="shared" si="134"/>
        <v>17.067717964057437</v>
      </c>
      <c r="BR109" s="7">
        <f t="shared" si="134"/>
        <v>4.2181454652268684</v>
      </c>
      <c r="BS109" s="12">
        <f t="shared" si="134"/>
        <v>-0.82357809682059724</v>
      </c>
      <c r="BT109" s="6">
        <f t="shared" si="134"/>
        <v>5.1034467279780245</v>
      </c>
      <c r="BU109" s="7">
        <f t="shared" si="134"/>
        <v>3.7045592029092802</v>
      </c>
      <c r="BV109" s="12">
        <f t="shared" si="134"/>
        <v>2.1229506826801412</v>
      </c>
      <c r="BW109" s="6">
        <f t="shared" si="134"/>
        <v>1.5468283714171776</v>
      </c>
      <c r="BX109" s="7">
        <f t="shared" si="134"/>
        <v>1.8899374866360148</v>
      </c>
      <c r="BY109" s="12">
        <f t="shared" si="134"/>
        <v>-1.4760268068071838</v>
      </c>
      <c r="BZ109" s="6">
        <f t="shared" si="134"/>
        <v>3.3727071838439429</v>
      </c>
      <c r="CA109" s="7">
        <f t="shared" si="134"/>
        <v>-2.2426838802589657</v>
      </c>
      <c r="CB109" s="12">
        <f t="shared" si="134"/>
        <v>-3.3469105134816175</v>
      </c>
      <c r="CC109" s="6">
        <f t="shared" si="134"/>
        <v>1.1386435499907606</v>
      </c>
      <c r="CD109" s="7">
        <f t="shared" si="134"/>
        <v>1.5731545886315672</v>
      </c>
      <c r="CE109" s="12">
        <f t="shared" si="134"/>
        <v>-1.6190258190219708</v>
      </c>
      <c r="CF109" s="6">
        <f t="shared" si="134"/>
        <v>3.2052884698142492</v>
      </c>
    </row>
    <row r="110" spans="1:84" x14ac:dyDescent="0.25">
      <c r="A110" s="31" t="s">
        <v>120</v>
      </c>
      <c r="B110" s="48">
        <v>4701185.7967933472</v>
      </c>
      <c r="C110" s="32">
        <v>4006247.091450206</v>
      </c>
      <c r="D110" s="36">
        <v>117.346376533445</v>
      </c>
      <c r="E110" s="49">
        <v>1920368.8256855854</v>
      </c>
      <c r="F110" s="32">
        <v>1658711.2239647505</v>
      </c>
      <c r="G110" s="36">
        <v>115.77475319033563</v>
      </c>
      <c r="H110" s="49">
        <v>12158189.710437285</v>
      </c>
      <c r="I110" s="32">
        <v>10579058.726054337</v>
      </c>
      <c r="J110" s="36">
        <v>114.92695168138003</v>
      </c>
      <c r="K110" s="49">
        <v>4579667.3435503999</v>
      </c>
      <c r="L110" s="32">
        <v>3821835.9071826609</v>
      </c>
      <c r="M110" s="36">
        <v>119.82898938553302</v>
      </c>
      <c r="N110" s="49">
        <v>4039717.6256853617</v>
      </c>
      <c r="O110" s="32">
        <v>3507575.0016710842</v>
      </c>
      <c r="P110" s="36">
        <v>115.17124006644914</v>
      </c>
      <c r="Q110" s="49">
        <v>31911906.571056604</v>
      </c>
      <c r="R110" s="32">
        <v>27200182.823795997</v>
      </c>
      <c r="S110" s="36">
        <v>117.32239734483908</v>
      </c>
      <c r="T110" s="34">
        <v>59311035.873208582</v>
      </c>
      <c r="U110" s="32">
        <v>50773610.774119034</v>
      </c>
      <c r="V110" s="36">
        <v>116.81468969593422</v>
      </c>
      <c r="W110" s="49">
        <v>4496053.9792981595</v>
      </c>
      <c r="X110" s="32">
        <v>4031990.2840986112</v>
      </c>
      <c r="Y110" s="36">
        <v>111.50954398451121</v>
      </c>
      <c r="Z110" s="34">
        <v>63807089.852506742</v>
      </c>
      <c r="AA110" s="32">
        <v>54805601.058217645</v>
      </c>
      <c r="AB110" s="36">
        <v>116.42439571956741</v>
      </c>
      <c r="AD110" s="7">
        <f t="shared" ref="AD110" si="135">+B110/B106*100-100</f>
        <v>40.435772718171393</v>
      </c>
      <c r="AE110" s="10">
        <f t="shared" ref="AE110" si="136">+C110/C106*100-100</f>
        <v>18.247743527078612</v>
      </c>
      <c r="AF110" s="6">
        <f t="shared" ref="AF110" si="137">+D110/D106*100-100</f>
        <v>18.764019108755136</v>
      </c>
      <c r="AG110" s="7">
        <f t="shared" ref="AG110" si="138">+E110/E106*100-100</f>
        <v>2.2186069799441555</v>
      </c>
      <c r="AH110" s="10">
        <f t="shared" ref="AH110" si="139">+F110/F106*100-100</f>
        <v>9.3762180796035608</v>
      </c>
      <c r="AI110" s="6">
        <f t="shared" ref="AI110" si="140">+G110/G106*100-100</f>
        <v>-6.5440286977651283</v>
      </c>
      <c r="AJ110" s="7">
        <f t="shared" ref="AJ110" si="141">+H110/H106*100-100</f>
        <v>5.2940896818484191</v>
      </c>
      <c r="AK110" s="10">
        <f t="shared" ref="AK110" si="142">+I110/I106*100-100</f>
        <v>3.5682175651888315</v>
      </c>
      <c r="AL110" s="6">
        <f t="shared" ref="AL110" si="143">+J110/J106*100-100</f>
        <v>1.6664109484874245</v>
      </c>
      <c r="AM110" s="7">
        <f t="shared" ref="AM110" si="144">+K110/K106*100-100</f>
        <v>-12.432962369324315</v>
      </c>
      <c r="AN110" s="10">
        <f t="shared" ref="AN110" si="145">+L110/L106*100-100</f>
        <v>-15.402675726217936</v>
      </c>
      <c r="AO110" s="6">
        <f t="shared" ref="AO110" si="146">+M110/M106*100-100</f>
        <v>3.5104105033898492</v>
      </c>
      <c r="AP110" s="7">
        <f t="shared" ref="AP110" si="147">+N110/N106*100-100</f>
        <v>14.190076951215701</v>
      </c>
      <c r="AQ110" s="10">
        <f t="shared" ref="AQ110" si="148">+O110/O106*100-100</f>
        <v>12.836144401017719</v>
      </c>
      <c r="AR110" s="6">
        <f t="shared" ref="AR110" si="149">+P110/P106*100-100</f>
        <v>1.199910327834445</v>
      </c>
      <c r="AS110" s="7">
        <f t="shared" ref="AS110" si="150">+Q110/Q106*100-100</f>
        <v>4.8611034842950431</v>
      </c>
      <c r="AT110" s="10">
        <f t="shared" ref="AT110" si="151">+R110/R106*100-100</f>
        <v>3.3700014419322315</v>
      </c>
      <c r="AU110" s="6">
        <f t="shared" ref="AU110" si="152">+S110/S106*100-100</f>
        <v>1.4424901050238219</v>
      </c>
      <c r="AV110" s="7">
        <f t="shared" ref="AV110" si="153">+T110/T106*100-100</f>
        <v>5.9630740075773616</v>
      </c>
      <c r="AW110" s="10">
        <f t="shared" ref="AW110" si="154">+U110/U106*100-100</f>
        <v>3.4954896694485882</v>
      </c>
      <c r="AX110" s="6">
        <f t="shared" ref="AX110" si="155">+V110/V106*100-100</f>
        <v>2.3842433578602424</v>
      </c>
      <c r="AY110" s="7">
        <f t="shared" ref="AY110" si="156">+W110/W106*100-100</f>
        <v>-0.51306568031314725</v>
      </c>
      <c r="AZ110" s="10">
        <f t="shared" ref="AZ110" si="157">+X110/X106*100-100</f>
        <v>-0.6971487801531282</v>
      </c>
      <c r="BA110" s="6">
        <f t="shared" ref="BA110" si="158">+Y110/Y106*100-100</f>
        <v>0.18537544247591597</v>
      </c>
      <c r="BB110" s="7">
        <f t="shared" ref="BB110" si="159">+Z110/Z106*100-100</f>
        <v>5.4792584754307114</v>
      </c>
      <c r="BC110" s="10">
        <f t="shared" ref="BC110" si="160">+AA110/AA106*100-100</f>
        <v>3.1750142211023729</v>
      </c>
      <c r="BD110" s="6">
        <f t="shared" ref="BD110" si="161">+AB110/AB106*100-100</f>
        <v>2.2333355335336904</v>
      </c>
      <c r="BF110" s="7">
        <f>+AVERAGE(B107:B110)/AVERAGE(B103:B106)*100-100</f>
        <v>3.9560441873327505</v>
      </c>
      <c r="BG110" s="12">
        <f t="shared" ref="BG110:CF110" si="162">+AVERAGE(C107:C110)/AVERAGE(C103:C106)*100-100</f>
        <v>-4.4342075091700934</v>
      </c>
      <c r="BH110" s="6">
        <f t="shared" si="162"/>
        <v>8.8571170721359636</v>
      </c>
      <c r="BI110" s="7">
        <f>+AVERAGE(E107:E110)/AVERAGE(E103:E106)*100-100</f>
        <v>-7.4857184742347727</v>
      </c>
      <c r="BJ110" s="12">
        <f t="shared" si="162"/>
        <v>0.45671894403720614</v>
      </c>
      <c r="BK110" s="6">
        <f t="shared" si="162"/>
        <v>-7.8256072346134573</v>
      </c>
      <c r="BL110" s="7">
        <f t="shared" si="162"/>
        <v>1.4657098765247412</v>
      </c>
      <c r="BM110" s="12">
        <f t="shared" si="162"/>
        <v>-1.1723039986936783</v>
      </c>
      <c r="BN110" s="6">
        <f t="shared" si="162"/>
        <v>2.5846860370660067</v>
      </c>
      <c r="BO110" s="7">
        <f t="shared" si="162"/>
        <v>0.97366831215330762</v>
      </c>
      <c r="BP110" s="12">
        <f t="shared" si="162"/>
        <v>-11.516914719640212</v>
      </c>
      <c r="BQ110" s="6">
        <f t="shared" si="162"/>
        <v>13.580624452634254</v>
      </c>
      <c r="BR110" s="7">
        <f t="shared" si="162"/>
        <v>6.7741195569503532</v>
      </c>
      <c r="BS110" s="12">
        <f t="shared" si="162"/>
        <v>2.542297919286213</v>
      </c>
      <c r="BT110" s="6">
        <f t="shared" si="162"/>
        <v>4.0885397803537558</v>
      </c>
      <c r="BU110" s="7">
        <f t="shared" si="162"/>
        <v>4.0168511911806064</v>
      </c>
      <c r="BV110" s="12">
        <f t="shared" si="162"/>
        <v>2.4528806912349523</v>
      </c>
      <c r="BW110" s="6">
        <f t="shared" si="162"/>
        <v>1.5201946474742414</v>
      </c>
      <c r="BX110" s="7">
        <f t="shared" si="162"/>
        <v>2.9602001960035835</v>
      </c>
      <c r="BY110" s="12">
        <f t="shared" si="162"/>
        <v>-0.21379994372897215</v>
      </c>
      <c r="BZ110" s="6">
        <f t="shared" si="162"/>
        <v>3.1170590464566317</v>
      </c>
      <c r="CA110" s="7">
        <f t="shared" si="162"/>
        <v>-1.797470657982231</v>
      </c>
      <c r="CB110" s="12">
        <f t="shared" si="162"/>
        <v>-2.6741315394009746</v>
      </c>
      <c r="CC110" s="6">
        <f t="shared" si="162"/>
        <v>0.89702853702688401</v>
      </c>
      <c r="CD110" s="7">
        <f t="shared" si="162"/>
        <v>2.5979346311305846</v>
      </c>
      <c r="CE110" s="12">
        <f t="shared" si="162"/>
        <v>-0.40185510070213581</v>
      </c>
      <c r="CF110" s="6">
        <f t="shared" si="162"/>
        <v>2.9542873791859279</v>
      </c>
    </row>
    <row r="111" spans="1:84" x14ac:dyDescent="0.25">
      <c r="A111" s="31" t="s">
        <v>121</v>
      </c>
      <c r="B111" s="48">
        <v>6397861.448882523</v>
      </c>
      <c r="C111" s="32">
        <v>6673810.2146873418</v>
      </c>
      <c r="D111" s="36">
        <v>95.865199085261281</v>
      </c>
      <c r="E111" s="49">
        <v>1822934.4318513754</v>
      </c>
      <c r="F111" s="32">
        <v>1616884.6287430786</v>
      </c>
      <c r="G111" s="36">
        <v>112.74363052535629</v>
      </c>
      <c r="H111" s="49">
        <v>10787936.593768511</v>
      </c>
      <c r="I111" s="32">
        <v>10067281.678121941</v>
      </c>
      <c r="J111" s="36">
        <v>107.15838633195975</v>
      </c>
      <c r="K111" s="49">
        <v>5867719.6340014748</v>
      </c>
      <c r="L111" s="32">
        <v>4287253.249679652</v>
      </c>
      <c r="M111" s="36">
        <v>136.86431130327833</v>
      </c>
      <c r="N111" s="49">
        <v>3972790.4019110198</v>
      </c>
      <c r="O111" s="32">
        <v>3490628.3630433981</v>
      </c>
      <c r="P111" s="36">
        <v>113.81304420637997</v>
      </c>
      <c r="Q111" s="49">
        <v>28733679.132380214</v>
      </c>
      <c r="R111" s="32">
        <v>25233146.025259163</v>
      </c>
      <c r="S111" s="36">
        <v>113.87275729953335</v>
      </c>
      <c r="T111" s="34">
        <v>57582921.642795116</v>
      </c>
      <c r="U111" s="32">
        <v>51369004.159534574</v>
      </c>
      <c r="V111" s="36">
        <v>112.09662827794411</v>
      </c>
      <c r="W111" s="49">
        <v>4455567.6774667595</v>
      </c>
      <c r="X111" s="32">
        <v>3951701.8344300799</v>
      </c>
      <c r="Y111" s="36">
        <v>112.75060376890373</v>
      </c>
      <c r="Z111" s="34">
        <v>62038489.320261873</v>
      </c>
      <c r="AA111" s="32">
        <v>55320705.993964657</v>
      </c>
      <c r="AB111" s="36">
        <v>112.14334344726207</v>
      </c>
      <c r="AD111" s="7">
        <f t="shared" ref="AD111:BD111" si="163">+B111/B107*100-100</f>
        <v>31.304483170790746</v>
      </c>
      <c r="AE111" s="10">
        <f t="shared" si="163"/>
        <v>18.149991387560078</v>
      </c>
      <c r="AF111" s="6">
        <f t="shared" si="163"/>
        <v>11.133722168527967</v>
      </c>
      <c r="AG111" s="7">
        <f t="shared" si="163"/>
        <v>5.866902704188945</v>
      </c>
      <c r="AH111" s="10">
        <f t="shared" si="163"/>
        <v>9.2732085616993345</v>
      </c>
      <c r="AI111" s="6">
        <f t="shared" si="163"/>
        <v>-3.1172378868943724</v>
      </c>
      <c r="AJ111" s="7">
        <f t="shared" si="163"/>
        <v>-4.0648505102453214E-2</v>
      </c>
      <c r="AK111" s="10">
        <f t="shared" si="163"/>
        <v>0.28338691586884579</v>
      </c>
      <c r="AL111" s="6">
        <f t="shared" si="163"/>
        <v>-0.32311974190017168</v>
      </c>
      <c r="AM111" s="7">
        <f t="shared" si="163"/>
        <v>5.2178275375361665</v>
      </c>
      <c r="AN111" s="10">
        <f t="shared" si="163"/>
        <v>2.7839717474022336</v>
      </c>
      <c r="AO111" s="6">
        <f t="shared" si="163"/>
        <v>2.3679331988797543</v>
      </c>
      <c r="AP111" s="7">
        <f t="shared" si="163"/>
        <v>13.545371456562535</v>
      </c>
      <c r="AQ111" s="10">
        <f t="shared" si="163"/>
        <v>13.051501096272418</v>
      </c>
      <c r="AR111" s="6">
        <f t="shared" si="163"/>
        <v>0.43685431462741064</v>
      </c>
      <c r="AS111" s="7">
        <f t="shared" si="163"/>
        <v>3.1391703791379086</v>
      </c>
      <c r="AT111" s="10">
        <f t="shared" si="163"/>
        <v>2.2509546329278436</v>
      </c>
      <c r="AU111" s="6">
        <f t="shared" si="163"/>
        <v>0.86866254637787677</v>
      </c>
      <c r="AV111" s="7">
        <f t="shared" si="163"/>
        <v>6.003925282202303</v>
      </c>
      <c r="AW111" s="10">
        <f t="shared" si="163"/>
        <v>4.6136611492523656</v>
      </c>
      <c r="AX111" s="6">
        <f t="shared" si="163"/>
        <v>1.3289508441602749</v>
      </c>
      <c r="AY111" s="7">
        <f t="shared" si="163"/>
        <v>3.7616395941395098</v>
      </c>
      <c r="AZ111" s="10">
        <f t="shared" si="163"/>
        <v>1.5199869947521165</v>
      </c>
      <c r="BA111" s="6">
        <f t="shared" si="163"/>
        <v>2.2080899197744088</v>
      </c>
      <c r="BB111" s="7">
        <f t="shared" si="163"/>
        <v>5.8396605279331624</v>
      </c>
      <c r="BC111" s="10">
        <f t="shared" si="163"/>
        <v>4.3864322708353427</v>
      </c>
      <c r="BD111" s="6">
        <f t="shared" si="163"/>
        <v>1.3921620132848034</v>
      </c>
      <c r="BF111" s="7">
        <f t="shared" ref="BF111" si="164">+AVERAGE(B111:B111)/AVERAGE(B107:B107)*100-100</f>
        <v>31.304483170790746</v>
      </c>
      <c r="BG111" s="12">
        <f t="shared" ref="BG111" si="165">+AVERAGE(C111:C111)/AVERAGE(C107:C107)*100-100</f>
        <v>18.149991387560078</v>
      </c>
      <c r="BH111" s="6">
        <f t="shared" ref="BH111" si="166">+AVERAGE(D111:D111)/AVERAGE(D107:D107)*100-100</f>
        <v>11.133722168527967</v>
      </c>
      <c r="BI111" s="7">
        <f t="shared" ref="BI111" si="167">+AVERAGE(E111:E111)/AVERAGE(E107:E107)*100-100</f>
        <v>5.866902704188945</v>
      </c>
      <c r="BJ111" s="12">
        <f t="shared" ref="BJ111" si="168">+AVERAGE(F111:F111)/AVERAGE(F107:F107)*100-100</f>
        <v>9.2732085616993345</v>
      </c>
      <c r="BK111" s="6">
        <f t="shared" ref="BK111" si="169">+AVERAGE(G111:G111)/AVERAGE(G107:G107)*100-100</f>
        <v>-3.1172378868943724</v>
      </c>
      <c r="BL111" s="7">
        <f t="shared" ref="BL111" si="170">+AVERAGE(H111:H111)/AVERAGE(H107:H107)*100-100</f>
        <v>-4.0648505102453214E-2</v>
      </c>
      <c r="BM111" s="12">
        <f t="shared" ref="BM111" si="171">+AVERAGE(I111:I111)/AVERAGE(I107:I107)*100-100</f>
        <v>0.28338691586884579</v>
      </c>
      <c r="BN111" s="6">
        <f t="shared" ref="BN111" si="172">+AVERAGE(J111:J111)/AVERAGE(J107:J107)*100-100</f>
        <v>-0.32311974190017168</v>
      </c>
      <c r="BO111" s="7">
        <f t="shared" ref="BO111" si="173">+AVERAGE(K111:K111)/AVERAGE(K107:K107)*100-100</f>
        <v>5.2178275375361665</v>
      </c>
      <c r="BP111" s="12">
        <f t="shared" ref="BP111" si="174">+AVERAGE(L111:L111)/AVERAGE(L107:L107)*100-100</f>
        <v>2.7839717474022336</v>
      </c>
      <c r="BQ111" s="6">
        <f t="shared" ref="BQ111" si="175">+AVERAGE(M111:M111)/AVERAGE(M107:M107)*100-100</f>
        <v>2.3679331988797543</v>
      </c>
      <c r="BR111" s="7">
        <f t="shared" ref="BR111" si="176">+AVERAGE(N111:N111)/AVERAGE(N107:N107)*100-100</f>
        <v>13.545371456562535</v>
      </c>
      <c r="BS111" s="12">
        <f t="shared" ref="BS111" si="177">+AVERAGE(O111:O111)/AVERAGE(O107:O107)*100-100</f>
        <v>13.051501096272418</v>
      </c>
      <c r="BT111" s="6">
        <f t="shared" ref="BT111" si="178">+AVERAGE(P111:P111)/AVERAGE(P107:P107)*100-100</f>
        <v>0.43685431462741064</v>
      </c>
      <c r="BU111" s="7">
        <f t="shared" ref="BU111" si="179">+AVERAGE(Q111:Q111)/AVERAGE(Q107:Q107)*100-100</f>
        <v>3.1391703791379086</v>
      </c>
      <c r="BV111" s="12">
        <f t="shared" ref="BV111" si="180">+AVERAGE(R111:R111)/AVERAGE(R107:R107)*100-100</f>
        <v>2.2509546329278436</v>
      </c>
      <c r="BW111" s="6">
        <f t="shared" ref="BW111" si="181">+AVERAGE(S111:S111)/AVERAGE(S107:S107)*100-100</f>
        <v>0.86866254637787677</v>
      </c>
      <c r="BX111" s="7">
        <f t="shared" ref="BX111" si="182">+AVERAGE(T111:T111)/AVERAGE(T107:T107)*100-100</f>
        <v>6.003925282202303</v>
      </c>
      <c r="BY111" s="12">
        <f t="shared" ref="BY111" si="183">+AVERAGE(U111:U111)/AVERAGE(U107:U107)*100-100</f>
        <v>4.6136611492523656</v>
      </c>
      <c r="BZ111" s="6">
        <f t="shared" ref="BZ111" si="184">+AVERAGE(V111:V111)/AVERAGE(V107:V107)*100-100</f>
        <v>1.3289508441602749</v>
      </c>
      <c r="CA111" s="7">
        <f t="shared" ref="CA111" si="185">+AVERAGE(W111:W111)/AVERAGE(W107:W107)*100-100</f>
        <v>3.7616395941395098</v>
      </c>
      <c r="CB111" s="12">
        <f t="shared" ref="CB111" si="186">+AVERAGE(X111:X111)/AVERAGE(X107:X107)*100-100</f>
        <v>1.5199869947521165</v>
      </c>
      <c r="CC111" s="6">
        <f t="shared" ref="CC111" si="187">+AVERAGE(Y111:Y111)/AVERAGE(Y107:Y107)*100-100</f>
        <v>2.2080899197744088</v>
      </c>
      <c r="CD111" s="7">
        <f t="shared" ref="CD111" si="188">+AVERAGE(Z111:Z111)/AVERAGE(Z107:Z107)*100-100</f>
        <v>5.8396605279331624</v>
      </c>
      <c r="CE111" s="12">
        <f t="shared" ref="CE111" si="189">+AVERAGE(AA111:AA111)/AVERAGE(AA107:AA107)*100-100</f>
        <v>4.3864322708353427</v>
      </c>
      <c r="CF111" s="6">
        <f t="shared" ref="CF111" si="190">+AVERAGE(AB111:AB111)/AVERAGE(AB107:AB107)*100-100</f>
        <v>1.3921620132848034</v>
      </c>
    </row>
    <row r="112" spans="1:84" x14ac:dyDescent="0.25">
      <c r="A112" s="31" t="s">
        <v>122</v>
      </c>
      <c r="B112" s="48">
        <v>4299956.4679420469</v>
      </c>
      <c r="C112" s="32">
        <v>4564279.7320655268</v>
      </c>
      <c r="D112" s="36">
        <v>94.208872382064484</v>
      </c>
      <c r="E112" s="49">
        <v>1742932.9260532598</v>
      </c>
      <c r="F112" s="32">
        <v>1544820.768762049</v>
      </c>
      <c r="G112" s="36">
        <v>112.82428106206579</v>
      </c>
      <c r="H112" s="49">
        <v>9698348.3208475709</v>
      </c>
      <c r="I112" s="32">
        <v>8973477.4686981048</v>
      </c>
      <c r="J112" s="36">
        <v>108.0779258061104</v>
      </c>
      <c r="K112" s="49">
        <v>4260830.2412079247</v>
      </c>
      <c r="L112" s="32">
        <v>3260229.2163522094</v>
      </c>
      <c r="M112" s="36">
        <v>130.69112502387986</v>
      </c>
      <c r="N112" s="49">
        <v>3684709.3632836873</v>
      </c>
      <c r="O112" s="32">
        <v>3211600.769570888</v>
      </c>
      <c r="P112" s="36">
        <v>114.73123926844781</v>
      </c>
      <c r="Q112" s="49">
        <v>26714303.622246873</v>
      </c>
      <c r="R112" s="32">
        <v>22311966.535141196</v>
      </c>
      <c r="S112" s="36">
        <v>119.73083403550299</v>
      </c>
      <c r="T112" s="34">
        <v>50401080.941581361</v>
      </c>
      <c r="U112" s="32">
        <v>43866374.490589976</v>
      </c>
      <c r="V112" s="36">
        <v>114.89684644987742</v>
      </c>
      <c r="W112" s="49">
        <v>3617267.5788521301</v>
      </c>
      <c r="X112" s="32">
        <v>3233811.8354024831</v>
      </c>
      <c r="Y112" s="36">
        <v>111.85770115786349</v>
      </c>
      <c r="Z112" s="34">
        <v>54018348.520433493</v>
      </c>
      <c r="AA112" s="32">
        <v>47100186.325992458</v>
      </c>
      <c r="AB112" s="36">
        <v>114.68818434508658</v>
      </c>
      <c r="AD112" s="7">
        <f t="shared" ref="AD112:BD112" si="191">+B112/B108*100-100</f>
        <v>22.971346425955247</v>
      </c>
      <c r="AE112" s="10">
        <f t="shared" si="191"/>
        <v>15.075277211599314</v>
      </c>
      <c r="AF112" s="6">
        <f t="shared" si="191"/>
        <v>6.8616556098637176</v>
      </c>
      <c r="AG112" s="7">
        <f t="shared" si="191"/>
        <v>-3.5186444775890777</v>
      </c>
      <c r="AH112" s="10">
        <f t="shared" si="191"/>
        <v>0.29036105108795596</v>
      </c>
      <c r="AI112" s="6">
        <f t="shared" si="191"/>
        <v>-3.7979776807630685</v>
      </c>
      <c r="AJ112" s="7">
        <f t="shared" si="191"/>
        <v>-6.830146496938454</v>
      </c>
      <c r="AK112" s="10">
        <f t="shared" si="191"/>
        <v>-5.8422096231851413</v>
      </c>
      <c r="AL112" s="6">
        <f t="shared" si="191"/>
        <v>-1.0492354055884618</v>
      </c>
      <c r="AM112" s="7">
        <f t="shared" si="191"/>
        <v>-7.9748606708309069</v>
      </c>
      <c r="AN112" s="10">
        <f t="shared" si="191"/>
        <v>-8.5948418229624792</v>
      </c>
      <c r="AO112" s="6">
        <f t="shared" si="191"/>
        <v>0.67827808024880198</v>
      </c>
      <c r="AP112" s="7">
        <f t="shared" si="191"/>
        <v>11.109354784169724</v>
      </c>
      <c r="AQ112" s="10">
        <f t="shared" si="191"/>
        <v>10.436123063881666</v>
      </c>
      <c r="AR112" s="6">
        <f t="shared" si="191"/>
        <v>0.60961187481980517</v>
      </c>
      <c r="AS112" s="7">
        <f t="shared" si="191"/>
        <v>-7.0111439935200082</v>
      </c>
      <c r="AT112" s="10">
        <f t="shared" si="191"/>
        <v>-10.930405149262583</v>
      </c>
      <c r="AU112" s="6">
        <f t="shared" si="191"/>
        <v>4.4002234009377332</v>
      </c>
      <c r="AV112" s="7">
        <f t="shared" si="191"/>
        <v>-3.791586729484365</v>
      </c>
      <c r="AW112" s="10">
        <f t="shared" si="191"/>
        <v>-5.7890802515701125</v>
      </c>
      <c r="AX112" s="6">
        <f t="shared" si="191"/>
        <v>2.1202356663321211</v>
      </c>
      <c r="AY112" s="7">
        <f t="shared" si="191"/>
        <v>-13.299999999999997</v>
      </c>
      <c r="AZ112" s="10">
        <f t="shared" si="191"/>
        <v>-14.299999999999997</v>
      </c>
      <c r="BA112" s="6">
        <f t="shared" si="191"/>
        <v>1.1668611435239171</v>
      </c>
      <c r="BB112" s="7">
        <f t="shared" si="191"/>
        <v>-4.4929831825153173</v>
      </c>
      <c r="BC112" s="10">
        <f t="shared" si="191"/>
        <v>-6.4271054897835427</v>
      </c>
      <c r="BD112" s="6">
        <f t="shared" si="191"/>
        <v>2.0669685568581571</v>
      </c>
      <c r="BF112" s="7">
        <f>+AVERAGE(B111:B112)/AVERAGE(B107:B108)*100-100</f>
        <v>27.822858407157455</v>
      </c>
      <c r="BG112" s="12">
        <f t="shared" ref="BG112" si="192">+AVERAGE(C111:C112)/AVERAGE(C107:C108)*100-100</f>
        <v>16.881613482533609</v>
      </c>
      <c r="BH112" s="6">
        <f t="shared" ref="BH112" si="193">+AVERAGE(D111:D112)/AVERAGE(D107:D108)*100-100</f>
        <v>8.9744385981277475</v>
      </c>
      <c r="BI112" s="7">
        <f t="shared" ref="BI112" si="194">+AVERAGE(E111:E112)/AVERAGE(E107:E108)*100-100</f>
        <v>1.061630528786452</v>
      </c>
      <c r="BJ112" s="12">
        <f t="shared" ref="BJ112" si="195">+AVERAGE(F111:F112)/AVERAGE(F107:F108)*100-100</f>
        <v>4.6915455530759544</v>
      </c>
      <c r="BK112" s="6">
        <f t="shared" ref="BK112" si="196">+AVERAGE(G111:G112)/AVERAGE(G107:G108)*100-100</f>
        <v>-3.4589294877487049</v>
      </c>
      <c r="BL112" s="7">
        <f t="shared" ref="BL112" si="197">+AVERAGE(H111:H112)/AVERAGE(H107:H108)*100-100</f>
        <v>-3.3740720514722113</v>
      </c>
      <c r="BM112" s="12">
        <f t="shared" ref="BM112" si="198">+AVERAGE(I111:I112)/AVERAGE(I107:I108)*100-100</f>
        <v>-2.6998127629949238</v>
      </c>
      <c r="BN112" s="6">
        <f t="shared" ref="BN112" si="199">+AVERAGE(J111:J112)/AVERAGE(J107:J108)*100-100</f>
        <v>-0.68905581306063368</v>
      </c>
      <c r="BO112" s="7">
        <f t="shared" ref="BO112" si="200">+AVERAGE(K111:K112)/AVERAGE(K107:K108)*100-100</f>
        <v>-0.76671741191964315</v>
      </c>
      <c r="BP112" s="12">
        <f t="shared" ref="BP112" si="201">+AVERAGE(L111:L112)/AVERAGE(L107:L108)*100-100</f>
        <v>-2.4610853294957451</v>
      </c>
      <c r="BQ112" s="6">
        <f t="shared" ref="BQ112" si="202">+AVERAGE(M111:M112)/AVERAGE(M107:M108)*100-100</f>
        <v>1.535570101340511</v>
      </c>
      <c r="BR112" s="7">
        <f t="shared" ref="BR112" si="203">+AVERAGE(N111:N112)/AVERAGE(N107:N108)*100-100</f>
        <v>12.359991514523557</v>
      </c>
      <c r="BS112" s="12">
        <f t="shared" ref="BS112" si="204">+AVERAGE(O111:O112)/AVERAGE(O107:O108)*100-100</f>
        <v>11.782969629687614</v>
      </c>
      <c r="BT112" s="6">
        <f t="shared" ref="BT112" si="205">+AVERAGE(P111:P112)/AVERAGE(P107:P108)*100-100</f>
        <v>0.52350590480099868</v>
      </c>
      <c r="BU112" s="7">
        <f t="shared" ref="BU112" si="206">+AVERAGE(Q111:Q112)/AVERAGE(Q107:Q108)*100-100</f>
        <v>-2.0139574203328721</v>
      </c>
      <c r="BV112" s="12">
        <f t="shared" ref="BV112" si="207">+AVERAGE(R111:R112)/AVERAGE(R107:R108)*100-100</f>
        <v>-4.3890779965693412</v>
      </c>
      <c r="BW112" s="6">
        <f t="shared" ref="BW112" si="208">+AVERAGE(S111:S112)/AVERAGE(S107:S108)*100-100</f>
        <v>2.6483499702658122</v>
      </c>
      <c r="BX112" s="7">
        <f t="shared" ref="BX112" si="209">+AVERAGE(T111:T112)/AVERAGE(T107:T108)*100-100</f>
        <v>1.1949413916730833</v>
      </c>
      <c r="BY112" s="12">
        <f t="shared" ref="BY112" si="210">+AVERAGE(U111:U112)/AVERAGE(U107:U108)*100-100</f>
        <v>-0.44951867555607805</v>
      </c>
      <c r="BZ112" s="6">
        <f t="shared" ref="BZ112" si="211">+AVERAGE(V111:V112)/AVERAGE(V107:V108)*100-100</f>
        <v>1.7279353155767581</v>
      </c>
      <c r="CA112" s="7">
        <f t="shared" ref="CA112" si="212">+AVERAGE(W111:W112)/AVERAGE(W107:W108)*100-100</f>
        <v>-4.6463743501906691</v>
      </c>
      <c r="CB112" s="12">
        <f t="shared" ref="CB112" si="213">+AVERAGE(X111:X112)/AVERAGE(X107:X108)*100-100</f>
        <v>-6.2670876466762451</v>
      </c>
      <c r="CC112" s="6">
        <f t="shared" ref="CC112" si="214">+AVERAGE(Y111:Y112)/AVERAGE(Y107:Y108)*100-100</f>
        <v>1.6868797426236739</v>
      </c>
      <c r="CD112" s="7">
        <f t="shared" ref="CD112" si="215">+AVERAGE(Z111:Z112)/AVERAGE(Z107:Z108)*100-100</f>
        <v>0.76556223380428889</v>
      </c>
      <c r="CE112" s="12">
        <f>+AVERAGE(AA111:AA112)/AVERAGE(AA107:AA108)*100-100</f>
        <v>-0.88111239266277153</v>
      </c>
      <c r="CF112" s="6">
        <f t="shared" ref="CF112" si="216">+AVERAGE(AB111:AB112)/AVERAGE(AB107:AB108)*100-100</f>
        <v>1.7322316834568454</v>
      </c>
    </row>
    <row r="113" spans="1:84" x14ac:dyDescent="0.25">
      <c r="A113" s="31" t="s">
        <v>123</v>
      </c>
      <c r="B113" s="50">
        <v>3400951.6820337484</v>
      </c>
      <c r="C113" s="51">
        <v>2961487.1126402956</v>
      </c>
      <c r="D113" s="52">
        <v>114.83932067499867</v>
      </c>
      <c r="E113" s="53">
        <v>1929622.1119488059</v>
      </c>
      <c r="F113" s="51">
        <v>1637056.0885965088</v>
      </c>
      <c r="G113" s="52">
        <v>117.87147217436646</v>
      </c>
      <c r="H113" s="53">
        <v>11318142.149834769</v>
      </c>
      <c r="I113" s="51">
        <v>9783424.1321225278</v>
      </c>
      <c r="J113" s="52">
        <v>115.68692103077905</v>
      </c>
      <c r="K113" s="53">
        <v>4665573.4652760718</v>
      </c>
      <c r="L113" s="51">
        <v>3540392.3061542618</v>
      </c>
      <c r="M113" s="52">
        <v>131.78125647730926</v>
      </c>
      <c r="N113" s="53">
        <v>4566402.6535440562</v>
      </c>
      <c r="O113" s="51">
        <v>3975472.5559043433</v>
      </c>
      <c r="P113" s="52">
        <v>114.86439886906194</v>
      </c>
      <c r="Q113" s="53">
        <v>28510806.595141139</v>
      </c>
      <c r="R113" s="51">
        <v>24005594.318060648</v>
      </c>
      <c r="S113" s="52">
        <v>118.76734321753904</v>
      </c>
      <c r="T113" s="54">
        <v>54391498.657778591</v>
      </c>
      <c r="U113" s="51">
        <v>45903426.513478585</v>
      </c>
      <c r="V113" s="52">
        <v>118.49115150871725</v>
      </c>
      <c r="W113" s="53">
        <v>4126239.9314903039</v>
      </c>
      <c r="X113" s="51">
        <v>3721277.3189168898</v>
      </c>
      <c r="Y113" s="52">
        <v>110.88235511271387</v>
      </c>
      <c r="Z113" s="54">
        <v>58517738.589268893</v>
      </c>
      <c r="AA113" s="51">
        <v>49624703.832395472</v>
      </c>
      <c r="AB113" s="52">
        <v>117.9205800137551</v>
      </c>
      <c r="AD113" s="65">
        <f t="shared" ref="AD113:BD113" si="217">+B113/B109*100-100</f>
        <v>7.8439955598968822</v>
      </c>
      <c r="AE113" s="66">
        <f t="shared" si="217"/>
        <v>1.2403189539193988</v>
      </c>
      <c r="AF113" s="67">
        <f t="shared" si="217"/>
        <v>6.5227734110391253</v>
      </c>
      <c r="AG113" s="65">
        <f t="shared" si="217"/>
        <v>-2.7183475064601907</v>
      </c>
      <c r="AH113" s="66">
        <f t="shared" si="217"/>
        <v>-4.7850473001238498</v>
      </c>
      <c r="AI113" s="67">
        <f t="shared" si="217"/>
        <v>2.1705622226983792</v>
      </c>
      <c r="AJ113" s="65">
        <f t="shared" si="217"/>
        <v>2.1967782267028326</v>
      </c>
      <c r="AK113" s="66">
        <f t="shared" si="217"/>
        <v>-0.41859636708156245</v>
      </c>
      <c r="AL113" s="67">
        <f t="shared" si="217"/>
        <v>2.6263684768145055</v>
      </c>
      <c r="AM113" s="65">
        <f t="shared" si="217"/>
        <v>4.1529289130649403</v>
      </c>
      <c r="AN113" s="66">
        <f t="shared" si="217"/>
        <v>1.0563550619338429</v>
      </c>
      <c r="AO113" s="67">
        <f t="shared" si="217"/>
        <v>3.0642049668556695</v>
      </c>
      <c r="AP113" s="65">
        <f t="shared" si="217"/>
        <v>17.623620614463007</v>
      </c>
      <c r="AQ113" s="66">
        <f t="shared" si="217"/>
        <v>15.807165786636588</v>
      </c>
      <c r="AR113" s="67">
        <f t="shared" si="217"/>
        <v>1.5685167800177879</v>
      </c>
      <c r="AS113" s="65">
        <f t="shared" si="217"/>
        <v>-0.76890218406445854</v>
      </c>
      <c r="AT113" s="66">
        <f t="shared" si="217"/>
        <v>-3.8610168120100781</v>
      </c>
      <c r="AU113" s="67">
        <f t="shared" si="217"/>
        <v>3.2162963715762487</v>
      </c>
      <c r="AV113" s="65">
        <f t="shared" si="217"/>
        <v>2.0373854232690292</v>
      </c>
      <c r="AW113" s="66">
        <f t="shared" si="217"/>
        <v>-1.0168301498277827</v>
      </c>
      <c r="AX113" s="67">
        <f t="shared" si="217"/>
        <v>3.0855907905555284</v>
      </c>
      <c r="AY113" s="65">
        <f t="shared" si="217"/>
        <v>-3.5711674347123363</v>
      </c>
      <c r="AZ113" s="66">
        <f t="shared" si="217"/>
        <v>-3.7444003195198974</v>
      </c>
      <c r="BA113" s="67">
        <f t="shared" si="217"/>
        <v>0.17997174749584133</v>
      </c>
      <c r="BB113" s="65">
        <f t="shared" si="217"/>
        <v>1.6206190338443633</v>
      </c>
      <c r="BC113" s="66">
        <f t="shared" si="217"/>
        <v>-1.2267161777999007</v>
      </c>
      <c r="BD113" s="67">
        <f t="shared" si="217"/>
        <v>2.8826977310683475</v>
      </c>
      <c r="BF113" s="65">
        <f t="shared" ref="BF113" si="218">+AVERAGE(B111:B113)/AVERAGE(B107:B109)*100-100</f>
        <v>22.355018008373563</v>
      </c>
      <c r="BG113" s="68">
        <f t="shared" ref="BG113" si="219">+AVERAGE(C111:C113)/AVERAGE(C107:C109)*100-100</f>
        <v>13.233009909601236</v>
      </c>
      <c r="BH113" s="67">
        <f t="shared" ref="BH113" si="220">+AVERAGE(D111:D113)/AVERAGE(D107:D109)*100-100</f>
        <v>8.0379357808839842</v>
      </c>
      <c r="BI113" s="65">
        <f t="shared" ref="BI113" si="221">+AVERAGE(E111:E113)/AVERAGE(E107:E109)*100-100</f>
        <v>-0.29864005478891897</v>
      </c>
      <c r="BJ113" s="68">
        <f t="shared" ref="BJ113" si="222">+AVERAGE(F111:F113)/AVERAGE(F107:F109)*100-100</f>
        <v>1.2536540542767369</v>
      </c>
      <c r="BK113" s="67">
        <f t="shared" ref="BK113" si="223">+AVERAGE(G111:G113)/AVERAGE(G107:G109)*100-100</f>
        <v>-1.5981047302573046</v>
      </c>
      <c r="BL113" s="65">
        <f t="shared" ref="BL113" si="224">+AVERAGE(H111:H113)/AVERAGE(H107:H109)*100-100</f>
        <v>-1.4625775763674795</v>
      </c>
      <c r="BM113" s="68">
        <f t="shared" ref="BM113" si="225">+AVERAGE(I111:I113)/AVERAGE(I107:I109)*100-100</f>
        <v>-1.9373374399179113</v>
      </c>
      <c r="BN113" s="67">
        <f t="shared" ref="BN113" si="226">+AVERAGE(J111:J113)/AVERAGE(J107:J109)*100-100</f>
        <v>0.44534617070715399</v>
      </c>
      <c r="BO113" s="65">
        <f t="shared" ref="BO113" si="227">+AVERAGE(K111:K113)/AVERAGE(K107:K109)*100-100</f>
        <v>0.73384338622770429</v>
      </c>
      <c r="BP113" s="68">
        <f t="shared" ref="BP113" si="228">+AVERAGE(L111:L113)/AVERAGE(L107:L109)*100-100</f>
        <v>-1.364865041029006</v>
      </c>
      <c r="BQ113" s="67">
        <f t="shared" ref="BQ113" si="229">+AVERAGE(M111:M113)/AVERAGE(M107:M109)*100-100</f>
        <v>2.0349826209840529</v>
      </c>
      <c r="BR113" s="65">
        <f t="shared" ref="BR113" si="230">+AVERAGE(N111:N113)/AVERAGE(N107:N109)*100-100</f>
        <v>14.270232577741652</v>
      </c>
      <c r="BS113" s="68">
        <f t="shared" ref="BS113" si="231">+AVERAGE(O111:O113)/AVERAGE(O107:O109)*100-100</f>
        <v>13.248131918698519</v>
      </c>
      <c r="BT113" s="67">
        <f t="shared" ref="BT113" si="232">+AVERAGE(P111:P113)/AVERAGE(P107:P109)*100-100</f>
        <v>0.87064270869556992</v>
      </c>
      <c r="BU113" s="65">
        <f t="shared" ref="BU113" si="233">+AVERAGE(Q111:Q113)/AVERAGE(Q107:Q109)*100-100</f>
        <v>-1.594678775665642</v>
      </c>
      <c r="BV113" s="68">
        <f t="shared" ref="BV113" si="234">+AVERAGE(R111:R113)/AVERAGE(R107:R109)*100-100</f>
        <v>-4.2125588469244803</v>
      </c>
      <c r="BW113" s="67">
        <f t="shared" ref="BW113" si="235">+AVERAGE(S111:S113)/AVERAGE(S107:S109)*100-100</f>
        <v>2.8390778661079139</v>
      </c>
      <c r="BX113" s="65">
        <f t="shared" ref="BX113" si="236">+AVERAGE(T111:T113)/AVERAGE(T107:T109)*100-100</f>
        <v>1.4755841346066632</v>
      </c>
      <c r="BY113" s="68">
        <f t="shared" ref="BY113" si="237">+AVERAGE(U111:U113)/AVERAGE(U107:U109)*100-100</f>
        <v>-0.63474104998346093</v>
      </c>
      <c r="BZ113" s="67">
        <f t="shared" ref="BZ113" si="238">+AVERAGE(V111:V113)/AVERAGE(V107:V109)*100-100</f>
        <v>2.1895240289151729</v>
      </c>
      <c r="CA113" s="65">
        <f t="shared" ref="CA113" si="239">+AVERAGE(W111:W113)/AVERAGE(W107:W109)*100-100</f>
        <v>-4.2853878561796108</v>
      </c>
      <c r="CB113" s="68">
        <f t="shared" ref="CB113" si="240">+AVERAGE(X111:X113)/AVERAGE(X107:X109)*100-100</f>
        <v>-5.4213698173719962</v>
      </c>
      <c r="CC113" s="67">
        <f t="shared" ref="CC113" si="241">+AVERAGE(Y111:Y113)/AVERAGE(Y107:Y109)*100-100</f>
        <v>1.1838438043548507</v>
      </c>
      <c r="CD113" s="65">
        <f t="shared" ref="CD113" si="242">+AVERAGE(Z111:Z113)/AVERAGE(Z107:Z109)*100-100</f>
        <v>1.0505711450327908</v>
      </c>
      <c r="CE113" s="68">
        <f t="shared" ref="CE113" si="243">+AVERAGE(AA111:AA113)/AVERAGE(AA107:AA109)*100-100</f>
        <v>-0.99417625608909077</v>
      </c>
      <c r="CF113" s="67">
        <f t="shared" ref="CF113" si="244">+AVERAGE(AB111:AB113)/AVERAGE(AB107:AB109)*100-100</f>
        <v>2.1228359710077314</v>
      </c>
    </row>
    <row r="114" spans="1:84" x14ac:dyDescent="0.25">
      <c r="A114" s="37"/>
      <c r="B114" s="14"/>
      <c r="E114" s="20"/>
      <c r="H114" s="20"/>
      <c r="K114" s="20"/>
      <c r="N114" s="20"/>
      <c r="Q114" s="20"/>
      <c r="T114" s="20"/>
      <c r="W114" s="20"/>
      <c r="Z114" s="20"/>
      <c r="AC114" s="20"/>
      <c r="AY114" s="28"/>
      <c r="AZ114" s="30"/>
    </row>
    <row r="115" spans="1:84" x14ac:dyDescent="0.25">
      <c r="A115" s="37" t="s">
        <v>24</v>
      </c>
      <c r="B115" s="14"/>
      <c r="E115" s="20"/>
      <c r="H115" s="20"/>
      <c r="K115" s="20"/>
      <c r="N115" s="20"/>
      <c r="Q115" s="20"/>
      <c r="T115" s="20"/>
      <c r="W115" s="20"/>
      <c r="Z115" s="20"/>
      <c r="AC115" s="20"/>
      <c r="AY115" s="28"/>
      <c r="AZ115" s="30"/>
    </row>
    <row r="116" spans="1:84" x14ac:dyDescent="0.25">
      <c r="A116" s="37" t="s">
        <v>25</v>
      </c>
      <c r="B116" s="14"/>
      <c r="E116" s="20"/>
      <c r="H116" s="20"/>
      <c r="K116" s="20"/>
      <c r="N116" s="20"/>
      <c r="Q116" s="20"/>
      <c r="T116" s="20"/>
      <c r="W116" s="45"/>
      <c r="X116" s="29"/>
      <c r="Z116" s="20"/>
      <c r="AC116" s="20"/>
      <c r="AY116" s="28"/>
      <c r="AZ116" s="30"/>
    </row>
    <row r="117" spans="1:84" x14ac:dyDescent="0.25">
      <c r="E117" s="20"/>
      <c r="H117" s="20"/>
      <c r="K117" s="20"/>
      <c r="N117" s="20"/>
      <c r="Q117" s="20"/>
      <c r="T117" s="20"/>
      <c r="W117" s="45"/>
      <c r="X117" s="29"/>
      <c r="Z117" s="20"/>
      <c r="AC117" s="20"/>
      <c r="AY117" s="28"/>
      <c r="AZ117" s="30"/>
      <c r="BA117" s="28"/>
    </row>
    <row r="118" spans="1:84" x14ac:dyDescent="0.25">
      <c r="C118" s="28"/>
      <c r="E118" s="20"/>
      <c r="H118" s="20"/>
      <c r="K118" s="20"/>
      <c r="N118" s="20"/>
      <c r="Q118" s="20"/>
      <c r="T118" s="20"/>
      <c r="W118" s="45"/>
      <c r="X118" s="29"/>
      <c r="Z118" s="20"/>
      <c r="AA118" s="62"/>
      <c r="AC118" s="20"/>
      <c r="AY118" s="28"/>
      <c r="AZ118" s="30"/>
      <c r="BA118" s="28"/>
    </row>
    <row r="119" spans="1:84" x14ac:dyDescent="0.25">
      <c r="C119" s="28"/>
      <c r="E119" s="20"/>
      <c r="H119" s="20"/>
      <c r="K119" s="20"/>
      <c r="N119" s="20"/>
      <c r="Q119" s="20"/>
      <c r="T119" s="20"/>
      <c r="W119" s="45"/>
      <c r="X119" s="29"/>
      <c r="Z119" s="20"/>
      <c r="AC119" s="20"/>
      <c r="AY119" s="28"/>
      <c r="AZ119" s="29"/>
      <c r="BA119" s="28"/>
    </row>
    <row r="120" spans="1:84" x14ac:dyDescent="0.25">
      <c r="E120" s="20"/>
      <c r="H120" s="20"/>
      <c r="K120" s="20"/>
      <c r="N120" s="20"/>
      <c r="Q120" s="20"/>
      <c r="T120" s="20"/>
      <c r="W120" s="46"/>
      <c r="X120" s="47"/>
      <c r="Z120" s="20"/>
      <c r="AC120" s="20"/>
      <c r="AY120" s="28"/>
      <c r="AZ120" s="29"/>
      <c r="BA120" s="28"/>
    </row>
    <row r="121" spans="1:84" x14ac:dyDescent="0.25">
      <c r="E121" s="20"/>
      <c r="H121" s="20"/>
      <c r="K121" s="20"/>
      <c r="N121" s="20"/>
      <c r="Q121" s="20"/>
      <c r="T121" s="20"/>
      <c r="W121" s="20"/>
      <c r="Z121" s="20"/>
      <c r="AC121" s="20"/>
      <c r="AZ121" s="29"/>
    </row>
    <row r="122" spans="1:84" x14ac:dyDescent="0.25">
      <c r="E122" s="20"/>
      <c r="H122" s="20"/>
      <c r="K122" s="20"/>
      <c r="N122" s="20"/>
      <c r="Q122" s="20"/>
      <c r="T122" s="20"/>
      <c r="W122" s="20"/>
      <c r="Z122" s="20"/>
      <c r="AC122" s="20"/>
    </row>
    <row r="123" spans="1:84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1:84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84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84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84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25">
      <c r="E206" s="20"/>
      <c r="H206" s="20"/>
      <c r="K206" s="20"/>
      <c r="N206" s="20"/>
      <c r="Q206" s="20"/>
      <c r="T206" s="20"/>
      <c r="W206" s="20"/>
      <c r="Z206" s="20"/>
      <c r="AC206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  <ignoredErrors>
    <ignoredError sqref="BH100:CF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zoomScale="85" zoomScaleNormal="85" workbookViewId="0">
      <pane xSplit="1" ySplit="6" topLeftCell="B99" activePane="bottomRight" state="frozen"/>
      <selection activeCell="AU7" sqref="AU7"/>
      <selection pane="topRight" activeCell="AU7" sqref="AU7"/>
      <selection pane="bottomLeft" activeCell="AU7" sqref="AU7"/>
      <selection pane="bottomRight" activeCell="A114" sqref="A114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19</v>
      </c>
    </row>
    <row r="2" spans="1:75" customFormat="1" ht="18.75" x14ac:dyDescent="0.3">
      <c r="A2" s="1"/>
      <c r="B2" s="1" t="s">
        <v>22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6"/>
      <c r="B5" s="70" t="s">
        <v>10</v>
      </c>
      <c r="C5" s="70"/>
      <c r="D5" s="70"/>
      <c r="E5" s="70" t="s">
        <v>11</v>
      </c>
      <c r="F5" s="70"/>
      <c r="G5" s="70"/>
      <c r="H5" s="70" t="s">
        <v>12</v>
      </c>
      <c r="I5" s="70"/>
      <c r="J5" s="70"/>
      <c r="K5" s="70" t="s">
        <v>13</v>
      </c>
      <c r="L5" s="70"/>
      <c r="M5" s="70"/>
      <c r="N5" s="70" t="s">
        <v>14</v>
      </c>
      <c r="O5" s="70"/>
      <c r="P5" s="70"/>
      <c r="Q5" s="70" t="s">
        <v>15</v>
      </c>
      <c r="R5" s="70"/>
      <c r="S5" s="70"/>
      <c r="T5" s="70" t="s">
        <v>16</v>
      </c>
      <c r="U5" s="70"/>
      <c r="V5" s="70"/>
      <c r="W5" s="70" t="s">
        <v>6</v>
      </c>
      <c r="X5" s="70"/>
      <c r="Y5" s="70"/>
      <c r="AA5" s="70" t="s">
        <v>10</v>
      </c>
      <c r="AB5" s="70"/>
      <c r="AC5" s="70"/>
      <c r="AD5" s="70" t="s">
        <v>11</v>
      </c>
      <c r="AE5" s="70"/>
      <c r="AF5" s="70"/>
      <c r="AG5" s="70" t="s">
        <v>12</v>
      </c>
      <c r="AH5" s="70"/>
      <c r="AI5" s="70"/>
      <c r="AJ5" s="70" t="s">
        <v>13</v>
      </c>
      <c r="AK5" s="70"/>
      <c r="AL5" s="70"/>
      <c r="AM5" s="70" t="s">
        <v>14</v>
      </c>
      <c r="AN5" s="70"/>
      <c r="AO5" s="70"/>
      <c r="AP5" s="70" t="s">
        <v>15</v>
      </c>
      <c r="AQ5" s="70"/>
      <c r="AR5" s="70"/>
      <c r="AS5" s="70" t="s">
        <v>16</v>
      </c>
      <c r="AT5" s="70"/>
      <c r="AU5" s="70"/>
      <c r="AV5" s="70" t="s">
        <v>6</v>
      </c>
      <c r="AW5" s="70"/>
      <c r="AX5" s="70"/>
      <c r="AZ5" s="70" t="s">
        <v>10</v>
      </c>
      <c r="BA5" s="70"/>
      <c r="BB5" s="70"/>
      <c r="BC5" s="70" t="s">
        <v>11</v>
      </c>
      <c r="BD5" s="70"/>
      <c r="BE5" s="70"/>
      <c r="BF5" s="70" t="s">
        <v>12</v>
      </c>
      <c r="BG5" s="70"/>
      <c r="BH5" s="70"/>
      <c r="BI5" s="70" t="s">
        <v>13</v>
      </c>
      <c r="BJ5" s="70"/>
      <c r="BK5" s="70"/>
      <c r="BL5" s="70" t="s">
        <v>14</v>
      </c>
      <c r="BM5" s="70"/>
      <c r="BN5" s="70"/>
      <c r="BO5" s="70" t="s">
        <v>15</v>
      </c>
      <c r="BP5" s="70"/>
      <c r="BQ5" s="70"/>
      <c r="BR5" s="70" t="s">
        <v>16</v>
      </c>
      <c r="BS5" s="70"/>
      <c r="BT5" s="70"/>
      <c r="BU5" s="70" t="s">
        <v>6</v>
      </c>
      <c r="BV5" s="70"/>
      <c r="BW5" s="70"/>
    </row>
    <row r="6" spans="1:75" customFormat="1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26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2626448.4769553342</v>
      </c>
      <c r="G7" s="36">
        <v>10.454639807107679</v>
      </c>
      <c r="H7" s="34">
        <v>789780.14308036026</v>
      </c>
      <c r="I7" s="38">
        <v>5880164.3289998975</v>
      </c>
      <c r="J7" s="36">
        <v>13.431259721523576</v>
      </c>
      <c r="K7" s="34">
        <v>697807.14451812161</v>
      </c>
      <c r="L7" s="38">
        <v>5340068.8789246287</v>
      </c>
      <c r="M7" s="36">
        <v>13.067380970910705</v>
      </c>
      <c r="N7" s="34">
        <v>91972.998562238645</v>
      </c>
      <c r="O7" s="38">
        <v>540095.45007526875</v>
      </c>
      <c r="P7" s="36">
        <v>17.029026730260568</v>
      </c>
      <c r="Q7" s="34">
        <v>1916709.9166120137</v>
      </c>
      <c r="R7" s="38">
        <v>7595840.5215943633</v>
      </c>
      <c r="S7" s="36">
        <v>25.233677710359526</v>
      </c>
      <c r="T7" s="34">
        <v>1868565.6035518034</v>
      </c>
      <c r="U7" s="38">
        <v>7618184.181520232</v>
      </c>
      <c r="V7" s="36">
        <v>24.527703177411567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27</v>
      </c>
      <c r="B8" s="48">
        <v>2402163.2789235902</v>
      </c>
      <c r="C8" s="32">
        <v>14752379.359155659</v>
      </c>
      <c r="D8" s="36">
        <v>16.283226050804839</v>
      </c>
      <c r="E8" s="34">
        <v>293988.85499825748</v>
      </c>
      <c r="F8" s="38">
        <v>2705533.2059575599</v>
      </c>
      <c r="G8" s="36">
        <v>10.866207605617136</v>
      </c>
      <c r="H8" s="34">
        <v>798525.01771540765</v>
      </c>
      <c r="I8" s="38">
        <v>5664583.0680890726</v>
      </c>
      <c r="J8" s="36">
        <v>14.09680126704872</v>
      </c>
      <c r="K8" s="34">
        <v>719533.27450566611</v>
      </c>
      <c r="L8" s="38">
        <v>5075296.8270805301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2177646.3976037744</v>
      </c>
      <c r="R8" s="38">
        <v>8667794.5031519309</v>
      </c>
      <c r="S8" s="36">
        <v>25.123419767414902</v>
      </c>
      <c r="T8" s="34">
        <v>2171793.1013471368</v>
      </c>
      <c r="U8" s="38">
        <v>8798838.3513880502</v>
      </c>
      <c r="V8" s="36">
        <v>24.682725316854221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28</v>
      </c>
      <c r="B9" s="48">
        <v>2673846.9972252804</v>
      </c>
      <c r="C9" s="32">
        <v>16024398.418700442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2406226.1072385064</v>
      </c>
      <c r="R9" s="38">
        <v>9732698.5538230576</v>
      </c>
      <c r="S9" s="36">
        <v>24.723113470860838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29</v>
      </c>
      <c r="B10" s="48">
        <v>2977331.7821705346</v>
      </c>
      <c r="C10" s="32">
        <v>17737124.751992077</v>
      </c>
      <c r="D10" s="36">
        <v>16.785876086461798</v>
      </c>
      <c r="E10" s="34">
        <v>445527.41353469086</v>
      </c>
      <c r="F10" s="38">
        <v>3836972.1242471938</v>
      </c>
      <c r="G10" s="36">
        <v>11.611432116466117</v>
      </c>
      <c r="H10" s="34">
        <v>1113299.5931375418</v>
      </c>
      <c r="I10" s="38">
        <v>6306318.4164945818</v>
      </c>
      <c r="J10" s="36">
        <v>17.653716790221612</v>
      </c>
      <c r="K10" s="34">
        <v>998290.14174805582</v>
      </c>
      <c r="L10" s="38">
        <v>6753002.0176865123</v>
      </c>
      <c r="M10" s="36">
        <v>14.782908980827708</v>
      </c>
      <c r="N10" s="34">
        <v>115009.45138948597</v>
      </c>
      <c r="O10" s="38">
        <v>-446683.60119193047</v>
      </c>
      <c r="P10" s="36">
        <v>-25.747408474946194</v>
      </c>
      <c r="Q10" s="34">
        <v>2617807.2840306442</v>
      </c>
      <c r="R10" s="38">
        <v>10838295.99462259</v>
      </c>
      <c r="S10" s="36">
        <v>24.15331049575936</v>
      </c>
      <c r="T10" s="34">
        <v>2834888.8223558282</v>
      </c>
      <c r="U10" s="38">
        <v>11342209.360365011</v>
      </c>
      <c r="V10" s="36">
        <v>24.994150013332121</v>
      </c>
      <c r="W10" s="34">
        <v>4319077.2505175835</v>
      </c>
      <c r="X10" s="38">
        <v>27376501.926991433</v>
      </c>
      <c r="Y10" s="36">
        <v>15.776585562450027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30</v>
      </c>
      <c r="B11" s="48">
        <v>2671674.1522700759</v>
      </c>
      <c r="C11" s="32">
        <v>15528665.919594653</v>
      </c>
      <c r="D11" s="36">
        <v>17.204788654116495</v>
      </c>
      <c r="E11" s="34">
        <v>317866.5698612578</v>
      </c>
      <c r="F11" s="38">
        <v>2619651.4439470791</v>
      </c>
      <c r="G11" s="36">
        <v>12.13392608378167</v>
      </c>
      <c r="H11" s="34">
        <v>821292.32937410916</v>
      </c>
      <c r="I11" s="38">
        <v>5461685.2421770664</v>
      </c>
      <c r="J11" s="36">
        <v>15.037342742342585</v>
      </c>
      <c r="K11" s="34">
        <v>742702.51656990382</v>
      </c>
      <c r="L11" s="38">
        <v>5155043.6806783648</v>
      </c>
      <c r="M11" s="36">
        <v>14.407298222391972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2504236.5037132353</v>
      </c>
      <c r="U11" s="38">
        <v>10134425.201148529</v>
      </c>
      <c r="V11" s="36">
        <v>24.710197707408526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:AP26" si="0">+B11/B7*100-100</f>
        <v>23.534118461378313</v>
      </c>
      <c r="AB11" s="40">
        <f t="shared" si="0"/>
        <v>13.777061398810204</v>
      </c>
      <c r="AC11" s="33">
        <f t="shared" si="0"/>
        <v>8.5755924283962344</v>
      </c>
      <c r="AD11" s="39">
        <f t="shared" si="0"/>
        <v>15.762232871289285</v>
      </c>
      <c r="AE11" s="40">
        <f t="shared" si="0"/>
        <v>-0.25879178928856561</v>
      </c>
      <c r="AF11" s="33">
        <f t="shared" si="0"/>
        <v>16.062593333271153</v>
      </c>
      <c r="AG11" s="39">
        <f t="shared" si="0"/>
        <v>3.9899947561156353</v>
      </c>
      <c r="AH11" s="40">
        <f t="shared" si="0"/>
        <v>-7.1167923787260179</v>
      </c>
      <c r="AI11" s="33">
        <f t="shared" si="0"/>
        <v>11.95779885221981</v>
      </c>
      <c r="AJ11" s="39">
        <f t="shared" si="0"/>
        <v>6.4337793621739507</v>
      </c>
      <c r="AK11" s="40">
        <f t="shared" si="0"/>
        <v>-3.4648466609952067</v>
      </c>
      <c r="AL11" s="33">
        <f t="shared" si="0"/>
        <v>10.253908219742414</v>
      </c>
      <c r="AM11" s="39">
        <f t="shared" si="0"/>
        <v>-14.551211733057528</v>
      </c>
      <c r="AN11" s="40">
        <f t="shared" si="0"/>
        <v>-43.224561240801528</v>
      </c>
      <c r="AO11" s="33">
        <f t="shared" si="0"/>
        <v>50.503087487101936</v>
      </c>
      <c r="AP11" s="39">
        <f t="shared" si="0"/>
        <v>44.995291794595516</v>
      </c>
      <c r="AQ11" s="40">
        <f t="shared" ref="AQ11:AX42" si="1">+R11/R7*100-100</f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23.534118461378313</v>
      </c>
      <c r="BA11" s="42">
        <f t="shared" si="2"/>
        <v>13.777061398810204</v>
      </c>
      <c r="BB11" s="33">
        <f t="shared" si="2"/>
        <v>8.5755924283962344</v>
      </c>
      <c r="BC11" s="39">
        <f t="shared" si="2"/>
        <v>15.762232871289285</v>
      </c>
      <c r="BD11" s="42">
        <f t="shared" si="2"/>
        <v>-0.25879178928856561</v>
      </c>
      <c r="BE11" s="33">
        <f t="shared" si="2"/>
        <v>16.062593333271153</v>
      </c>
      <c r="BF11" s="39">
        <f t="shared" si="2"/>
        <v>3.9899947561156353</v>
      </c>
      <c r="BG11" s="42">
        <f t="shared" si="2"/>
        <v>-7.1167923787260179</v>
      </c>
      <c r="BH11" s="33">
        <f t="shared" si="2"/>
        <v>11.95779885221981</v>
      </c>
      <c r="BI11" s="39">
        <f t="shared" si="2"/>
        <v>6.4337793621739507</v>
      </c>
      <c r="BJ11" s="42">
        <f t="shared" si="2"/>
        <v>-3.4648466609952067</v>
      </c>
      <c r="BK11" s="33">
        <f t="shared" si="2"/>
        <v>10.253908219742414</v>
      </c>
      <c r="BL11" s="39">
        <f t="shared" si="2"/>
        <v>-14.551211733057528</v>
      </c>
      <c r="BM11" s="42">
        <f t="shared" si="2"/>
        <v>-43.224561240801528</v>
      </c>
      <c r="BN11" s="33">
        <f t="shared" si="2"/>
        <v>50.503087487101936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25">
      <c r="A12" s="34" t="s">
        <v>31</v>
      </c>
      <c r="B12" s="48">
        <v>2779349.2178804637</v>
      </c>
      <c r="C12" s="32">
        <v>15893129.222235659</v>
      </c>
      <c r="D12" s="36">
        <v>17.487740639470477</v>
      </c>
      <c r="E12" s="34">
        <v>340282.78338276898</v>
      </c>
      <c r="F12" s="38">
        <v>2699666.77429049</v>
      </c>
      <c r="G12" s="36">
        <v>12.60462167491764</v>
      </c>
      <c r="H12" s="34">
        <v>906854.83427618816</v>
      </c>
      <c r="I12" s="38">
        <v>6518077.3078507967</v>
      </c>
      <c r="J12" s="36">
        <v>13.912919277344457</v>
      </c>
      <c r="K12" s="34">
        <v>846052.60709442291</v>
      </c>
      <c r="L12" s="38">
        <v>5778529.2374044582</v>
      </c>
      <c r="M12" s="36">
        <v>14.641313945734128</v>
      </c>
      <c r="N12" s="34">
        <v>60802.227181765251</v>
      </c>
      <c r="O12" s="38">
        <v>739548.0704463385</v>
      </c>
      <c r="P12" s="36">
        <v>8.2215382084722837</v>
      </c>
      <c r="Q12" s="34">
        <v>3012959.7864800259</v>
      </c>
      <c r="R12" s="38">
        <v>11941440.696636235</v>
      </c>
      <c r="S12" s="36">
        <v>25.231124644187542</v>
      </c>
      <c r="T12" s="34">
        <v>2657353.8307330422</v>
      </c>
      <c r="U12" s="38">
        <v>10943230.85897845</v>
      </c>
      <c r="V12" s="36">
        <v>24.283082985065583</v>
      </c>
      <c r="W12" s="34">
        <v>4382092.7912864052</v>
      </c>
      <c r="X12" s="38">
        <v>26109083.142034732</v>
      </c>
      <c r="Y12" s="36">
        <v>16.783786575145513</v>
      </c>
      <c r="Z12" s="25"/>
      <c r="AA12" s="39">
        <f t="shared" si="0"/>
        <v>15.701927602768563</v>
      </c>
      <c r="AB12" s="40">
        <f t="shared" si="0"/>
        <v>7.7326500038248156</v>
      </c>
      <c r="AC12" s="33">
        <f t="shared" si="0"/>
        <v>7.3972724133870287</v>
      </c>
      <c r="AD12" s="39">
        <f t="shared" si="0"/>
        <v>15.746831077928405</v>
      </c>
      <c r="AE12" s="40">
        <f t="shared" si="0"/>
        <v>-0.21683088768425307</v>
      </c>
      <c r="AF12" s="33">
        <f t="shared" si="0"/>
        <v>15.998351332822452</v>
      </c>
      <c r="AG12" s="39">
        <f t="shared" si="0"/>
        <v>13.566239523805251</v>
      </c>
      <c r="AH12" s="40">
        <f t="shared" si="0"/>
        <v>15.067203172812626</v>
      </c>
      <c r="AI12" s="33">
        <f t="shared" si="0"/>
        <v>-1.3044235087153311</v>
      </c>
      <c r="AJ12" s="39">
        <f t="shared" si="0"/>
        <v>17.583527693792632</v>
      </c>
      <c r="AK12" s="40">
        <f t="shared" si="0"/>
        <v>13.855985852327962</v>
      </c>
      <c r="AL12" s="33">
        <f t="shared" si="0"/>
        <v>3.2739094159698539</v>
      </c>
      <c r="AM12" s="39">
        <f t="shared" si="0"/>
        <v>-23.027110542020665</v>
      </c>
      <c r="AN12" s="40">
        <f t="shared" si="0"/>
        <v>25.498954324918259</v>
      </c>
      <c r="AO12" s="33">
        <f t="shared" si="0"/>
        <v>-38.666509317124984</v>
      </c>
      <c r="AP12" s="39">
        <f t="shared" si="0"/>
        <v>38.358541120147351</v>
      </c>
      <c r="AQ12" s="40">
        <f t="shared" si="1"/>
        <v>37.767925765820678</v>
      </c>
      <c r="AR12" s="33">
        <f t="shared" si="1"/>
        <v>0.42870308966588766</v>
      </c>
      <c r="AS12" s="39">
        <f t="shared" si="1"/>
        <v>22.357596084300951</v>
      </c>
      <c r="AT12" s="40">
        <f t="shared" si="1"/>
        <v>24.371313825217783</v>
      </c>
      <c r="AU12" s="33">
        <f t="shared" si="1"/>
        <v>-1.6191175271709142</v>
      </c>
      <c r="AV12" s="39">
        <f t="shared" si="1"/>
        <v>25.183678774252854</v>
      </c>
      <c r="AW12" s="40">
        <f t="shared" si="1"/>
        <v>13.559958658666105</v>
      </c>
      <c r="AX12" s="33">
        <f t="shared" si="1"/>
        <v>10.235755853456112</v>
      </c>
      <c r="AY12" s="41"/>
      <c r="AZ12" s="39">
        <f t="shared" ref="AZ12:BW12" si="3">+AVERAGE(B11:B12)/AVERAGE(B7:B8)*100-100</f>
        <v>19.412594067007831</v>
      </c>
      <c r="BA12" s="42">
        <f t="shared" si="3"/>
        <v>10.637370177243383</v>
      </c>
      <c r="BB12" s="33">
        <f t="shared" si="3"/>
        <v>7.9784132127305014</v>
      </c>
      <c r="BC12" s="39">
        <f t="shared" si="3"/>
        <v>15.754269174475183</v>
      </c>
      <c r="BD12" s="42">
        <f t="shared" si="3"/>
        <v>-0.23750015338399066</v>
      </c>
      <c r="BE12" s="33">
        <f t="shared" si="3"/>
        <v>16.029852284082892</v>
      </c>
      <c r="BF12" s="39">
        <f t="shared" si="3"/>
        <v>8.8044795361910388</v>
      </c>
      <c r="BG12" s="42">
        <f t="shared" si="3"/>
        <v>3.7680785726726356</v>
      </c>
      <c r="BH12" s="33">
        <f t="shared" si="3"/>
        <v>5.1663683530239979</v>
      </c>
      <c r="BI12" s="39">
        <f t="shared" si="3"/>
        <v>12.094109667640979</v>
      </c>
      <c r="BJ12" s="42">
        <f t="shared" si="3"/>
        <v>4.9754106260414943</v>
      </c>
      <c r="BK12" s="33">
        <f t="shared" si="3"/>
        <v>6.6217464137061199</v>
      </c>
      <c r="BL12" s="39">
        <f t="shared" si="3"/>
        <v>-18.46737605588811</v>
      </c>
      <c r="BM12" s="42">
        <f t="shared" si="3"/>
        <v>-7.3661597133681056</v>
      </c>
      <c r="BN12" s="33">
        <f t="shared" si="3"/>
        <v>11.227941067043773</v>
      </c>
      <c r="BO12" s="39">
        <f t="shared" si="3"/>
        <v>41.46543384163067</v>
      </c>
      <c r="BP12" s="42">
        <f t="shared" si="3"/>
        <v>39.728831374694892</v>
      </c>
      <c r="BQ12" s="33">
        <f t="shared" si="3"/>
        <v>1.2829572123171999</v>
      </c>
      <c r="BR12" s="39">
        <f t="shared" si="3"/>
        <v>27.750794210124027</v>
      </c>
      <c r="BS12" s="42">
        <f t="shared" si="3"/>
        <v>28.389030458332826</v>
      </c>
      <c r="BT12" s="33">
        <f t="shared" si="3"/>
        <v>-0.44126378988343617</v>
      </c>
      <c r="BU12" s="39">
        <f t="shared" si="3"/>
        <v>24.972709884521763</v>
      </c>
      <c r="BV12" s="42">
        <f t="shared" si="3"/>
        <v>11.621649208513958</v>
      </c>
      <c r="BW12" s="33">
        <f t="shared" si="3"/>
        <v>11.998447071080022</v>
      </c>
    </row>
    <row r="13" spans="1:75" customFormat="1" x14ac:dyDescent="0.25">
      <c r="A13" s="34" t="s">
        <v>32</v>
      </c>
      <c r="B13" s="48">
        <v>2802819.9676268026</v>
      </c>
      <c r="C13" s="32">
        <v>15815957.293462574</v>
      </c>
      <c r="D13" s="36">
        <v>17.721468992492351</v>
      </c>
      <c r="E13" s="34">
        <v>361173.65412987577</v>
      </c>
      <c r="F13" s="38">
        <v>2776355.9732080982</v>
      </c>
      <c r="G13" s="36">
        <v>13.008910154721159</v>
      </c>
      <c r="H13" s="34">
        <v>999746.48677440127</v>
      </c>
      <c r="I13" s="38">
        <v>6675252.5750254486</v>
      </c>
      <c r="J13" s="36">
        <v>14.976908746716447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556159.01671839505</v>
      </c>
      <c r="P13" s="36">
        <v>17.140165644715623</v>
      </c>
      <c r="Q13" s="34">
        <v>2884330.0543138962</v>
      </c>
      <c r="R13" s="38">
        <v>11384525.853077594</v>
      </c>
      <c r="S13" s="36">
        <v>25.335530803280413</v>
      </c>
      <c r="T13" s="34">
        <v>2542445.6771809403</v>
      </c>
      <c r="U13" s="38">
        <v>10450412.182876296</v>
      </c>
      <c r="V13" s="36">
        <v>24.32866410137304</v>
      </c>
      <c r="W13" s="34">
        <v>4505624.4856640361</v>
      </c>
      <c r="X13" s="38">
        <v>26201679.511897422</v>
      </c>
      <c r="Y13" s="36">
        <v>17.195937701696423</v>
      </c>
      <c r="Z13" s="25"/>
      <c r="AA13" s="39">
        <f t="shared" si="0"/>
        <v>4.8234985223672311</v>
      </c>
      <c r="AB13" s="40">
        <f t="shared" si="0"/>
        <v>-1.300773481734069</v>
      </c>
      <c r="AC13" s="33">
        <f t="shared" si="0"/>
        <v>6.2049848009375239</v>
      </c>
      <c r="AD13" s="39">
        <f t="shared" si="0"/>
        <v>13.681940506262364</v>
      </c>
      <c r="AE13" s="40">
        <f t="shared" si="0"/>
        <v>-1.9414704945420027</v>
      </c>
      <c r="AF13" s="33">
        <f t="shared" si="0"/>
        <v>15.932740455724186</v>
      </c>
      <c r="AG13" s="39">
        <f t="shared" si="0"/>
        <v>4.2969276838914965</v>
      </c>
      <c r="AH13" s="40">
        <f t="shared" si="0"/>
        <v>4.8984980998957326</v>
      </c>
      <c r="AI13" s="33">
        <f t="shared" si="0"/>
        <v>-0.57347857872221653</v>
      </c>
      <c r="AJ13" s="39">
        <f t="shared" si="0"/>
        <v>5.4714584365044914</v>
      </c>
      <c r="AK13" s="40">
        <f t="shared" si="0"/>
        <v>4.8492139013160482</v>
      </c>
      <c r="AL13" s="33">
        <f t="shared" si="0"/>
        <v>0.59346609481889345</v>
      </c>
      <c r="AM13" s="39">
        <f t="shared" si="0"/>
        <v>-5.6694621135917345</v>
      </c>
      <c r="AN13" s="40">
        <f t="shared" si="0"/>
        <v>5.4438185140182895</v>
      </c>
      <c r="AO13" s="33">
        <f t="shared" si="0"/>
        <v>-10.539527858745529</v>
      </c>
      <c r="AP13" s="39">
        <f t="shared" si="0"/>
        <v>19.869452236310565</v>
      </c>
      <c r="AQ13" s="40">
        <f t="shared" si="1"/>
        <v>16.971935276940116</v>
      </c>
      <c r="AR13" s="33">
        <f t="shared" si="1"/>
        <v>2.4771044033001175</v>
      </c>
      <c r="AS13" s="39">
        <f t="shared" si="1"/>
        <v>3.4008778150802783</v>
      </c>
      <c r="AT13" s="40">
        <f t="shared" si="1"/>
        <v>6.3754609140046483</v>
      </c>
      <c r="AU13" s="33">
        <f t="shared" si="1"/>
        <v>-2.7963057206671635</v>
      </c>
      <c r="AV13" s="39">
        <f t="shared" si="1"/>
        <v>15.60257061970249</v>
      </c>
      <c r="AW13" s="40">
        <f t="shared" si="1"/>
        <v>4.2733575955690384</v>
      </c>
      <c r="AX13" s="33">
        <f t="shared" si="1"/>
        <v>10.864916298249966</v>
      </c>
      <c r="AY13" s="41"/>
      <c r="AZ13" s="39">
        <f t="shared" ref="AZ13:BW13" si="4">+AVERAGE(B11:B13)/AVERAGE(B7:B9)*100-100</f>
        <v>14.023650443797592</v>
      </c>
      <c r="BA13" s="42">
        <f t="shared" si="4"/>
        <v>6.3312110961112325</v>
      </c>
      <c r="BB13" s="33">
        <f t="shared" si="4"/>
        <v>7.3722171505616245</v>
      </c>
      <c r="BC13" s="39">
        <f t="shared" si="4"/>
        <v>15.01140009271424</v>
      </c>
      <c r="BD13" s="42">
        <f t="shared" si="4"/>
        <v>-0.82849769500286641</v>
      </c>
      <c r="BE13" s="33">
        <f t="shared" si="4"/>
        <v>15.996366257465482</v>
      </c>
      <c r="BF13" s="39">
        <f t="shared" si="4"/>
        <v>7.1079809568695964</v>
      </c>
      <c r="BG13" s="42">
        <f t="shared" si="4"/>
        <v>4.1697622194226653</v>
      </c>
      <c r="BH13" s="33">
        <f t="shared" si="4"/>
        <v>3.1363554537695109</v>
      </c>
      <c r="BI13" s="39">
        <f t="shared" si="4"/>
        <v>9.5977007723459025</v>
      </c>
      <c r="BJ13" s="42">
        <f t="shared" si="4"/>
        <v>4.9300918936863667</v>
      </c>
      <c r="BK13" s="33">
        <f t="shared" si="4"/>
        <v>4.5097037375408746</v>
      </c>
      <c r="BL13" s="39">
        <f t="shared" si="4"/>
        <v>-13.712940047031481</v>
      </c>
      <c r="BM13" s="42">
        <f t="shared" si="4"/>
        <v>-3.2881434719322442</v>
      </c>
      <c r="BN13" s="33">
        <f t="shared" si="4"/>
        <v>2.8184446840181039</v>
      </c>
      <c r="BO13" s="39">
        <f t="shared" si="4"/>
        <v>33.471563234181559</v>
      </c>
      <c r="BP13" s="42">
        <f t="shared" si="4"/>
        <v>31.208937249213051</v>
      </c>
      <c r="BQ13" s="33">
        <f t="shared" si="4"/>
        <v>1.6761771584329068</v>
      </c>
      <c r="BR13" s="39">
        <f t="shared" si="4"/>
        <v>18.538534349208845</v>
      </c>
      <c r="BS13" s="42">
        <f t="shared" si="4"/>
        <v>20.147643064186795</v>
      </c>
      <c r="BT13" s="33">
        <f t="shared" si="4"/>
        <v>-1.2352303563499873</v>
      </c>
      <c r="BU13" s="39">
        <f t="shared" si="4"/>
        <v>21.551051206010996</v>
      </c>
      <c r="BV13" s="42">
        <f t="shared" si="4"/>
        <v>8.9932947562895862</v>
      </c>
      <c r="BW13" s="33">
        <f t="shared" si="4"/>
        <v>11.612322623649334</v>
      </c>
    </row>
    <row r="14" spans="1:75" customFormat="1" x14ac:dyDescent="0.25">
      <c r="A14" s="34" t="s">
        <v>33</v>
      </c>
      <c r="B14" s="48">
        <v>3063936.7037986079</v>
      </c>
      <c r="C14" s="32">
        <v>16991388.662868969</v>
      </c>
      <c r="D14" s="36">
        <v>18.032291324688391</v>
      </c>
      <c r="E14" s="34">
        <v>558815.57262609713</v>
      </c>
      <c r="F14" s="38">
        <v>4161258.439307014</v>
      </c>
      <c r="G14" s="36">
        <v>13.429004248992483</v>
      </c>
      <c r="H14" s="34">
        <v>1189424.0027973093</v>
      </c>
      <c r="I14" s="38">
        <v>6571848.0941997031</v>
      </c>
      <c r="J14" s="36">
        <v>18.09877504391941</v>
      </c>
      <c r="K14" s="34">
        <v>1069704.8087283326</v>
      </c>
      <c r="L14" s="38">
        <v>7052170.9681930514</v>
      </c>
      <c r="M14" s="36">
        <v>15.168446901712294</v>
      </c>
      <c r="N14" s="34">
        <v>119719.19406897668</v>
      </c>
      <c r="O14" s="38">
        <v>-480322.87399334833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2309304.3312483612</v>
      </c>
      <c r="U14" s="38">
        <v>9131746.2368235793</v>
      </c>
      <c r="V14" s="36">
        <v>25.2887484097635</v>
      </c>
      <c r="W14" s="34">
        <v>4815692.3669042997</v>
      </c>
      <c r="X14" s="38">
        <v>27719541.634634852</v>
      </c>
      <c r="Y14" s="36">
        <v>17.372914856886439</v>
      </c>
      <c r="Z14" s="25"/>
      <c r="AA14" s="39">
        <f t="shared" si="0"/>
        <v>2.9088098997464158</v>
      </c>
      <c r="AB14" s="40">
        <f t="shared" si="0"/>
        <v>-4.2043797940776955</v>
      </c>
      <c r="AC14" s="33">
        <f t="shared" si="0"/>
        <v>7.4253809083688793</v>
      </c>
      <c r="AD14" s="39">
        <f t="shared" si="0"/>
        <v>25.427876186699592</v>
      </c>
      <c r="AE14" s="40">
        <f t="shared" si="0"/>
        <v>8.4516203026480099</v>
      </c>
      <c r="AF14" s="33">
        <f t="shared" si="0"/>
        <v>15.653298527654272</v>
      </c>
      <c r="AG14" s="39">
        <f t="shared" si="0"/>
        <v>6.8377290469702672</v>
      </c>
      <c r="AH14" s="40">
        <f t="shared" si="0"/>
        <v>4.2105339465671676</v>
      </c>
      <c r="AI14" s="33">
        <f t="shared" si="0"/>
        <v>2.5210456188144832</v>
      </c>
      <c r="AJ14" s="39">
        <f t="shared" si="0"/>
        <v>7.1536985084542835</v>
      </c>
      <c r="AK14" s="40">
        <f t="shared" si="0"/>
        <v>4.4301623148193698</v>
      </c>
      <c r="AL14" s="33">
        <f t="shared" si="0"/>
        <v>2.6079976639550324</v>
      </c>
      <c r="AM14" s="39">
        <f t="shared" si="0"/>
        <v>4.0950918577473203</v>
      </c>
      <c r="AN14" s="40">
        <f t="shared" si="0"/>
        <v>7.5308949582332758</v>
      </c>
      <c r="AO14" s="33">
        <f t="shared" si="0"/>
        <v>-3.1951776294807672</v>
      </c>
      <c r="AP14" s="39">
        <f t="shared" si="0"/>
        <v>-11.650470489577359</v>
      </c>
      <c r="AQ14" s="40">
        <f t="shared" si="1"/>
        <v>-15.791258334234485</v>
      </c>
      <c r="AR14" s="33">
        <f t="shared" si="1"/>
        <v>4.9172897762709482</v>
      </c>
      <c r="AS14" s="39">
        <f t="shared" si="1"/>
        <v>-18.539862549907681</v>
      </c>
      <c r="AT14" s="40">
        <f t="shared" si="1"/>
        <v>-19.488823149974849</v>
      </c>
      <c r="AU14" s="33">
        <f t="shared" si="1"/>
        <v>1.1786693937350776</v>
      </c>
      <c r="AV14" s="39">
        <f t="shared" si="1"/>
        <v>11.498176290484352</v>
      </c>
      <c r="AW14" s="40">
        <f t="shared" si="1"/>
        <v>1.2530443391133304</v>
      </c>
      <c r="AX14" s="33">
        <f t="shared" si="1"/>
        <v>10.118344607060266</v>
      </c>
      <c r="AY14" s="41"/>
      <c r="AZ14" s="39">
        <f t="shared" ref="AZ14:BW14" si="5">+AVERAGE(B11:B14)/AVERAGE(B7:B10)*100-100</f>
        <v>10.784376058535486</v>
      </c>
      <c r="BA14" s="42">
        <f t="shared" si="5"/>
        <v>3.3250272772365292</v>
      </c>
      <c r="BB14" s="33">
        <f t="shared" si="5"/>
        <v>7.3858205828721992</v>
      </c>
      <c r="BC14" s="39">
        <f t="shared" si="5"/>
        <v>18.496007322043724</v>
      </c>
      <c r="BD14" s="42">
        <f t="shared" si="5"/>
        <v>2.1387294580262903</v>
      </c>
      <c r="BE14" s="33">
        <f t="shared" si="5"/>
        <v>15.90614645674367</v>
      </c>
      <c r="BF14" s="39">
        <f t="shared" si="5"/>
        <v>7.0257793264836721</v>
      </c>
      <c r="BG14" s="42">
        <f t="shared" si="5"/>
        <v>4.1803805854412133</v>
      </c>
      <c r="BH14" s="33">
        <f t="shared" si="5"/>
        <v>2.9560501552201828</v>
      </c>
      <c r="BI14" s="39">
        <f t="shared" si="5"/>
        <v>8.8522915077726481</v>
      </c>
      <c r="BJ14" s="42">
        <f t="shared" si="5"/>
        <v>4.7833366158438224</v>
      </c>
      <c r="BK14" s="33">
        <f t="shared" si="5"/>
        <v>4.0140677152386957</v>
      </c>
      <c r="BL14" s="39">
        <f t="shared" si="5"/>
        <v>-8.4211242402961943</v>
      </c>
      <c r="BM14" s="42">
        <f t="shared" si="5"/>
        <v>-7.2816247385767241</v>
      </c>
      <c r="BN14" s="33">
        <f t="shared" si="5"/>
        <v>9.3116430985381839</v>
      </c>
      <c r="BO14" s="39">
        <f t="shared" si="5"/>
        <v>20.51743510766822</v>
      </c>
      <c r="BP14" s="42">
        <f t="shared" si="5"/>
        <v>17.379504526770305</v>
      </c>
      <c r="BQ14" s="33">
        <f t="shared" si="5"/>
        <v>2.4650597685721891</v>
      </c>
      <c r="BR14" s="39">
        <f t="shared" si="5"/>
        <v>7.2773037306192094</v>
      </c>
      <c r="BS14" s="42">
        <f t="shared" si="5"/>
        <v>8.1858159874294074</v>
      </c>
      <c r="BT14" s="33">
        <f t="shared" si="5"/>
        <v>-0.62723401142417856</v>
      </c>
      <c r="BU14" s="39">
        <f t="shared" si="5"/>
        <v>18.654961106982796</v>
      </c>
      <c r="BV14" s="42">
        <f t="shared" si="5"/>
        <v>6.8228103036198462</v>
      </c>
      <c r="BW14" s="33">
        <f t="shared" si="5"/>
        <v>11.227889926712265</v>
      </c>
    </row>
    <row r="15" spans="1:75" customFormat="1" x14ac:dyDescent="0.25">
      <c r="A15" s="34" t="s">
        <v>34</v>
      </c>
      <c r="B15" s="48">
        <v>3056493.1788591812</v>
      </c>
      <c r="C15" s="32">
        <v>15606335.719268439</v>
      </c>
      <c r="D15" s="36">
        <v>19.584950842019033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5317498.2442589421</v>
      </c>
      <c r="J15" s="36">
        <v>16.897661400430245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294071.93225281686</v>
      </c>
      <c r="P15" s="36">
        <v>31.32884557653524</v>
      </c>
      <c r="Q15" s="34">
        <v>2386831.6741514285</v>
      </c>
      <c r="R15" s="38">
        <v>8897645.9339420795</v>
      </c>
      <c r="S15" s="36">
        <v>26.825428791747264</v>
      </c>
      <c r="T15" s="34">
        <v>2128677.4403192475</v>
      </c>
      <c r="U15" s="38">
        <v>7905141.1028779317</v>
      </c>
      <c r="V15" s="36">
        <v>26.927760208407729</v>
      </c>
      <c r="W15" s="34">
        <v>4618051.1046398897</v>
      </c>
      <c r="X15" s="38">
        <v>24749832.577905245</v>
      </c>
      <c r="Y15" s="36">
        <v>18.658918560776577</v>
      </c>
      <c r="Z15" s="25"/>
      <c r="AA15" s="39">
        <f t="shared" si="0"/>
        <v>14.403666190434606</v>
      </c>
      <c r="AB15" s="40">
        <f t="shared" si="0"/>
        <v>0.50017045943258154</v>
      </c>
      <c r="AC15" s="33">
        <f t="shared" si="0"/>
        <v>13.834300645902147</v>
      </c>
      <c r="AD15" s="39">
        <f t="shared" si="0"/>
        <v>27.371319304368853</v>
      </c>
      <c r="AE15" s="40">
        <f t="shared" si="0"/>
        <v>8.1630073291138814</v>
      </c>
      <c r="AF15" s="33">
        <f t="shared" si="0"/>
        <v>17.758670408274341</v>
      </c>
      <c r="AG15" s="39">
        <f t="shared" si="0"/>
        <v>9.4047534783934452</v>
      </c>
      <c r="AH15" s="40">
        <f t="shared" si="0"/>
        <v>-2.6399726737209477</v>
      </c>
      <c r="AI15" s="33">
        <f t="shared" si="0"/>
        <v>12.371325771868726</v>
      </c>
      <c r="AJ15" s="39">
        <f t="shared" si="0"/>
        <v>8.576918585596502</v>
      </c>
      <c r="AK15" s="40">
        <f t="shared" si="0"/>
        <v>-2.5531765941296527</v>
      </c>
      <c r="AL15" s="33">
        <f t="shared" si="0"/>
        <v>11.421711648176384</v>
      </c>
      <c r="AM15" s="39">
        <f t="shared" si="0"/>
        <v>17.228096431460756</v>
      </c>
      <c r="AN15" s="40">
        <f t="shared" si="0"/>
        <v>-4.0991277191686066</v>
      </c>
      <c r="AO15" s="33">
        <f t="shared" si="0"/>
        <v>22.238821861990758</v>
      </c>
      <c r="AP15" s="39">
        <f t="shared" si="0"/>
        <v>-14.116150470882147</v>
      </c>
      <c r="AQ15" s="40">
        <f t="shared" si="1"/>
        <v>-17.488685518310021</v>
      </c>
      <c r="AR15" s="33">
        <f t="shared" si="1"/>
        <v>4.087360707574561</v>
      </c>
      <c r="AS15" s="39">
        <f t="shared" si="1"/>
        <v>-14.996948684244302</v>
      </c>
      <c r="AT15" s="40">
        <f t="shared" si="1"/>
        <v>-21.997143932918391</v>
      </c>
      <c r="AU15" s="33">
        <f t="shared" si="1"/>
        <v>8.9742806887147708</v>
      </c>
      <c r="AV15" s="39">
        <f t="shared" si="1"/>
        <v>13.028630864534136</v>
      </c>
      <c r="AW15" s="40">
        <f t="shared" si="1"/>
        <v>2.0227800209800364</v>
      </c>
      <c r="AX15" s="33">
        <f t="shared" si="1"/>
        <v>10.787640604667743</v>
      </c>
      <c r="AY15" s="41"/>
      <c r="AZ15" s="39">
        <f t="shared" ref="AZ15:BW15" si="6">+AVERAGE(B15:B15)/AVERAGE(B11:B11)*100-100</f>
        <v>14.403666190434606</v>
      </c>
      <c r="BA15" s="42">
        <f t="shared" si="6"/>
        <v>0.50017045943258154</v>
      </c>
      <c r="BB15" s="33">
        <f t="shared" si="6"/>
        <v>13.834300645902147</v>
      </c>
      <c r="BC15" s="39">
        <f t="shared" si="6"/>
        <v>27.371319304368853</v>
      </c>
      <c r="BD15" s="42">
        <f t="shared" si="6"/>
        <v>8.1630073291138814</v>
      </c>
      <c r="BE15" s="33">
        <f t="shared" si="6"/>
        <v>17.758670408274341</v>
      </c>
      <c r="BF15" s="39">
        <f t="shared" si="6"/>
        <v>9.4047534783934452</v>
      </c>
      <c r="BG15" s="42">
        <f t="shared" si="6"/>
        <v>-2.6399726737209477</v>
      </c>
      <c r="BH15" s="33">
        <f t="shared" si="6"/>
        <v>12.371325771868726</v>
      </c>
      <c r="BI15" s="39">
        <f t="shared" si="6"/>
        <v>8.576918585596502</v>
      </c>
      <c r="BJ15" s="42">
        <f t="shared" si="6"/>
        <v>-2.5531765941296527</v>
      </c>
      <c r="BK15" s="33">
        <f t="shared" si="6"/>
        <v>11.421711648176384</v>
      </c>
      <c r="BL15" s="39">
        <f t="shared" si="6"/>
        <v>17.228096431460756</v>
      </c>
      <c r="BM15" s="42">
        <f t="shared" si="6"/>
        <v>-4.0991277191686066</v>
      </c>
      <c r="BN15" s="33">
        <f t="shared" si="6"/>
        <v>22.238821861990758</v>
      </c>
      <c r="BO15" s="39">
        <f t="shared" si="6"/>
        <v>-14.116150470882147</v>
      </c>
      <c r="BP15" s="42">
        <f t="shared" si="6"/>
        <v>-17.488685518310021</v>
      </c>
      <c r="BQ15" s="33">
        <f t="shared" si="6"/>
        <v>4.087360707574561</v>
      </c>
      <c r="BR15" s="39">
        <f t="shared" si="6"/>
        <v>-14.996948684244302</v>
      </c>
      <c r="BS15" s="42">
        <f t="shared" si="6"/>
        <v>-21.997143932918391</v>
      </c>
      <c r="BT15" s="33">
        <f t="shared" si="6"/>
        <v>8.9742806887147708</v>
      </c>
      <c r="BU15" s="39">
        <f t="shared" si="6"/>
        <v>13.028630864534136</v>
      </c>
      <c r="BV15" s="42">
        <f t="shared" si="6"/>
        <v>2.0227800209800364</v>
      </c>
      <c r="BW15" s="33">
        <f t="shared" si="6"/>
        <v>10.787640604667743</v>
      </c>
    </row>
    <row r="16" spans="1:75" customFormat="1" x14ac:dyDescent="0.25">
      <c r="A16" s="34" t="s">
        <v>35</v>
      </c>
      <c r="B16" s="48">
        <v>3160861.4799448373</v>
      </c>
      <c r="C16" s="32">
        <v>15491598.177424012</v>
      </c>
      <c r="D16" s="36">
        <v>20.403714605450958</v>
      </c>
      <c r="E16" s="34">
        <v>419427.68104115222</v>
      </c>
      <c r="F16" s="38">
        <v>2800289.2021308122</v>
      </c>
      <c r="G16" s="36">
        <v>14.978013011013253</v>
      </c>
      <c r="H16" s="34">
        <v>897469.58030730044</v>
      </c>
      <c r="I16" s="38">
        <v>5815779.7648023823</v>
      </c>
      <c r="J16" s="36">
        <v>15.43162940486272</v>
      </c>
      <c r="K16" s="34">
        <v>808240.30558978789</v>
      </c>
      <c r="L16" s="38">
        <v>4716909.4348137835</v>
      </c>
      <c r="M16" s="36">
        <v>17.13495492672515</v>
      </c>
      <c r="N16" s="34">
        <v>89229.274717512541</v>
      </c>
      <c r="O16" s="38">
        <v>1098870.3299885988</v>
      </c>
      <c r="P16" s="36">
        <v>8.1200913594999253</v>
      </c>
      <c r="Q16" s="34">
        <v>3019468.9340128968</v>
      </c>
      <c r="R16" s="38">
        <v>11194996.56033626</v>
      </c>
      <c r="S16" s="36">
        <v>26.971593226842423</v>
      </c>
      <c r="T16" s="34">
        <v>2644410.5797510706</v>
      </c>
      <c r="U16" s="38">
        <v>9262937.0389085244</v>
      </c>
      <c r="V16" s="36">
        <v>28.54829487281788</v>
      </c>
      <c r="W16" s="34">
        <v>4852817.0955551155</v>
      </c>
      <c r="X16" s="38">
        <v>26039726.66578494</v>
      </c>
      <c r="Y16" s="36">
        <v>18.636205970362603</v>
      </c>
      <c r="Z16" s="25"/>
      <c r="AA16" s="39">
        <f t="shared" si="0"/>
        <v>13.726676000625631</v>
      </c>
      <c r="AB16" s="40">
        <f t="shared" si="0"/>
        <v>-2.5264442212542804</v>
      </c>
      <c r="AC16" s="33">
        <f t="shared" si="0"/>
        <v>16.674389368510063</v>
      </c>
      <c r="AD16" s="39">
        <f t="shared" si="0"/>
        <v>23.258566557966788</v>
      </c>
      <c r="AE16" s="40">
        <f t="shared" si="0"/>
        <v>3.7272165883053248</v>
      </c>
      <c r="AF16" s="33">
        <f t="shared" si="0"/>
        <v>18.829532510432287</v>
      </c>
      <c r="AG16" s="39">
        <f t="shared" si="0"/>
        <v>-1.0349235196368056</v>
      </c>
      <c r="AH16" s="40">
        <f t="shared" si="0"/>
        <v>-10.774612050128979</v>
      </c>
      <c r="AI16" s="33">
        <f t="shared" si="0"/>
        <v>10.915826486475069</v>
      </c>
      <c r="AJ16" s="39">
        <f t="shared" si="0"/>
        <v>-4.4692612714111135</v>
      </c>
      <c r="AK16" s="40">
        <f t="shared" si="0"/>
        <v>-18.371799448877098</v>
      </c>
      <c r="AL16" s="33">
        <f t="shared" si="0"/>
        <v>17.031538222821638</v>
      </c>
      <c r="AM16" s="39">
        <f t="shared" si="0"/>
        <v>46.753299761151908</v>
      </c>
      <c r="AN16" s="40">
        <f t="shared" si="0"/>
        <v>48.586734777821675</v>
      </c>
      <c r="AO16" s="33">
        <f t="shared" si="0"/>
        <v>-1.2339156785504883</v>
      </c>
      <c r="AP16" s="39">
        <f t="shared" si="0"/>
        <v>0.21603831428747355</v>
      </c>
      <c r="AQ16" s="40">
        <f t="shared" si="1"/>
        <v>-6.2508716934820114</v>
      </c>
      <c r="AR16" s="33">
        <f t="shared" si="1"/>
        <v>6.898101480608517</v>
      </c>
      <c r="AS16" s="39">
        <f t="shared" si="1"/>
        <v>-0.48707292315684469</v>
      </c>
      <c r="AT16" s="40">
        <f t="shared" si="1"/>
        <v>-15.35464107194008</v>
      </c>
      <c r="AU16" s="33">
        <f t="shared" si="1"/>
        <v>17.564540261940635</v>
      </c>
      <c r="AV16" s="39">
        <f t="shared" si="1"/>
        <v>10.74199764105235</v>
      </c>
      <c r="AW16" s="40">
        <f t="shared" si="1"/>
        <v>-0.26564117886671568</v>
      </c>
      <c r="AX16" s="33">
        <f t="shared" si="1"/>
        <v>11.036957523996833</v>
      </c>
      <c r="AY16" s="41"/>
      <c r="AZ16" s="39">
        <f t="shared" ref="AZ16:BW16" si="7">+AVERAGE(B15:B16)/AVERAGE(B11:B12)*100-100</f>
        <v>14.058484739762079</v>
      </c>
      <c r="BA16" s="42">
        <f t="shared" si="7"/>
        <v>-1.0306898242956208</v>
      </c>
      <c r="BB16" s="33">
        <f t="shared" si="7"/>
        <v>15.265926877409981</v>
      </c>
      <c r="BC16" s="39">
        <f t="shared" si="7"/>
        <v>25.244903856244989</v>
      </c>
      <c r="BD16" s="42">
        <f t="shared" si="7"/>
        <v>5.9117494818941196</v>
      </c>
      <c r="BE16" s="33">
        <f t="shared" si="7"/>
        <v>18.30428900300214</v>
      </c>
      <c r="BF16" s="39">
        <f t="shared" si="7"/>
        <v>3.9264749190904809</v>
      </c>
      <c r="BG16" s="42">
        <f t="shared" si="7"/>
        <v>-7.0659542493567074</v>
      </c>
      <c r="BH16" s="33">
        <f t="shared" si="7"/>
        <v>11.671841806848164</v>
      </c>
      <c r="BI16" s="39">
        <f t="shared" si="7"/>
        <v>1.6294952122660789</v>
      </c>
      <c r="BJ16" s="42">
        <f t="shared" si="7"/>
        <v>-10.913515464733763</v>
      </c>
      <c r="BK16" s="33">
        <f t="shared" si="7"/>
        <v>14.24922132695643</v>
      </c>
      <c r="BL16" s="39">
        <f t="shared" si="7"/>
        <v>30.106867131856376</v>
      </c>
      <c r="BM16" s="42">
        <f t="shared" si="7"/>
        <v>33.144338245037375</v>
      </c>
      <c r="BN16" s="33">
        <f t="shared" si="7"/>
        <v>16.537854732145348</v>
      </c>
      <c r="BO16" s="39">
        <f t="shared" si="7"/>
        <v>-6.6607687454384887</v>
      </c>
      <c r="BP16" s="42">
        <f t="shared" si="7"/>
        <v>-11.583481418111177</v>
      </c>
      <c r="BQ16" s="33">
        <f t="shared" si="7"/>
        <v>5.4778265978157918</v>
      </c>
      <c r="BR16" s="39">
        <f t="shared" si="7"/>
        <v>-7.5267948287809503</v>
      </c>
      <c r="BS16" s="42">
        <f t="shared" si="7"/>
        <v>-18.5484472618203</v>
      </c>
      <c r="BT16" s="33">
        <f t="shared" si="7"/>
        <v>13.231966296446302</v>
      </c>
      <c r="BU16" s="39">
        <f t="shared" si="7"/>
        <v>11.845300451796533</v>
      </c>
      <c r="BV16" s="42">
        <f t="shared" si="7"/>
        <v>0.8365440416050518</v>
      </c>
      <c r="BW16" s="33">
        <f t="shared" si="7"/>
        <v>10.912083039666555</v>
      </c>
    </row>
    <row r="17" spans="1:75" customFormat="1" x14ac:dyDescent="0.25">
      <c r="A17" s="34" t="s">
        <v>36</v>
      </c>
      <c r="B17" s="48">
        <v>3347239.3988958411</v>
      </c>
      <c r="C17" s="32">
        <v>15988626.178461835</v>
      </c>
      <c r="D17" s="36">
        <v>20.935128268899572</v>
      </c>
      <c r="E17" s="34">
        <v>502215.10378912976</v>
      </c>
      <c r="F17" s="38">
        <v>3249665.0432758993</v>
      </c>
      <c r="G17" s="36">
        <v>15.454365206909459</v>
      </c>
      <c r="H17" s="34">
        <v>1161490.7845079787</v>
      </c>
      <c r="I17" s="38">
        <v>6308771.4079549862</v>
      </c>
      <c r="J17" s="36">
        <v>18.410728641133005</v>
      </c>
      <c r="K17" s="34">
        <v>1014586.2173049311</v>
      </c>
      <c r="L17" s="38">
        <v>5745285.5234224377</v>
      </c>
      <c r="M17" s="36">
        <v>17.659456839327756</v>
      </c>
      <c r="N17" s="34">
        <v>146904.56720304769</v>
      </c>
      <c r="O17" s="38">
        <v>563485.88453254849</v>
      </c>
      <c r="P17" s="36">
        <v>26.070673859898985</v>
      </c>
      <c r="Q17" s="34">
        <v>2712402.6259685517</v>
      </c>
      <c r="R17" s="38">
        <v>9974234.0216165297</v>
      </c>
      <c r="S17" s="36">
        <v>27.194094504802397</v>
      </c>
      <c r="T17" s="34">
        <v>2648129.687091894</v>
      </c>
      <c r="U17" s="38">
        <v>8880237.9294361584</v>
      </c>
      <c r="V17" s="36">
        <v>29.820481254380471</v>
      </c>
      <c r="W17" s="34">
        <v>5075218.2260696068</v>
      </c>
      <c r="X17" s="38">
        <v>26641058.721873093</v>
      </c>
      <c r="Y17" s="36">
        <v>19.050362371307351</v>
      </c>
      <c r="Z17" s="25"/>
      <c r="AA17" s="39">
        <f t="shared" si="0"/>
        <v>19.423988609943009</v>
      </c>
      <c r="AB17" s="40">
        <f t="shared" si="0"/>
        <v>1.0917384372973231</v>
      </c>
      <c r="AC17" s="33">
        <f t="shared" si="0"/>
        <v>18.134271361864407</v>
      </c>
      <c r="AD17" s="39">
        <f t="shared" si="0"/>
        <v>39.050868757037392</v>
      </c>
      <c r="AE17" s="40">
        <f t="shared" si="0"/>
        <v>17.047852459671773</v>
      </c>
      <c r="AF17" s="33">
        <f t="shared" si="0"/>
        <v>18.798308414028071</v>
      </c>
      <c r="AG17" s="39">
        <f t="shared" si="0"/>
        <v>16.178531244999107</v>
      </c>
      <c r="AH17" s="40">
        <f t="shared" si="0"/>
        <v>-5.4901468214341662</v>
      </c>
      <c r="AI17" s="33">
        <f t="shared" si="0"/>
        <v>22.927427498477556</v>
      </c>
      <c r="AJ17" s="39">
        <f t="shared" si="0"/>
        <v>12.180880365257863</v>
      </c>
      <c r="AK17" s="40">
        <f t="shared" si="0"/>
        <v>-6.1088792207981157</v>
      </c>
      <c r="AL17" s="33">
        <f t="shared" si="0"/>
        <v>19.479754245416771</v>
      </c>
      <c r="AM17" s="39">
        <f t="shared" si="0"/>
        <v>54.106621959665119</v>
      </c>
      <c r="AN17" s="40">
        <f t="shared" si="0"/>
        <v>1.3174052013730631</v>
      </c>
      <c r="AO17" s="33">
        <f t="shared" si="0"/>
        <v>52.10281160810527</v>
      </c>
      <c r="AP17" s="39">
        <f t="shared" si="0"/>
        <v>-5.9607404529937327</v>
      </c>
      <c r="AQ17" s="40">
        <f t="shared" si="1"/>
        <v>-12.387795940397623</v>
      </c>
      <c r="AR17" s="33">
        <f t="shared" si="1"/>
        <v>7.3357993402740789</v>
      </c>
      <c r="AS17" s="39">
        <f t="shared" si="1"/>
        <v>4.1567853684935301</v>
      </c>
      <c r="AT17" s="40">
        <f t="shared" si="1"/>
        <v>-15.024998305932598</v>
      </c>
      <c r="AU17" s="33">
        <f t="shared" si="1"/>
        <v>22.573443120937696</v>
      </c>
      <c r="AV17" s="39">
        <f t="shared" si="1"/>
        <v>12.641837823322817</v>
      </c>
      <c r="AW17" s="40">
        <f t="shared" si="1"/>
        <v>1.6769123894373195</v>
      </c>
      <c r="AX17" s="33">
        <f t="shared" si="1"/>
        <v>10.784085763627687</v>
      </c>
      <c r="AY17" s="41"/>
      <c r="AZ17" s="39">
        <f t="shared" ref="AZ17:BW17" si="8">+AVERAGE(B15:B17)/AVERAGE(B11:B13)*100-100</f>
        <v>15.880489443303205</v>
      </c>
      <c r="BA17" s="42">
        <f t="shared" si="8"/>
        <v>-0.32006679476485544</v>
      </c>
      <c r="BB17" s="33">
        <f t="shared" si="8"/>
        <v>16.23573035554962</v>
      </c>
      <c r="BC17" s="39">
        <f t="shared" si="8"/>
        <v>30.136729858342619</v>
      </c>
      <c r="BD17" s="42">
        <f t="shared" si="8"/>
        <v>9.7307996671502082</v>
      </c>
      <c r="BE17" s="33">
        <f t="shared" si="8"/>
        <v>18.474542961492929</v>
      </c>
      <c r="BF17" s="39">
        <f t="shared" si="8"/>
        <v>8.4167343783191342</v>
      </c>
      <c r="BG17" s="42">
        <f t="shared" si="8"/>
        <v>-6.5020891160147585</v>
      </c>
      <c r="BH17" s="33">
        <f t="shared" si="8"/>
        <v>15.509418342128001</v>
      </c>
      <c r="BI17" s="39">
        <f t="shared" si="8"/>
        <v>5.4570976396928046</v>
      </c>
      <c r="BJ17" s="42">
        <f t="shared" si="8"/>
        <v>-9.1894438228600137</v>
      </c>
      <c r="BK17" s="33">
        <f t="shared" si="8"/>
        <v>16.013098524732911</v>
      </c>
      <c r="BL17" s="39">
        <f t="shared" si="8"/>
        <v>39.853918737176429</v>
      </c>
      <c r="BM17" s="42">
        <f t="shared" si="8"/>
        <v>22.097531545701798</v>
      </c>
      <c r="BN17" s="33">
        <f t="shared" si="8"/>
        <v>28.492714804367978</v>
      </c>
      <c r="BO17" s="39">
        <f t="shared" si="8"/>
        <v>-6.4280563417451617</v>
      </c>
      <c r="BP17" s="42">
        <f t="shared" si="8"/>
        <v>-11.851932611468882</v>
      </c>
      <c r="BQ17" s="33">
        <f t="shared" si="8"/>
        <v>6.0944566015468666</v>
      </c>
      <c r="BR17" s="39">
        <f t="shared" si="8"/>
        <v>-3.6710407900244206</v>
      </c>
      <c r="BS17" s="42">
        <f t="shared" si="8"/>
        <v>-17.380551607365703</v>
      </c>
      <c r="BT17" s="33">
        <f t="shared" si="8"/>
        <v>16.331524723501033</v>
      </c>
      <c r="BU17" s="39">
        <f t="shared" si="8"/>
        <v>12.121934459383539</v>
      </c>
      <c r="BV17" s="42">
        <f t="shared" si="8"/>
        <v>1.1241122113163584</v>
      </c>
      <c r="BW17" s="33">
        <f t="shared" si="8"/>
        <v>10.868774184858694</v>
      </c>
    </row>
    <row r="18" spans="1:75" customFormat="1" x14ac:dyDescent="0.25">
      <c r="A18" s="34" t="s">
        <v>37</v>
      </c>
      <c r="B18" s="48">
        <v>3682549.1581513863</v>
      </c>
      <c r="C18" s="32">
        <v>17462715.407506675</v>
      </c>
      <c r="D18" s="36">
        <v>21.088067188957186</v>
      </c>
      <c r="E18" s="34">
        <v>611519.69850989094</v>
      </c>
      <c r="F18" s="38">
        <v>3858972.0647679651</v>
      </c>
      <c r="G18" s="36">
        <v>15.846699282770288</v>
      </c>
      <c r="H18" s="34">
        <v>1497795.6951296013</v>
      </c>
      <c r="I18" s="38">
        <v>6532909.6799376775</v>
      </c>
      <c r="J18" s="36">
        <v>22.926931007928612</v>
      </c>
      <c r="K18" s="34">
        <v>1301727.6986534474</v>
      </c>
      <c r="L18" s="38">
        <v>7277278.6495590005</v>
      </c>
      <c r="M18" s="36">
        <v>17.887561564408855</v>
      </c>
      <c r="N18" s="34">
        <v>196067.99647615384</v>
      </c>
      <c r="O18" s="38">
        <v>-744368.96962132305</v>
      </c>
      <c r="P18" s="36">
        <v>-26.340162537390288</v>
      </c>
      <c r="Q18" s="34">
        <v>2499469.2188824965</v>
      </c>
      <c r="R18" s="38">
        <v>9436472.7502430491</v>
      </c>
      <c r="S18" s="36">
        <v>26.4873251376487</v>
      </c>
      <c r="T18" s="34">
        <v>2704558.0987897883</v>
      </c>
      <c r="U18" s="38">
        <v>8790968.1981133185</v>
      </c>
      <c r="V18" s="36">
        <v>30.765190338991665</v>
      </c>
      <c r="W18" s="34">
        <v>5586775.6718835868</v>
      </c>
      <c r="X18" s="38">
        <v>28500101.704342041</v>
      </c>
      <c r="Y18" s="36">
        <v>19.602651702230354</v>
      </c>
      <c r="Z18" s="25"/>
      <c r="AA18" s="39">
        <f t="shared" si="0"/>
        <v>20.19011860087825</v>
      </c>
      <c r="AB18" s="40">
        <f t="shared" si="0"/>
        <v>2.7739153873143323</v>
      </c>
      <c r="AC18" s="33">
        <f t="shared" si="0"/>
        <v>16.946131854497423</v>
      </c>
      <c r="AD18" s="39">
        <f t="shared" si="0"/>
        <v>9.431398920419511</v>
      </c>
      <c r="AE18" s="40">
        <f t="shared" si="0"/>
        <v>-7.2643018680038836</v>
      </c>
      <c r="AF18" s="33">
        <f t="shared" si="0"/>
        <v>18.003531676290848</v>
      </c>
      <c r="AG18" s="39">
        <f t="shared" si="0"/>
        <v>25.926136651611003</v>
      </c>
      <c r="AH18" s="40">
        <f t="shared" si="0"/>
        <v>-0.59250326093800254</v>
      </c>
      <c r="AI18" s="33">
        <f t="shared" si="0"/>
        <v>26.676700231330301</v>
      </c>
      <c r="AJ18" s="39">
        <f t="shared" si="0"/>
        <v>21.6903661675546</v>
      </c>
      <c r="AK18" s="40">
        <f t="shared" si="0"/>
        <v>3.1920338060611044</v>
      </c>
      <c r="AL18" s="33">
        <f t="shared" si="0"/>
        <v>17.926124410203229</v>
      </c>
      <c r="AM18" s="39">
        <f t="shared" si="0"/>
        <v>63.77323452677814</v>
      </c>
      <c r="AN18" s="40">
        <f t="shared" si="0"/>
        <v>54.972625690866295</v>
      </c>
      <c r="AO18" s="33">
        <f t="shared" si="0"/>
        <v>5.6788150789075331</v>
      </c>
      <c r="AP18" s="39">
        <f t="shared" si="0"/>
        <v>8.0701812567941573</v>
      </c>
      <c r="AQ18" s="40">
        <f t="shared" si="1"/>
        <v>3.393087650667951</v>
      </c>
      <c r="AR18" s="33">
        <f t="shared" si="1"/>
        <v>4.523603765397354</v>
      </c>
      <c r="AS18" s="39">
        <f t="shared" si="1"/>
        <v>17.115707193419638</v>
      </c>
      <c r="AT18" s="40">
        <f t="shared" si="1"/>
        <v>-3.7317948820793987</v>
      </c>
      <c r="AU18" s="33">
        <f t="shared" si="1"/>
        <v>21.655646378742148</v>
      </c>
      <c r="AV18" s="39">
        <f t="shared" si="1"/>
        <v>16.011888763462849</v>
      </c>
      <c r="AW18" s="40">
        <f t="shared" si="1"/>
        <v>2.8159198301168828</v>
      </c>
      <c r="AX18" s="33">
        <f t="shared" si="1"/>
        <v>12.834558067612178</v>
      </c>
      <c r="AY18" s="43"/>
      <c r="AZ18" s="39">
        <f t="shared" ref="AZ18:BW18" si="9">+AVERAGE(B15:B18)/AVERAGE(B11:B14)*100-100</f>
        <v>17.047187409436887</v>
      </c>
      <c r="BA18" s="42">
        <f t="shared" si="9"/>
        <v>0.49842544836438663</v>
      </c>
      <c r="BB18" s="33">
        <f t="shared" si="9"/>
        <v>16.417573385995965</v>
      </c>
      <c r="BC18" s="39">
        <f t="shared" si="9"/>
        <v>22.805015450544303</v>
      </c>
      <c r="BD18" s="42">
        <f t="shared" si="9"/>
        <v>3.9609213606805866</v>
      </c>
      <c r="BE18" s="33">
        <f t="shared" si="9"/>
        <v>18.350946833839004</v>
      </c>
      <c r="BF18" s="39">
        <f t="shared" si="9"/>
        <v>13.733153719844211</v>
      </c>
      <c r="BG18" s="42">
        <f t="shared" si="9"/>
        <v>-4.9625833835083171</v>
      </c>
      <c r="BH18" s="33">
        <f t="shared" si="9"/>
        <v>18.767959910889857</v>
      </c>
      <c r="BI18" s="39">
        <f t="shared" si="9"/>
        <v>10.330909323915677</v>
      </c>
      <c r="BJ18" s="42">
        <f t="shared" si="9"/>
        <v>-5.5670880497190609</v>
      </c>
      <c r="BK18" s="33">
        <f t="shared" si="9"/>
        <v>16.504944869077121</v>
      </c>
      <c r="BL18" s="39">
        <f t="shared" si="9"/>
        <v>47.933195614560162</v>
      </c>
      <c r="BM18" s="42">
        <f t="shared" si="9"/>
        <v>8.0241830905379459</v>
      </c>
      <c r="BN18" s="33">
        <f t="shared" si="9"/>
        <v>50.307584520995732</v>
      </c>
      <c r="BO18" s="39">
        <f t="shared" si="9"/>
        <v>-3.3767269244612237</v>
      </c>
      <c r="BP18" s="42">
        <f t="shared" si="9"/>
        <v>-8.6338468604265586</v>
      </c>
      <c r="BQ18" s="33">
        <f t="shared" si="9"/>
        <v>5.7029626765561261</v>
      </c>
      <c r="BR18" s="39">
        <f t="shared" si="9"/>
        <v>1.1228567014245101</v>
      </c>
      <c r="BS18" s="42">
        <f t="shared" si="9"/>
        <v>-14.31519126428563</v>
      </c>
      <c r="BT18" s="33">
        <f t="shared" si="9"/>
        <v>17.696897673109675</v>
      </c>
      <c r="BU18" s="39">
        <f t="shared" si="9"/>
        <v>13.174982422299223</v>
      </c>
      <c r="BV18" s="42">
        <f t="shared" si="9"/>
        <v>1.5737851317312135</v>
      </c>
      <c r="BW18" s="33">
        <f t="shared" si="9"/>
        <v>11.369566732003733</v>
      </c>
    </row>
    <row r="19" spans="1:75" customFormat="1" x14ac:dyDescent="0.25">
      <c r="A19" s="34" t="s">
        <v>38</v>
      </c>
      <c r="B19" s="48">
        <v>3535510.8531724443</v>
      </c>
      <c r="C19" s="32">
        <v>16433471.097948939</v>
      </c>
      <c r="D19" s="36">
        <v>21.514084468823579</v>
      </c>
      <c r="E19" s="34">
        <v>442695.9557306986</v>
      </c>
      <c r="F19" s="38">
        <v>2658612.6442932086</v>
      </c>
      <c r="G19" s="36">
        <v>16.651389839770705</v>
      </c>
      <c r="H19" s="34">
        <v>1036390.2910724715</v>
      </c>
      <c r="I19" s="38">
        <v>5008871.849081926</v>
      </c>
      <c r="J19" s="36">
        <v>20.691092172031333</v>
      </c>
      <c r="K19" s="34">
        <v>851348.57629890135</v>
      </c>
      <c r="L19" s="38">
        <v>4837651.7390158214</v>
      </c>
      <c r="M19" s="36">
        <v>17.598384965018191</v>
      </c>
      <c r="N19" s="34">
        <v>185041.71477357019</v>
      </c>
      <c r="O19" s="38">
        <v>171220.11006610468</v>
      </c>
      <c r="P19" s="36">
        <v>108.07241900623079</v>
      </c>
      <c r="Q19" s="34">
        <v>2382443.1933977441</v>
      </c>
      <c r="R19" s="38">
        <v>8569606.1845804434</v>
      </c>
      <c r="S19" s="36">
        <v>27.801081427575369</v>
      </c>
      <c r="T19" s="34">
        <v>2414524.4582087882</v>
      </c>
      <c r="U19" s="38">
        <v>7459921.8975938605</v>
      </c>
      <c r="V19" s="36">
        <v>32.366618462688926</v>
      </c>
      <c r="W19" s="34">
        <v>4982515.8351645712</v>
      </c>
      <c r="X19" s="38">
        <v>25210639.878310654</v>
      </c>
      <c r="Y19" s="36">
        <v>19.763543722867404</v>
      </c>
      <c r="Z19" s="25"/>
      <c r="AA19" s="39">
        <f t="shared" si="0"/>
        <v>15.672132940668092</v>
      </c>
      <c r="AB19" s="40">
        <f t="shared" si="0"/>
        <v>5.2999973444072026</v>
      </c>
      <c r="AC19" s="33">
        <f t="shared" si="0"/>
        <v>9.8500815364092489</v>
      </c>
      <c r="AD19" s="39">
        <f t="shared" si="0"/>
        <v>9.3425132145726906</v>
      </c>
      <c r="AE19" s="40">
        <f t="shared" si="0"/>
        <v>-6.1719259823463659</v>
      </c>
      <c r="AF19" s="33">
        <f t="shared" si="0"/>
        <v>16.534964997789501</v>
      </c>
      <c r="AG19" s="39">
        <f t="shared" si="0"/>
        <v>15.342504511251747</v>
      </c>
      <c r="AH19" s="40">
        <f t="shared" si="0"/>
        <v>-5.8039773780880068</v>
      </c>
      <c r="AI19" s="33">
        <f t="shared" si="0"/>
        <v>22.449442450684316</v>
      </c>
      <c r="AJ19" s="39">
        <f t="shared" si="0"/>
        <v>5.5735210937760087</v>
      </c>
      <c r="AK19" s="40">
        <f t="shared" si="0"/>
        <v>-3.6981645883069376</v>
      </c>
      <c r="AL19" s="33">
        <f t="shared" si="0"/>
        <v>9.6277351749800175</v>
      </c>
      <c r="AM19" s="39">
        <f t="shared" si="0"/>
        <v>100.84992650728816</v>
      </c>
      <c r="AN19" s="40">
        <f t="shared" si="0"/>
        <v>-41.776112818919117</v>
      </c>
      <c r="AO19" s="33">
        <f t="shared" si="0"/>
        <v>244.96138308771629</v>
      </c>
      <c r="AP19" s="39">
        <f t="shared" si="0"/>
        <v>-0.18386218019520584</v>
      </c>
      <c r="AQ19" s="40">
        <f t="shared" si="1"/>
        <v>-3.6868150497004422</v>
      </c>
      <c r="AR19" s="33">
        <f t="shared" si="1"/>
        <v>3.6370439533412338</v>
      </c>
      <c r="AS19" s="39">
        <f t="shared" si="1"/>
        <v>13.428385742025384</v>
      </c>
      <c r="AT19" s="40">
        <f t="shared" si="1"/>
        <v>-5.6320209783729922</v>
      </c>
      <c r="AU19" s="33">
        <f t="shared" si="1"/>
        <v>20.197960068669232</v>
      </c>
      <c r="AV19" s="39">
        <f t="shared" si="1"/>
        <v>7.892176207372259</v>
      </c>
      <c r="AW19" s="40">
        <f t="shared" si="1"/>
        <v>1.8618602730136473</v>
      </c>
      <c r="AX19" s="33">
        <f t="shared" si="1"/>
        <v>5.92009209157969</v>
      </c>
      <c r="AY19" s="43"/>
      <c r="AZ19" s="39">
        <f t="shared" ref="AZ19:BW19" si="10">+AVERAGE(B19:B19)/AVERAGE(B15:B15)*100-100</f>
        <v>15.672132940668092</v>
      </c>
      <c r="BA19" s="42">
        <f t="shared" si="10"/>
        <v>5.2999973444072026</v>
      </c>
      <c r="BB19" s="33">
        <f t="shared" si="10"/>
        <v>9.8500815364092489</v>
      </c>
      <c r="BC19" s="39">
        <f t="shared" si="10"/>
        <v>9.3425132145726906</v>
      </c>
      <c r="BD19" s="42">
        <f t="shared" si="10"/>
        <v>-6.1719259823463659</v>
      </c>
      <c r="BE19" s="33">
        <f t="shared" si="10"/>
        <v>16.534964997789501</v>
      </c>
      <c r="BF19" s="39">
        <f t="shared" si="10"/>
        <v>15.342504511251747</v>
      </c>
      <c r="BG19" s="42">
        <f t="shared" si="10"/>
        <v>-5.8039773780880068</v>
      </c>
      <c r="BH19" s="33">
        <f t="shared" si="10"/>
        <v>22.449442450684316</v>
      </c>
      <c r="BI19" s="39">
        <f t="shared" si="10"/>
        <v>5.5735210937760087</v>
      </c>
      <c r="BJ19" s="42">
        <f t="shared" si="10"/>
        <v>-3.6981645883069376</v>
      </c>
      <c r="BK19" s="33">
        <f t="shared" si="10"/>
        <v>9.6277351749800175</v>
      </c>
      <c r="BL19" s="39">
        <f t="shared" si="10"/>
        <v>100.84992650728816</v>
      </c>
      <c r="BM19" s="42">
        <f t="shared" si="10"/>
        <v>-41.776112818919117</v>
      </c>
      <c r="BN19" s="33">
        <f t="shared" si="10"/>
        <v>244.96138308771629</v>
      </c>
      <c r="BO19" s="39">
        <f t="shared" si="10"/>
        <v>-0.18386218019520584</v>
      </c>
      <c r="BP19" s="42">
        <f t="shared" si="10"/>
        <v>-3.6868150497004422</v>
      </c>
      <c r="BQ19" s="33">
        <f t="shared" si="10"/>
        <v>3.6370439533412338</v>
      </c>
      <c r="BR19" s="39">
        <f t="shared" si="10"/>
        <v>13.428385742025384</v>
      </c>
      <c r="BS19" s="42">
        <f t="shared" si="10"/>
        <v>-5.6320209783729922</v>
      </c>
      <c r="BT19" s="33">
        <f t="shared" si="10"/>
        <v>20.197960068669232</v>
      </c>
      <c r="BU19" s="39">
        <f t="shared" si="10"/>
        <v>7.892176207372259</v>
      </c>
      <c r="BV19" s="42">
        <f t="shared" si="10"/>
        <v>1.8618602730136473</v>
      </c>
      <c r="BW19" s="33">
        <f t="shared" si="10"/>
        <v>5.92009209157969</v>
      </c>
    </row>
    <row r="20" spans="1:75" customFormat="1" x14ac:dyDescent="0.25">
      <c r="A20" s="34" t="s">
        <v>39</v>
      </c>
      <c r="B20" s="48">
        <v>3434718.7517573168</v>
      </c>
      <c r="C20" s="32">
        <v>15819485.937677026</v>
      </c>
      <c r="D20" s="36">
        <v>21.71194920801377</v>
      </c>
      <c r="E20" s="34">
        <v>500916.31608232763</v>
      </c>
      <c r="F20" s="38">
        <v>2889378.4256173689</v>
      </c>
      <c r="G20" s="36">
        <v>17.336473188876173</v>
      </c>
      <c r="H20" s="34">
        <v>1115669.567191402</v>
      </c>
      <c r="I20" s="38">
        <v>6431538.7461678637</v>
      </c>
      <c r="J20" s="36">
        <v>17.346852926232575</v>
      </c>
      <c r="K20" s="34">
        <v>910636.33786375017</v>
      </c>
      <c r="L20" s="38">
        <v>5095060.7043500496</v>
      </c>
      <c r="M20" s="36">
        <v>17.872924204539292</v>
      </c>
      <c r="N20" s="34">
        <v>205033.22932765167</v>
      </c>
      <c r="O20" s="38">
        <v>1336478.0418178141</v>
      </c>
      <c r="P20" s="36">
        <v>15.341309240574965</v>
      </c>
      <c r="Q20" s="34">
        <v>2861895.7127497056</v>
      </c>
      <c r="R20" s="38">
        <v>10063722.307924498</v>
      </c>
      <c r="S20" s="36">
        <v>28.437745251537365</v>
      </c>
      <c r="T20" s="34">
        <v>2604217.0027939212</v>
      </c>
      <c r="U20" s="38">
        <v>7927855.9408775996</v>
      </c>
      <c r="V20" s="36">
        <v>32.848944559727187</v>
      </c>
      <c r="W20" s="34">
        <v>5308983.3449868308</v>
      </c>
      <c r="X20" s="38">
        <v>27276269.476509154</v>
      </c>
      <c r="Y20" s="36">
        <v>19.46374429816742</v>
      </c>
      <c r="Z20" s="25"/>
      <c r="AA20" s="39">
        <f t="shared" si="0"/>
        <v>8.6640073774210151</v>
      </c>
      <c r="AB20" s="40">
        <f t="shared" si="0"/>
        <v>2.1165521884684892</v>
      </c>
      <c r="AC20" s="33">
        <f t="shared" si="0"/>
        <v>6.4117472129967581</v>
      </c>
      <c r="AD20" s="39">
        <f t="shared" si="0"/>
        <v>19.428530524951242</v>
      </c>
      <c r="AE20" s="40">
        <f t="shared" si="0"/>
        <v>3.181429383035379</v>
      </c>
      <c r="AF20" s="33">
        <f t="shared" si="0"/>
        <v>15.746148545396224</v>
      </c>
      <c r="AG20" s="39">
        <f t="shared" si="0"/>
        <v>24.3128003078821</v>
      </c>
      <c r="AH20" s="40">
        <f t="shared" si="0"/>
        <v>10.587728666964139</v>
      </c>
      <c r="AI20" s="33">
        <f t="shared" si="0"/>
        <v>12.411025894429145</v>
      </c>
      <c r="AJ20" s="39">
        <f t="shared" si="0"/>
        <v>12.669008408240927</v>
      </c>
      <c r="AK20" s="40">
        <f t="shared" si="0"/>
        <v>8.0169287700389162</v>
      </c>
      <c r="AL20" s="33">
        <f t="shared" si="0"/>
        <v>4.3068060638031795</v>
      </c>
      <c r="AM20" s="39">
        <f t="shared" si="0"/>
        <v>129.78246766743123</v>
      </c>
      <c r="AN20" s="40">
        <f t="shared" si="0"/>
        <v>21.62290721159799</v>
      </c>
      <c r="AO20" s="33">
        <f t="shared" si="0"/>
        <v>88.930254123640253</v>
      </c>
      <c r="AP20" s="39">
        <f t="shared" si="0"/>
        <v>-5.2185740177089741</v>
      </c>
      <c r="AQ20" s="40">
        <f t="shared" si="1"/>
        <v>-10.105177311262906</v>
      </c>
      <c r="AR20" s="33">
        <f t="shared" si="1"/>
        <v>5.4359118216116684</v>
      </c>
      <c r="AS20" s="39">
        <f t="shared" si="1"/>
        <v>-1.5199446434272232</v>
      </c>
      <c r="AT20" s="40">
        <f t="shared" si="1"/>
        <v>-14.413150952262555</v>
      </c>
      <c r="AU20" s="33">
        <f t="shared" si="1"/>
        <v>15.064471297037613</v>
      </c>
      <c r="AV20" s="39">
        <f t="shared" si="1"/>
        <v>9.4000297239625183</v>
      </c>
      <c r="AW20" s="40">
        <f t="shared" si="1"/>
        <v>4.7486781508692957</v>
      </c>
      <c r="AX20" s="33">
        <f t="shared" si="1"/>
        <v>4.4404871309152725</v>
      </c>
      <c r="AY20" s="41"/>
      <c r="AZ20" s="39">
        <f t="shared" ref="AZ20:BW20" si="11">+AVERAGE(B19:B20)/AVERAGE(B15:B16)*100-100</f>
        <v>12.109248827548271</v>
      </c>
      <c r="BA20" s="42">
        <f t="shared" si="11"/>
        <v>3.7141475146564602</v>
      </c>
      <c r="BB20" s="33">
        <f t="shared" si="11"/>
        <v>8.0957146059801346</v>
      </c>
      <c r="BC20" s="39">
        <f t="shared" si="11"/>
        <v>14.474579722841142</v>
      </c>
      <c r="BD20" s="42">
        <f t="shared" si="11"/>
        <v>-1.5228118611526895</v>
      </c>
      <c r="BE20" s="33">
        <f t="shared" si="11"/>
        <v>16.131268043914631</v>
      </c>
      <c r="BF20" s="39">
        <f t="shared" si="11"/>
        <v>19.824997115745361</v>
      </c>
      <c r="BG20" s="42">
        <f t="shared" si="11"/>
        <v>2.7586896324558836</v>
      </c>
      <c r="BH20" s="33">
        <f t="shared" si="11"/>
        <v>17.657839534284861</v>
      </c>
      <c r="BI20" s="39">
        <f t="shared" si="11"/>
        <v>9.1253006203353237</v>
      </c>
      <c r="BJ20" s="42">
        <f t="shared" si="11"/>
        <v>1.9750520058692018</v>
      </c>
      <c r="BK20" s="33">
        <f t="shared" si="11"/>
        <v>6.8805255316126051</v>
      </c>
      <c r="BL20" s="39">
        <f t="shared" si="11"/>
        <v>115.08487005028888</v>
      </c>
      <c r="BM20" s="42">
        <f t="shared" si="11"/>
        <v>8.2383809259866041</v>
      </c>
      <c r="BN20" s="33">
        <f t="shared" si="11"/>
        <v>212.84424329840891</v>
      </c>
      <c r="BO20" s="39">
        <f t="shared" si="11"/>
        <v>-2.9957953461242681</v>
      </c>
      <c r="BP20" s="42">
        <f t="shared" si="11"/>
        <v>-7.2629272241765221</v>
      </c>
      <c r="BQ20" s="33">
        <f t="shared" si="11"/>
        <v>4.5389216148047637</v>
      </c>
      <c r="BR20" s="39">
        <f t="shared" si="11"/>
        <v>5.1466354674257957</v>
      </c>
      <c r="BS20" s="42">
        <f t="shared" si="11"/>
        <v>-10.369828752012793</v>
      </c>
      <c r="BT20" s="33">
        <f t="shared" si="11"/>
        <v>17.556237419784708</v>
      </c>
      <c r="BU20" s="39">
        <f t="shared" si="11"/>
        <v>8.6647914701157163</v>
      </c>
      <c r="BV20" s="42">
        <f t="shared" si="11"/>
        <v>3.3419272315116331</v>
      </c>
      <c r="BW20" s="33">
        <f t="shared" si="11"/>
        <v>5.1807401481724753</v>
      </c>
    </row>
    <row r="21" spans="1:75" customFormat="1" x14ac:dyDescent="0.25">
      <c r="A21" s="34" t="s">
        <v>40</v>
      </c>
      <c r="B21" s="48">
        <v>3564097.4248546809</v>
      </c>
      <c r="C21" s="32">
        <v>16508250.876342053</v>
      </c>
      <c r="D21" s="36">
        <v>21.589794409790457</v>
      </c>
      <c r="E21" s="34">
        <v>534161.37496807973</v>
      </c>
      <c r="F21" s="38">
        <v>3046720.0733253332</v>
      </c>
      <c r="G21" s="36">
        <v>17.532341735126028</v>
      </c>
      <c r="H21" s="34">
        <v>1310385.7252024091</v>
      </c>
      <c r="I21" s="38">
        <v>7399249.9203032488</v>
      </c>
      <c r="J21" s="36">
        <v>17.709710299239418</v>
      </c>
      <c r="K21" s="34">
        <v>1097288.1852942067</v>
      </c>
      <c r="L21" s="38">
        <v>6160105.6862086924</v>
      </c>
      <c r="M21" s="36">
        <v>17.812814279320349</v>
      </c>
      <c r="N21" s="34">
        <v>213097.53990820237</v>
      </c>
      <c r="O21" s="38">
        <v>1239144.2340945564</v>
      </c>
      <c r="P21" s="36">
        <v>17.197153813487489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28797192.292178228</v>
      </c>
      <c r="Y21" s="36">
        <v>19.340618256778981</v>
      </c>
      <c r="Z21" s="25"/>
      <c r="AA21" s="39">
        <f t="shared" si="0"/>
        <v>6.4787127574554404</v>
      </c>
      <c r="AB21" s="40">
        <f t="shared" si="0"/>
        <v>3.2499646441180801</v>
      </c>
      <c r="AC21" s="33">
        <f t="shared" si="0"/>
        <v>3.127117887610126</v>
      </c>
      <c r="AD21" s="39">
        <f t="shared" si="0"/>
        <v>6.3610733603829601</v>
      </c>
      <c r="AE21" s="40">
        <f t="shared" si="0"/>
        <v>-6.2451042568369672</v>
      </c>
      <c r="AF21" s="33">
        <f t="shared" si="0"/>
        <v>13.44588729718599</v>
      </c>
      <c r="AG21" s="39">
        <f t="shared" si="0"/>
        <v>12.819295915249455</v>
      </c>
      <c r="AH21" s="40">
        <f t="shared" si="0"/>
        <v>17.285116892541623</v>
      </c>
      <c r="AI21" s="33">
        <f t="shared" si="0"/>
        <v>-3.8076621276540976</v>
      </c>
      <c r="AJ21" s="39">
        <f t="shared" si="0"/>
        <v>8.1513001634261144</v>
      </c>
      <c r="AK21" s="40">
        <f t="shared" si="0"/>
        <v>7.2201835939242898</v>
      </c>
      <c r="AL21" s="33">
        <f t="shared" si="0"/>
        <v>0.86841538439091437</v>
      </c>
      <c r="AM21" s="39">
        <f t="shared" si="0"/>
        <v>45.058485223039042</v>
      </c>
      <c r="AN21" s="40">
        <f t="shared" si="0"/>
        <v>119.90688109650068</v>
      </c>
      <c r="AO21" s="33">
        <f t="shared" si="0"/>
        <v>-34.036404636477158</v>
      </c>
      <c r="AP21" s="39">
        <f t="shared" si="0"/>
        <v>1.4714992618824141</v>
      </c>
      <c r="AQ21" s="40">
        <f t="shared" si="1"/>
        <v>-0.92514334942740106</v>
      </c>
      <c r="AR21" s="33">
        <f t="shared" si="1"/>
        <v>2.4190220327671312</v>
      </c>
      <c r="AS21" s="39">
        <f t="shared" si="1"/>
        <v>-2.14206206195405</v>
      </c>
      <c r="AT21" s="40">
        <f t="shared" si="1"/>
        <v>-9.473296767713336</v>
      </c>
      <c r="AU21" s="33">
        <f t="shared" si="1"/>
        <v>8.0984222820394791</v>
      </c>
      <c r="AV21" s="39">
        <f t="shared" si="1"/>
        <v>9.7402078454859691</v>
      </c>
      <c r="AW21" s="40">
        <f t="shared" si="1"/>
        <v>8.0932728417992195</v>
      </c>
      <c r="AX21" s="33">
        <f t="shared" si="1"/>
        <v>1.5236239595567866</v>
      </c>
      <c r="AY21" s="41"/>
      <c r="AZ21" s="39">
        <f t="shared" ref="AZ21:BW21" si="12">+AVERAGE(B19:B21)/AVERAGE(B15:B17)*100-100</f>
        <v>10.138778146092989</v>
      </c>
      <c r="BA21" s="42">
        <f t="shared" si="12"/>
        <v>3.5565304285147192</v>
      </c>
      <c r="BB21" s="33">
        <f t="shared" si="12"/>
        <v>6.388365091605408</v>
      </c>
      <c r="BC21" s="39">
        <f t="shared" si="12"/>
        <v>11.402824293872271</v>
      </c>
      <c r="BD21" s="42">
        <f t="shared" si="12"/>
        <v>-3.2502794472486585</v>
      </c>
      <c r="BE21" s="33">
        <f t="shared" si="12"/>
        <v>15.203275920046394</v>
      </c>
      <c r="BF21" s="39">
        <f t="shared" si="12"/>
        <v>17.073661171054439</v>
      </c>
      <c r="BG21" s="42">
        <f t="shared" si="12"/>
        <v>8.0128834927690917</v>
      </c>
      <c r="BH21" s="33">
        <f t="shared" si="12"/>
        <v>9.8692038468071388</v>
      </c>
      <c r="BI21" s="39">
        <f t="shared" si="12"/>
        <v>8.7494463101049433</v>
      </c>
      <c r="BJ21" s="42">
        <f t="shared" si="12"/>
        <v>3.9210364811066398</v>
      </c>
      <c r="BK21" s="33">
        <f t="shared" si="12"/>
        <v>4.7924960354656321</v>
      </c>
      <c r="BL21" s="39">
        <f t="shared" si="12"/>
        <v>83.746613815119559</v>
      </c>
      <c r="BM21" s="42">
        <f t="shared" si="12"/>
        <v>40.400882624177058</v>
      </c>
      <c r="BN21" s="33">
        <f t="shared" si="12"/>
        <v>114.60884817865696</v>
      </c>
      <c r="BO21" s="39">
        <f t="shared" si="12"/>
        <v>-1.5033030999747297</v>
      </c>
      <c r="BP21" s="42">
        <f t="shared" si="12"/>
        <v>-5.1604627559515848</v>
      </c>
      <c r="BQ21" s="33">
        <f t="shared" si="12"/>
        <v>3.8271305931564683</v>
      </c>
      <c r="BR21" s="39">
        <f t="shared" si="12"/>
        <v>2.545793251308595</v>
      </c>
      <c r="BS21" s="42">
        <f t="shared" si="12"/>
        <v>-10.06418836780675</v>
      </c>
      <c r="BT21" s="33">
        <f t="shared" si="12"/>
        <v>14.249695194988703</v>
      </c>
      <c r="BU21" s="39">
        <f t="shared" si="12"/>
        <v>9.0400107991468985</v>
      </c>
      <c r="BV21" s="42">
        <f t="shared" si="12"/>
        <v>4.9766924024144572</v>
      </c>
      <c r="BW21" s="33">
        <f t="shared" si="12"/>
        <v>3.9442721991471075</v>
      </c>
    </row>
    <row r="22" spans="1:75" customFormat="1" x14ac:dyDescent="0.25">
      <c r="A22" s="34" t="s">
        <v>41</v>
      </c>
      <c r="B22" s="48">
        <v>3766250.9757761792</v>
      </c>
      <c r="C22" s="32">
        <v>17697495.551165897</v>
      </c>
      <c r="D22" s="36">
        <v>21.281265277832272</v>
      </c>
      <c r="E22" s="34">
        <v>732436.88921889337</v>
      </c>
      <c r="F22" s="38">
        <v>4121561.223409086</v>
      </c>
      <c r="G22" s="36">
        <v>17.770860349202078</v>
      </c>
      <c r="H22" s="34">
        <v>1511468.6568853243</v>
      </c>
      <c r="I22" s="38">
        <v>6782506.2974451464</v>
      </c>
      <c r="J22" s="36">
        <v>22.284810225014734</v>
      </c>
      <c r="K22" s="34">
        <v>1301482.6065321176</v>
      </c>
      <c r="L22" s="38">
        <v>7339199.3447291981</v>
      </c>
      <c r="M22" s="36">
        <v>17.733305029612051</v>
      </c>
      <c r="N22" s="34">
        <v>209986.05035320669</v>
      </c>
      <c r="O22" s="38">
        <v>-556693.04728405178</v>
      </c>
      <c r="P22" s="36">
        <v>-37.720257398160321</v>
      </c>
      <c r="Q22" s="34">
        <v>2522671.1905595083</v>
      </c>
      <c r="R22" s="38">
        <v>8753742.116775183</v>
      </c>
      <c r="S22" s="36">
        <v>28.818203197067021</v>
      </c>
      <c r="T22" s="34">
        <v>2691015.527283933</v>
      </c>
      <c r="U22" s="38">
        <v>8214559.3261474846</v>
      </c>
      <c r="V22" s="36">
        <v>32.759097846165076</v>
      </c>
      <c r="W22" s="34">
        <v>5841812.1851559728</v>
      </c>
      <c r="X22" s="38">
        <v>29140745.862647828</v>
      </c>
      <c r="Y22" s="36">
        <v>20.046886283181657</v>
      </c>
      <c r="Z22" s="25"/>
      <c r="AA22" s="39">
        <f t="shared" si="0"/>
        <v>2.2729314404267313</v>
      </c>
      <c r="AB22" s="40">
        <f t="shared" si="0"/>
        <v>1.3444652688911134</v>
      </c>
      <c r="AC22" s="33">
        <f t="shared" si="0"/>
        <v>0.91614886819147046</v>
      </c>
      <c r="AD22" s="39">
        <f t="shared" si="0"/>
        <v>19.773229056013264</v>
      </c>
      <c r="AE22" s="40">
        <f t="shared" si="0"/>
        <v>6.8046400500934965</v>
      </c>
      <c r="AF22" s="33">
        <f t="shared" si="0"/>
        <v>12.142346062715291</v>
      </c>
      <c r="AG22" s="39">
        <f t="shared" si="0"/>
        <v>0.91287228292773648</v>
      </c>
      <c r="AH22" s="40">
        <f t="shared" si="0"/>
        <v>3.8206041371423112</v>
      </c>
      <c r="AI22" s="33">
        <f t="shared" si="0"/>
        <v>-2.8007271565994643</v>
      </c>
      <c r="AJ22" s="39">
        <f t="shared" si="0"/>
        <v>-1.8828217420846727E-2</v>
      </c>
      <c r="AK22" s="40">
        <f t="shared" si="0"/>
        <v>0.85087706754158887</v>
      </c>
      <c r="AL22" s="33">
        <f t="shared" si="0"/>
        <v>-0.86236759684300068</v>
      </c>
      <c r="AM22" s="39">
        <f t="shared" si="0"/>
        <v>7.0985852496052644</v>
      </c>
      <c r="AN22" s="40">
        <f t="shared" si="0"/>
        <v>-25.212754695127359</v>
      </c>
      <c r="AO22" s="33">
        <f t="shared" si="0"/>
        <v>43.204345624731076</v>
      </c>
      <c r="AP22" s="39">
        <f t="shared" si="0"/>
        <v>0.92827595161925558</v>
      </c>
      <c r="AQ22" s="40">
        <f t="shared" si="1"/>
        <v>-7.2350193927098587</v>
      </c>
      <c r="AR22" s="33">
        <f t="shared" si="1"/>
        <v>8.7999752610173658</v>
      </c>
      <c r="AS22" s="39">
        <f t="shared" si="1"/>
        <v>-0.50073139534015354</v>
      </c>
      <c r="AT22" s="40">
        <f t="shared" si="1"/>
        <v>-6.556830362434269</v>
      </c>
      <c r="AU22" s="33">
        <f t="shared" si="1"/>
        <v>6.4810504508608204</v>
      </c>
      <c r="AV22" s="39">
        <f t="shared" si="1"/>
        <v>4.5650036488112704</v>
      </c>
      <c r="AW22" s="40">
        <f t="shared" si="1"/>
        <v>2.2478662179938169</v>
      </c>
      <c r="AX22" s="33">
        <f t="shared" si="1"/>
        <v>2.266196368222765</v>
      </c>
      <c r="AY22" s="41"/>
      <c r="AZ22" s="39">
        <f t="shared" ref="AZ22:BW22" si="13">+AVERAGE(B19:B22)/AVERAGE(B15:B18)*100-100</f>
        <v>7.952165780534898</v>
      </c>
      <c r="BA22" s="42">
        <f t="shared" si="13"/>
        <v>2.9580935900447969</v>
      </c>
      <c r="BB22" s="33">
        <f t="shared" si="13"/>
        <v>4.9812702870494263</v>
      </c>
      <c r="BC22" s="39">
        <f t="shared" si="13"/>
        <v>14.04399012174467</v>
      </c>
      <c r="BD22" s="42">
        <f t="shared" si="13"/>
        <v>-0.20520220375371423</v>
      </c>
      <c r="BE22" s="33">
        <f t="shared" si="13"/>
        <v>14.402427731219831</v>
      </c>
      <c r="BF22" s="39">
        <f t="shared" si="13"/>
        <v>11.640666695252563</v>
      </c>
      <c r="BG22" s="42">
        <f t="shared" si="13"/>
        <v>6.8705339991736309</v>
      </c>
      <c r="BH22" s="33">
        <f t="shared" si="13"/>
        <v>5.9260158608960438</v>
      </c>
      <c r="BI22" s="39">
        <f t="shared" si="13"/>
        <v>5.8458521707649425</v>
      </c>
      <c r="BJ22" s="42">
        <f t="shared" si="13"/>
        <v>2.9395092754432</v>
      </c>
      <c r="BK22" s="33">
        <f t="shared" si="13"/>
        <v>3.3208735845358603</v>
      </c>
      <c r="BL22" s="39">
        <f t="shared" si="13"/>
        <v>55.08490920980131</v>
      </c>
      <c r="BM22" s="42">
        <f t="shared" si="13"/>
        <v>80.696568284685839</v>
      </c>
      <c r="BN22" s="33">
        <f t="shared" si="13"/>
        <v>162.61376623570891</v>
      </c>
      <c r="BO22" s="39">
        <f t="shared" si="13"/>
        <v>-0.93092051534145526</v>
      </c>
      <c r="BP22" s="42">
        <f t="shared" si="13"/>
        <v>-5.6560282595172993</v>
      </c>
      <c r="BQ22" s="33">
        <f t="shared" si="13"/>
        <v>5.052654070618658</v>
      </c>
      <c r="BR22" s="39">
        <f t="shared" si="13"/>
        <v>1.7320775356778597</v>
      </c>
      <c r="BS22" s="42">
        <f t="shared" si="13"/>
        <v>-9.1791795815681212</v>
      </c>
      <c r="BT22" s="33">
        <f t="shared" si="13"/>
        <v>12.190413112281149</v>
      </c>
      <c r="BU22" s="39">
        <f t="shared" si="13"/>
        <v>7.7982171109410245</v>
      </c>
      <c r="BV22" s="42">
        <f t="shared" si="13"/>
        <v>4.2425161027366443</v>
      </c>
      <c r="BW22" s="33">
        <f t="shared" si="13"/>
        <v>3.5111511688244974</v>
      </c>
    </row>
    <row r="23" spans="1:75" customFormat="1" x14ac:dyDescent="0.25">
      <c r="A23" s="34" t="s">
        <v>42</v>
      </c>
      <c r="B23" s="48">
        <v>3592823.940363151</v>
      </c>
      <c r="C23" s="32">
        <v>16192037.453797061</v>
      </c>
      <c r="D23" s="36">
        <v>22.188831705800112</v>
      </c>
      <c r="E23" s="34">
        <v>544165.43428010296</v>
      </c>
      <c r="F23" s="38">
        <v>2893201.9892107509</v>
      </c>
      <c r="G23" s="36">
        <v>18.808414908789281</v>
      </c>
      <c r="H23" s="34">
        <v>1122301.5915132877</v>
      </c>
      <c r="I23" s="38">
        <v>5387710.1034530522</v>
      </c>
      <c r="J23" s="36">
        <v>20.830771700095564</v>
      </c>
      <c r="K23" s="34">
        <v>904165.96262605989</v>
      </c>
      <c r="L23" s="38">
        <v>4907176.9697366739</v>
      </c>
      <c r="M23" s="36">
        <v>18.425379157959711</v>
      </c>
      <c r="N23" s="34">
        <v>218135.62888722774</v>
      </c>
      <c r="O23" s="38">
        <v>480533.13371637836</v>
      </c>
      <c r="P23" s="36">
        <v>45.39450322607231</v>
      </c>
      <c r="Q23" s="34">
        <v>3025797.417724587</v>
      </c>
      <c r="R23" s="38">
        <v>9553356.6131815054</v>
      </c>
      <c r="S23" s="36">
        <v>31.672610373925121</v>
      </c>
      <c r="T23" s="34">
        <v>2599615.3085421915</v>
      </c>
      <c r="U23" s="38">
        <v>7470789.482488798</v>
      </c>
      <c r="V23" s="36">
        <v>34.797062808898247</v>
      </c>
      <c r="W23" s="34">
        <v>5685473.0753389373</v>
      </c>
      <c r="X23" s="38">
        <v>26555516.677153572</v>
      </c>
      <c r="Y23" s="36">
        <v>21.409762590800213</v>
      </c>
      <c r="Z23" s="25"/>
      <c r="AA23" s="39">
        <f t="shared" si="0"/>
        <v>1.6210694739991851</v>
      </c>
      <c r="AB23" s="40">
        <f t="shared" si="0"/>
        <v>-1.4691579320817425</v>
      </c>
      <c r="AC23" s="33">
        <f t="shared" si="0"/>
        <v>3.1363046749877839</v>
      </c>
      <c r="AD23" s="39">
        <f t="shared" si="0"/>
        <v>22.920805405127837</v>
      </c>
      <c r="AE23" s="40">
        <f t="shared" si="0"/>
        <v>8.8237504407080678</v>
      </c>
      <c r="AF23" s="33">
        <f t="shared" si="0"/>
        <v>12.954024197227483</v>
      </c>
      <c r="AG23" s="39">
        <f t="shared" si="0"/>
        <v>8.2894736838873655</v>
      </c>
      <c r="AH23" s="40">
        <f t="shared" si="0"/>
        <v>7.5633449164918005</v>
      </c>
      <c r="AI23" s="33">
        <f t="shared" si="0"/>
        <v>0.67507083194496431</v>
      </c>
      <c r="AJ23" s="39">
        <f t="shared" si="0"/>
        <v>6.2039671877732587</v>
      </c>
      <c r="AK23" s="40">
        <f t="shared" si="0"/>
        <v>1.4371689917264803</v>
      </c>
      <c r="AL23" s="33">
        <f t="shared" si="0"/>
        <v>4.6992618617299513</v>
      </c>
      <c r="AM23" s="39">
        <f t="shared" si="0"/>
        <v>17.884569516745756</v>
      </c>
      <c r="AN23" s="40">
        <f t="shared" si="0"/>
        <v>180.65227474205807</v>
      </c>
      <c r="AO23" s="33">
        <f t="shared" si="0"/>
        <v>-57.996218051291009</v>
      </c>
      <c r="AP23" s="39">
        <f t="shared" si="0"/>
        <v>27.003969123365195</v>
      </c>
      <c r="AQ23" s="40">
        <f t="shared" si="1"/>
        <v>11.479529016994434</v>
      </c>
      <c r="AR23" s="33">
        <f t="shared" si="1"/>
        <v>13.925821398118913</v>
      </c>
      <c r="AS23" s="39">
        <f t="shared" si="1"/>
        <v>7.6657268765342224</v>
      </c>
      <c r="AT23" s="40">
        <f t="shared" si="1"/>
        <v>0.14567960689298332</v>
      </c>
      <c r="AU23" s="33">
        <f t="shared" si="1"/>
        <v>7.5091080305811175</v>
      </c>
      <c r="AV23" s="39">
        <f t="shared" si="1"/>
        <v>14.108479800770127</v>
      </c>
      <c r="AW23" s="40">
        <f t="shared" si="1"/>
        <v>5.3345603496559875</v>
      </c>
      <c r="AX23" s="33">
        <f t="shared" si="1"/>
        <v>8.3295733347054153</v>
      </c>
      <c r="AY23" s="41"/>
      <c r="AZ23" s="39">
        <f t="shared" ref="AZ23:BW23" si="14">+AVERAGE(B23:B23)/AVERAGE(B19:B19)*100-100</f>
        <v>1.6210694739991851</v>
      </c>
      <c r="BA23" s="42">
        <f t="shared" si="14"/>
        <v>-1.4691579320817425</v>
      </c>
      <c r="BB23" s="33">
        <f t="shared" si="14"/>
        <v>3.1363046749877839</v>
      </c>
      <c r="BC23" s="39">
        <f t="shared" si="14"/>
        <v>22.920805405127837</v>
      </c>
      <c r="BD23" s="42">
        <f t="shared" si="14"/>
        <v>8.8237504407080678</v>
      </c>
      <c r="BE23" s="33">
        <f t="shared" si="14"/>
        <v>12.954024197227483</v>
      </c>
      <c r="BF23" s="39">
        <f t="shared" si="14"/>
        <v>8.2894736838873655</v>
      </c>
      <c r="BG23" s="42">
        <f t="shared" si="14"/>
        <v>7.5633449164918005</v>
      </c>
      <c r="BH23" s="33">
        <f t="shared" si="14"/>
        <v>0.67507083194496431</v>
      </c>
      <c r="BI23" s="39">
        <f t="shared" si="14"/>
        <v>6.2039671877732587</v>
      </c>
      <c r="BJ23" s="42">
        <f t="shared" si="14"/>
        <v>1.4371689917264803</v>
      </c>
      <c r="BK23" s="33">
        <f t="shared" si="14"/>
        <v>4.6992618617299513</v>
      </c>
      <c r="BL23" s="39">
        <f t="shared" si="14"/>
        <v>17.884569516745756</v>
      </c>
      <c r="BM23" s="42">
        <f t="shared" si="14"/>
        <v>180.65227474205807</v>
      </c>
      <c r="BN23" s="33">
        <f t="shared" si="14"/>
        <v>-57.996218051291009</v>
      </c>
      <c r="BO23" s="39">
        <f t="shared" si="14"/>
        <v>27.003969123365195</v>
      </c>
      <c r="BP23" s="42">
        <f t="shared" si="14"/>
        <v>11.479529016994434</v>
      </c>
      <c r="BQ23" s="33">
        <f t="shared" si="14"/>
        <v>13.925821398118913</v>
      </c>
      <c r="BR23" s="39">
        <f t="shared" si="14"/>
        <v>7.6657268765342224</v>
      </c>
      <c r="BS23" s="42">
        <f t="shared" si="14"/>
        <v>0.14567960689298332</v>
      </c>
      <c r="BT23" s="33">
        <f t="shared" si="14"/>
        <v>7.5091080305811175</v>
      </c>
      <c r="BU23" s="39">
        <f t="shared" si="14"/>
        <v>14.108479800770127</v>
      </c>
      <c r="BV23" s="42">
        <f t="shared" si="14"/>
        <v>5.3345603496559875</v>
      </c>
      <c r="BW23" s="33">
        <f t="shared" si="14"/>
        <v>8.3295733347054153</v>
      </c>
    </row>
    <row r="24" spans="1:75" customFormat="1" x14ac:dyDescent="0.25">
      <c r="A24" s="34" t="s">
        <v>43</v>
      </c>
      <c r="B24" s="48">
        <v>3680261.8210308957</v>
      </c>
      <c r="C24" s="32">
        <v>15795739.127814813</v>
      </c>
      <c r="D24" s="36">
        <v>23.299079525505078</v>
      </c>
      <c r="E24" s="34">
        <v>631365.8773481556</v>
      </c>
      <c r="F24" s="38">
        <v>3165839.1794829057</v>
      </c>
      <c r="G24" s="36">
        <v>19.943081172281158</v>
      </c>
      <c r="H24" s="34">
        <v>1214259.9037077837</v>
      </c>
      <c r="I24" s="38">
        <v>5793164.4412739836</v>
      </c>
      <c r="J24" s="36">
        <v>20.960218133230722</v>
      </c>
      <c r="K24" s="34">
        <v>985604.20700951293</v>
      </c>
      <c r="L24" s="38">
        <v>4998781.9401490912</v>
      </c>
      <c r="M24" s="36">
        <v>19.716887409978057</v>
      </c>
      <c r="N24" s="34">
        <v>228655.69669827074</v>
      </c>
      <c r="O24" s="38">
        <v>794382.50112489238</v>
      </c>
      <c r="P24" s="36">
        <v>28.784080260388517</v>
      </c>
      <c r="Q24" s="34">
        <v>3697414.895694653</v>
      </c>
      <c r="R24" s="38">
        <v>11171403.964054938</v>
      </c>
      <c r="S24" s="36">
        <v>33.097137186977029</v>
      </c>
      <c r="T24" s="34">
        <v>3059082.1929788766</v>
      </c>
      <c r="U24" s="38">
        <v>8537628.140143387</v>
      </c>
      <c r="V24" s="36">
        <v>35.83058599841408</v>
      </c>
      <c r="W24" s="34">
        <v>6164220.3048026105</v>
      </c>
      <c r="X24" s="38">
        <v>27388518.572483249</v>
      </c>
      <c r="Y24" s="36">
        <v>22.5065853360747</v>
      </c>
      <c r="Z24" s="25"/>
      <c r="AA24" s="39">
        <f t="shared" si="0"/>
        <v>7.1488551762193282</v>
      </c>
      <c r="AB24" s="40">
        <f t="shared" si="0"/>
        <v>-0.15011113481037341</v>
      </c>
      <c r="AC24" s="33">
        <f t="shared" si="0"/>
        <v>7.3099393439328253</v>
      </c>
      <c r="AD24" s="39">
        <f t="shared" si="0"/>
        <v>26.042186504539416</v>
      </c>
      <c r="AE24" s="40">
        <f t="shared" si="0"/>
        <v>9.5681739509931418</v>
      </c>
      <c r="AF24" s="33">
        <f t="shared" si="0"/>
        <v>15.035399386061371</v>
      </c>
      <c r="AG24" s="39">
        <f t="shared" si="0"/>
        <v>8.8368760263466015</v>
      </c>
      <c r="AH24" s="40">
        <f t="shared" si="0"/>
        <v>-9.9256854399617112</v>
      </c>
      <c r="AI24" s="33">
        <f t="shared" si="0"/>
        <v>20.830090751123393</v>
      </c>
      <c r="AJ24" s="39">
        <f t="shared" si="0"/>
        <v>8.2324706393365403</v>
      </c>
      <c r="AK24" s="40">
        <f t="shared" si="0"/>
        <v>-1.8896490108303823</v>
      </c>
      <c r="AL24" s="33">
        <f t="shared" si="0"/>
        <v>10.317076178113282</v>
      </c>
      <c r="AM24" s="39">
        <f t="shared" si="0"/>
        <v>11.521287280155647</v>
      </c>
      <c r="AN24" s="40">
        <f t="shared" si="0"/>
        <v>-40.561499982116359</v>
      </c>
      <c r="AO24" s="33">
        <f t="shared" si="0"/>
        <v>87.624666245954273</v>
      </c>
      <c r="AP24" s="39">
        <f t="shared" si="0"/>
        <v>29.194606191368933</v>
      </c>
      <c r="AQ24" s="40">
        <f t="shared" si="1"/>
        <v>11.006679459529749</v>
      </c>
      <c r="AR24" s="33">
        <f t="shared" si="1"/>
        <v>16.3845336338252</v>
      </c>
      <c r="AS24" s="39">
        <f t="shared" si="1"/>
        <v>17.466485692127634</v>
      </c>
      <c r="AT24" s="40">
        <f t="shared" si="1"/>
        <v>7.6915146265673258</v>
      </c>
      <c r="AU24" s="33">
        <f t="shared" si="1"/>
        <v>9.0768256899869613</v>
      </c>
      <c r="AV24" s="39">
        <f t="shared" si="1"/>
        <v>16.109241718065718</v>
      </c>
      <c r="AW24" s="40">
        <f t="shared" si="1"/>
        <v>0.41152656916945318</v>
      </c>
      <c r="AX24" s="33">
        <f t="shared" si="1"/>
        <v>15.633379638026668</v>
      </c>
      <c r="AY24" s="41"/>
      <c r="AZ24" s="39">
        <f t="shared" ref="AZ24:BW24" si="15">+AVERAGE(B23:B24)/AVERAGE(B19:B20)*100-100</f>
        <v>4.3449954109128157</v>
      </c>
      <c r="BA24" s="42">
        <f t="shared" si="15"/>
        <v>-0.82218958627942129</v>
      </c>
      <c r="BB24" s="33">
        <f t="shared" si="15"/>
        <v>5.2326742984977415</v>
      </c>
      <c r="BC24" s="39">
        <f t="shared" si="15"/>
        <v>24.577789706955656</v>
      </c>
      <c r="BD24" s="42">
        <f t="shared" si="15"/>
        <v>9.2114441487613163</v>
      </c>
      <c r="BE24" s="33">
        <f t="shared" si="15"/>
        <v>14.015688625108652</v>
      </c>
      <c r="BF24" s="39">
        <f t="shared" si="15"/>
        <v>8.5732576744422175</v>
      </c>
      <c r="BG24" s="42">
        <f t="shared" si="15"/>
        <v>-2.2685903478894147</v>
      </c>
      <c r="BH24" s="33">
        <f t="shared" si="15"/>
        <v>9.8665811871989888</v>
      </c>
      <c r="BI24" s="39">
        <f t="shared" si="15"/>
        <v>7.2523467395093206</v>
      </c>
      <c r="BJ24" s="42">
        <f t="shared" si="15"/>
        <v>-0.26934770972833633</v>
      </c>
      <c r="BK24" s="33">
        <f t="shared" si="15"/>
        <v>7.5299092729077302</v>
      </c>
      <c r="BL24" s="39">
        <f t="shared" si="15"/>
        <v>14.539867874610039</v>
      </c>
      <c r="BM24" s="42">
        <f t="shared" si="15"/>
        <v>-15.439596894894279</v>
      </c>
      <c r="BN24" s="33">
        <f t="shared" si="15"/>
        <v>-39.894382464391079</v>
      </c>
      <c r="BO24" s="39">
        <f t="shared" si="15"/>
        <v>28.199424822416489</v>
      </c>
      <c r="BP24" s="42">
        <f t="shared" si="15"/>
        <v>11.224146483398073</v>
      </c>
      <c r="BQ24" s="33">
        <f t="shared" si="15"/>
        <v>15.16909470829664</v>
      </c>
      <c r="BR24" s="39">
        <f t="shared" si="15"/>
        <v>12.751325117881237</v>
      </c>
      <c r="BS24" s="42">
        <f t="shared" si="15"/>
        <v>4.0333295078451386</v>
      </c>
      <c r="BT24" s="33">
        <f t="shared" si="15"/>
        <v>8.2987641815435182</v>
      </c>
      <c r="BU24" s="39">
        <f t="shared" si="15"/>
        <v>15.140594899869811</v>
      </c>
      <c r="BV24" s="42">
        <f t="shared" si="15"/>
        <v>2.7761701207564187</v>
      </c>
      <c r="BW24" s="33">
        <f t="shared" si="15"/>
        <v>11.953566362593506</v>
      </c>
    </row>
    <row r="25" spans="1:75" customFormat="1" x14ac:dyDescent="0.25">
      <c r="A25" s="34" t="s">
        <v>44</v>
      </c>
      <c r="B25" s="48">
        <v>3913174.3766907007</v>
      </c>
      <c r="C25" s="32">
        <v>16162896.673265172</v>
      </c>
      <c r="D25" s="36">
        <v>24.21084819012318</v>
      </c>
      <c r="E25" s="34">
        <v>610631.81735843234</v>
      </c>
      <c r="F25" s="38">
        <v>3000663.1715096729</v>
      </c>
      <c r="G25" s="36">
        <v>20.349895421658257</v>
      </c>
      <c r="H25" s="34">
        <v>1210604.6665338827</v>
      </c>
      <c r="I25" s="38">
        <v>5768246.4801343866</v>
      </c>
      <c r="J25" s="36">
        <v>20.987394881670841</v>
      </c>
      <c r="K25" s="34">
        <v>989251.28138661862</v>
      </c>
      <c r="L25" s="38">
        <v>4852959.6812384613</v>
      </c>
      <c r="M25" s="36">
        <v>20.384494130686136</v>
      </c>
      <c r="N25" s="34">
        <v>221353.38514726423</v>
      </c>
      <c r="O25" s="38">
        <v>915286.79889592528</v>
      </c>
      <c r="P25" s="36">
        <v>24.184046510260409</v>
      </c>
      <c r="Q25" s="34">
        <v>3629130.3298643888</v>
      </c>
      <c r="R25" s="38">
        <v>11071881.93377246</v>
      </c>
      <c r="S25" s="36">
        <v>32.777899471583829</v>
      </c>
      <c r="T25" s="34">
        <v>3011977.9089824925</v>
      </c>
      <c r="U25" s="38">
        <v>8613420.801749628</v>
      </c>
      <c r="V25" s="36">
        <v>34.968428668557273</v>
      </c>
      <c r="W25" s="34">
        <v>6351563.281464912</v>
      </c>
      <c r="X25" s="38">
        <v>27390267.456932064</v>
      </c>
      <c r="Y25" s="36">
        <v>23.189124719033831</v>
      </c>
      <c r="Z25" s="25"/>
      <c r="AA25" s="39">
        <f t="shared" si="0"/>
        <v>9.7942595340320366</v>
      </c>
      <c r="AB25" s="40">
        <f t="shared" si="0"/>
        <v>-2.0920096602833098</v>
      </c>
      <c r="AC25" s="33">
        <f t="shared" si="0"/>
        <v>12.140244277380134</v>
      </c>
      <c r="AD25" s="39">
        <f t="shared" si="0"/>
        <v>14.315981269690695</v>
      </c>
      <c r="AE25" s="40">
        <f t="shared" si="0"/>
        <v>-1.5116880024160508</v>
      </c>
      <c r="AF25" s="33">
        <f t="shared" si="0"/>
        <v>16.070606705590635</v>
      </c>
      <c r="AG25" s="39">
        <f t="shared" si="0"/>
        <v>-7.6146326039314545</v>
      </c>
      <c r="AH25" s="40">
        <f t="shared" si="0"/>
        <v>-22.042821336436461</v>
      </c>
      <c r="AI25" s="33">
        <f t="shared" si="0"/>
        <v>18.507838508076489</v>
      </c>
      <c r="AJ25" s="39">
        <f t="shared" si="0"/>
        <v>-9.8458094560291869</v>
      </c>
      <c r="AK25" s="40">
        <f t="shared" si="0"/>
        <v>-21.21953861760332</v>
      </c>
      <c r="AL25" s="33">
        <f t="shared" si="0"/>
        <v>14.437246192766736</v>
      </c>
      <c r="AM25" s="39">
        <f t="shared" si="0"/>
        <v>3.8742095486500148</v>
      </c>
      <c r="AN25" s="40">
        <f t="shared" si="0"/>
        <v>-26.135572138240548</v>
      </c>
      <c r="AO25" s="33">
        <f t="shared" si="0"/>
        <v>40.628192156385751</v>
      </c>
      <c r="AP25" s="39">
        <f t="shared" si="0"/>
        <v>31.857346443193876</v>
      </c>
      <c r="AQ25" s="40">
        <f t="shared" si="1"/>
        <v>12.041377506054559</v>
      </c>
      <c r="AR25" s="33">
        <f t="shared" si="1"/>
        <v>17.686295347509855</v>
      </c>
      <c r="AS25" s="39">
        <f t="shared" si="1"/>
        <v>16.229527461448853</v>
      </c>
      <c r="AT25" s="40">
        <f t="shared" si="1"/>
        <v>7.1456041788332527</v>
      </c>
      <c r="AU25" s="33">
        <f t="shared" si="1"/>
        <v>8.4781110267985582</v>
      </c>
      <c r="AV25" s="39">
        <f t="shared" si="1"/>
        <v>14.040767123510605</v>
      </c>
      <c r="AW25" s="40">
        <f t="shared" si="1"/>
        <v>-4.8856319774907604</v>
      </c>
      <c r="AX25" s="33">
        <f t="shared" si="1"/>
        <v>19.898569999984005</v>
      </c>
      <c r="AY25" s="41"/>
      <c r="AZ25" s="39">
        <f t="shared" ref="AZ25:BW25" si="16">+AVERAGE(B23:B25)/AVERAGE(B19:B21)*100-100</f>
        <v>6.1886545429722446</v>
      </c>
      <c r="BA25" s="42">
        <f t="shared" si="16"/>
        <v>-1.2520909207032247</v>
      </c>
      <c r="BB25" s="33">
        <f t="shared" si="16"/>
        <v>7.5335477134912594</v>
      </c>
      <c r="BC25" s="39">
        <f t="shared" si="16"/>
        <v>20.868519537976638</v>
      </c>
      <c r="BD25" s="42">
        <f t="shared" si="16"/>
        <v>5.4102248373218771</v>
      </c>
      <c r="BE25" s="33">
        <f t="shared" si="16"/>
        <v>14.714977888221824</v>
      </c>
      <c r="BF25" s="39">
        <f t="shared" si="16"/>
        <v>2.446842159577173</v>
      </c>
      <c r="BG25" s="42">
        <f t="shared" si="16"/>
        <v>-10.034891494625867</v>
      </c>
      <c r="BH25" s="33">
        <f t="shared" si="16"/>
        <v>12.611704057079834</v>
      </c>
      <c r="BI25" s="39">
        <f t="shared" si="16"/>
        <v>0.6906773462487763</v>
      </c>
      <c r="BJ25" s="42">
        <f t="shared" si="16"/>
        <v>-8.2887877543272737</v>
      </c>
      <c r="BK25" s="33">
        <f t="shared" si="16"/>
        <v>9.8390231656451732</v>
      </c>
      <c r="BL25" s="39">
        <f t="shared" si="16"/>
        <v>10.771749117508378</v>
      </c>
      <c r="BM25" s="42">
        <f t="shared" si="16"/>
        <v>-20.264721233468009</v>
      </c>
      <c r="BN25" s="33">
        <f t="shared" si="16"/>
        <v>-30.046217934580753</v>
      </c>
      <c r="BO25" s="39">
        <f t="shared" si="16"/>
        <v>29.458420663502949</v>
      </c>
      <c r="BP25" s="42">
        <f t="shared" si="16"/>
        <v>11.507357478867817</v>
      </c>
      <c r="BQ25" s="33">
        <f t="shared" si="16"/>
        <v>16.002823544048468</v>
      </c>
      <c r="BR25" s="39">
        <f t="shared" si="16"/>
        <v>13.935721664361253</v>
      </c>
      <c r="BS25" s="42">
        <f t="shared" si="16"/>
        <v>5.1013188375851968</v>
      </c>
      <c r="BT25" s="33">
        <f t="shared" si="16"/>
        <v>8.3580896667728695</v>
      </c>
      <c r="BU25" s="39">
        <f t="shared" si="16"/>
        <v>14.754394131451548</v>
      </c>
      <c r="BV25" s="42">
        <f t="shared" si="16"/>
        <v>6.1759998023802609E-2</v>
      </c>
      <c r="BW25" s="33">
        <f t="shared" si="16"/>
        <v>14.577209449143425</v>
      </c>
    </row>
    <row r="26" spans="1:75" customFormat="1" x14ac:dyDescent="0.25">
      <c r="A26" s="34" t="s">
        <v>45</v>
      </c>
      <c r="B26" s="48">
        <v>4448623.9492593901</v>
      </c>
      <c r="C26" s="32">
        <v>17985188.088711198</v>
      </c>
      <c r="D26" s="36">
        <v>24.734931474259465</v>
      </c>
      <c r="E26" s="34">
        <v>812131.14491662255</v>
      </c>
      <c r="F26" s="38">
        <v>3966753.5452815937</v>
      </c>
      <c r="G26" s="36">
        <v>20.473445996730575</v>
      </c>
      <c r="H26" s="34">
        <v>1530851.5665741197</v>
      </c>
      <c r="I26" s="38">
        <v>5946367.8765400955</v>
      </c>
      <c r="J26" s="36">
        <v>25.744313139684998</v>
      </c>
      <c r="K26" s="34">
        <v>1323075.8087503647</v>
      </c>
      <c r="L26" s="38">
        <v>6212148.0889387289</v>
      </c>
      <c r="M26" s="36">
        <v>21.298201359787548</v>
      </c>
      <c r="N26" s="34">
        <v>207775.75782375503</v>
      </c>
      <c r="O26" s="38">
        <v>-265780.21239863336</v>
      </c>
      <c r="P26" s="36">
        <v>-78.17578139042206</v>
      </c>
      <c r="Q26" s="34">
        <v>3443456.4710864266</v>
      </c>
      <c r="R26" s="38">
        <v>10543793.151715178</v>
      </c>
      <c r="S26" s="36">
        <v>32.658611768443819</v>
      </c>
      <c r="T26" s="34">
        <v>3187709.3910665354</v>
      </c>
      <c r="U26" s="38">
        <v>9276427.2711271122</v>
      </c>
      <c r="V26" s="36">
        <v>34.363546416067784</v>
      </c>
      <c r="W26" s="34">
        <v>7047353.7407700242</v>
      </c>
      <c r="X26" s="38">
        <v>29165675.391120948</v>
      </c>
      <c r="Y26" s="36">
        <v>24.163176906630063</v>
      </c>
      <c r="Z26" s="25"/>
      <c r="AA26" s="39">
        <f t="shared" si="0"/>
        <v>18.118096161729682</v>
      </c>
      <c r="AB26" s="40">
        <f t="shared" si="0"/>
        <v>1.6256115828001896</v>
      </c>
      <c r="AC26" s="33">
        <f t="shared" si="0"/>
        <v>16.228669448638101</v>
      </c>
      <c r="AD26" s="39">
        <f t="shared" si="0"/>
        <v>10.880699329974902</v>
      </c>
      <c r="AE26" s="40">
        <f t="shared" si="0"/>
        <v>-3.7560446087331343</v>
      </c>
      <c r="AF26" s="33">
        <f t="shared" si="0"/>
        <v>15.207961766746124</v>
      </c>
      <c r="AG26" s="39">
        <f t="shared" si="0"/>
        <v>1.2823891253383835</v>
      </c>
      <c r="AH26" s="40">
        <f t="shared" si="0"/>
        <v>-12.327867962614491</v>
      </c>
      <c r="AI26" s="33">
        <f t="shared" si="0"/>
        <v>15.524040275590806</v>
      </c>
      <c r="AJ26" s="39">
        <f t="shared" si="0"/>
        <v>1.659123380510124</v>
      </c>
      <c r="AK26" s="40">
        <f t="shared" si="0"/>
        <v>-15.356596855485122</v>
      </c>
      <c r="AL26" s="33">
        <f t="shared" si="0"/>
        <v>20.102830939989104</v>
      </c>
      <c r="AM26" s="39">
        <f t="shared" si="0"/>
        <v>-1.0525901724109019</v>
      </c>
      <c r="AN26" s="40">
        <f t="shared" si="0"/>
        <v>-52.257314206581171</v>
      </c>
      <c r="AO26" s="33">
        <f t="shared" si="0"/>
        <v>107.25145262193999</v>
      </c>
      <c r="AP26" s="39">
        <f t="shared" ref="AP26:AW72" si="17">+Q26/Q22*100-100</f>
        <v>36.500408137720711</v>
      </c>
      <c r="AQ26" s="40">
        <f t="shared" si="1"/>
        <v>20.448980688037864</v>
      </c>
      <c r="AR26" s="33">
        <f t="shared" si="1"/>
        <v>13.326329005021577</v>
      </c>
      <c r="AS26" s="39">
        <f t="shared" si="1"/>
        <v>18.457487842291272</v>
      </c>
      <c r="AT26" s="40">
        <f t="shared" si="1"/>
        <v>12.926657448314131</v>
      </c>
      <c r="AU26" s="33">
        <f t="shared" si="1"/>
        <v>4.8977190319376547</v>
      </c>
      <c r="AV26" s="39">
        <f t="shared" si="1"/>
        <v>20.636431254625549</v>
      </c>
      <c r="AW26" s="40">
        <f t="shared" si="1"/>
        <v>8.5548697314138167E-2</v>
      </c>
      <c r="AX26" s="33">
        <f t="shared" si="1"/>
        <v>20.533316572468266</v>
      </c>
      <c r="AY26" s="41"/>
      <c r="AZ26" s="39">
        <f t="shared" ref="AZ26:BW26" si="18">+AVERAGE(B23:B26)/AVERAGE(B19:B22)*100-100</f>
        <v>9.3304346248430363</v>
      </c>
      <c r="BA26" s="42">
        <f t="shared" si="18"/>
        <v>-0.48577854024003386</v>
      </c>
      <c r="BB26" s="33">
        <f t="shared" si="18"/>
        <v>9.6827862654292858</v>
      </c>
      <c r="BC26" s="39">
        <f t="shared" si="18"/>
        <v>17.558677401188277</v>
      </c>
      <c r="BD26" s="42">
        <f t="shared" si="18"/>
        <v>2.4392802379221479</v>
      </c>
      <c r="BE26" s="33">
        <f t="shared" si="18"/>
        <v>14.84141190457558</v>
      </c>
      <c r="BF26" s="39">
        <f t="shared" si="18"/>
        <v>2.092989202204393</v>
      </c>
      <c r="BG26" s="42">
        <f t="shared" si="18"/>
        <v>-10.641870890534591</v>
      </c>
      <c r="BH26" s="33">
        <f t="shared" si="18"/>
        <v>13.443420182197684</v>
      </c>
      <c r="BI26" s="39">
        <f t="shared" si="18"/>
        <v>0.99360685185321529</v>
      </c>
      <c r="BJ26" s="42">
        <f t="shared" si="18"/>
        <v>-10.502513481562374</v>
      </c>
      <c r="BK26" s="33">
        <f t="shared" si="18"/>
        <v>12.401932551794985</v>
      </c>
      <c r="BL26" s="39">
        <f t="shared" si="18"/>
        <v>7.7182900432915886</v>
      </c>
      <c r="BM26" s="42">
        <f t="shared" si="18"/>
        <v>-12.132830974634089</v>
      </c>
      <c r="BN26" s="33">
        <f t="shared" si="18"/>
        <v>-80.38028375025641</v>
      </c>
      <c r="BO26" s="39">
        <f t="shared" si="18"/>
        <v>31.147180895840734</v>
      </c>
      <c r="BP26" s="42">
        <f t="shared" si="18"/>
        <v>13.607564177982965</v>
      </c>
      <c r="BQ26" s="33">
        <f t="shared" si="18"/>
        <v>15.319691164272228</v>
      </c>
      <c r="BR26" s="39">
        <f t="shared" si="18"/>
        <v>15.116961497743205</v>
      </c>
      <c r="BS26" s="42">
        <f t="shared" si="18"/>
        <v>7.1328933908073537</v>
      </c>
      <c r="BT26" s="33">
        <f t="shared" si="18"/>
        <v>7.4875074803522352</v>
      </c>
      <c r="BU26" s="39">
        <f t="shared" si="18"/>
        <v>16.33767605900762</v>
      </c>
      <c r="BV26" s="42">
        <f t="shared" si="18"/>
        <v>6.8037755757302421E-2</v>
      </c>
      <c r="BW26" s="33">
        <f t="shared" si="18"/>
        <v>16.096025416241517</v>
      </c>
    </row>
    <row r="27" spans="1:75" customFormat="1" x14ac:dyDescent="0.25">
      <c r="A27" s="34" t="s">
        <v>46</v>
      </c>
      <c r="B27" s="48">
        <v>3838474.53448918</v>
      </c>
      <c r="C27" s="32">
        <v>15061036.544968516</v>
      </c>
      <c r="D27" s="36">
        <v>25.48612456405937</v>
      </c>
      <c r="E27" s="34">
        <v>594922.39574529394</v>
      </c>
      <c r="F27" s="38">
        <v>2949025.205044453</v>
      </c>
      <c r="G27" s="36">
        <v>20.173526992161676</v>
      </c>
      <c r="H27" s="34">
        <v>1166197.051112324</v>
      </c>
      <c r="I27" s="38">
        <v>4784669.0693815108</v>
      </c>
      <c r="J27" s="36">
        <v>24.373619872169598</v>
      </c>
      <c r="K27" s="34">
        <v>923952.75057747867</v>
      </c>
      <c r="L27" s="38">
        <v>4211986.9738597888</v>
      </c>
      <c r="M27" s="36">
        <v>21.936267996830605</v>
      </c>
      <c r="N27" s="34">
        <v>242244.30053484533</v>
      </c>
      <c r="O27" s="38">
        <v>572682.09552172199</v>
      </c>
      <c r="P27" s="36">
        <v>42.299960559122617</v>
      </c>
      <c r="Q27" s="34">
        <v>2706448.183737129</v>
      </c>
      <c r="R27" s="38">
        <v>8720460.0616308395</v>
      </c>
      <c r="S27" s="36">
        <v>31.035612394410624</v>
      </c>
      <c r="T27" s="34">
        <v>2119767.1687239003</v>
      </c>
      <c r="U27" s="38">
        <v>6633564.6498301281</v>
      </c>
      <c r="V27" s="36">
        <v>31.955174640201676</v>
      </c>
      <c r="W27" s="34">
        <v>6186274.9963600263</v>
      </c>
      <c r="X27" s="38">
        <v>24881626.231195193</v>
      </c>
      <c r="Y27" s="36">
        <v>24.862824233747311</v>
      </c>
      <c r="Z27" s="25"/>
      <c r="AA27" s="39">
        <f t="shared" ref="AA27:AO43" si="19">+B27/B23*100-100</f>
        <v>6.8372566594843818</v>
      </c>
      <c r="AB27" s="40">
        <f t="shared" si="19"/>
        <v>-6.9849202860096113</v>
      </c>
      <c r="AC27" s="33">
        <f t="shared" si="19"/>
        <v>14.86014632035517</v>
      </c>
      <c r="AD27" s="39">
        <f t="shared" si="19"/>
        <v>9.3274872433489548</v>
      </c>
      <c r="AE27" s="40">
        <f t="shared" si="19"/>
        <v>1.9294614078753085</v>
      </c>
      <c r="AF27" s="33">
        <f t="shared" si="19"/>
        <v>7.2579858004646098</v>
      </c>
      <c r="AG27" s="39">
        <f t="shared" si="19"/>
        <v>3.9111999778819353</v>
      </c>
      <c r="AH27" s="40">
        <f t="shared" si="19"/>
        <v>-11.192900555006574</v>
      </c>
      <c r="AI27" s="33">
        <f t="shared" si="19"/>
        <v>17.007762473138627</v>
      </c>
      <c r="AJ27" s="39">
        <f t="shared" si="19"/>
        <v>2.1884022147825561</v>
      </c>
      <c r="AK27" s="40">
        <f t="shared" si="19"/>
        <v>-14.166800997074901</v>
      </c>
      <c r="AL27" s="33">
        <f t="shared" si="19"/>
        <v>19.054635504497625</v>
      </c>
      <c r="AM27" s="39">
        <f t="shared" si="19"/>
        <v>11.052147588453494</v>
      </c>
      <c r="AN27" s="40">
        <f t="shared" si="19"/>
        <v>19.176401238490243</v>
      </c>
      <c r="AO27" s="33">
        <f t="shared" si="19"/>
        <v>-6.8169986386641312</v>
      </c>
      <c r="AP27" s="39">
        <f t="shared" si="17"/>
        <v>-10.554217282253148</v>
      </c>
      <c r="AQ27" s="40">
        <f t="shared" si="1"/>
        <v>-8.7183655470523718</v>
      </c>
      <c r="AR27" s="33">
        <f t="shared" si="1"/>
        <v>-2.0111950735797706</v>
      </c>
      <c r="AS27" s="39">
        <f t="shared" si="1"/>
        <v>-18.45842876219173</v>
      </c>
      <c r="AT27" s="40">
        <f t="shared" si="1"/>
        <v>-11.206644687567334</v>
      </c>
      <c r="AU27" s="33">
        <f t="shared" si="1"/>
        <v>-8.1670346267554805</v>
      </c>
      <c r="AV27" s="39">
        <f t="shared" si="1"/>
        <v>8.8084476768229791</v>
      </c>
      <c r="AW27" s="40">
        <f t="shared" si="1"/>
        <v>-6.3033623721524918</v>
      </c>
      <c r="AX27" s="33">
        <f t="shared" si="1"/>
        <v>16.128444340764815</v>
      </c>
      <c r="AY27" s="41"/>
      <c r="AZ27" s="39">
        <f t="shared" ref="AZ27:BW27" si="20">+AVERAGE(B27:B27)/AVERAGE(B23:B23)*100-100</f>
        <v>6.8372566594843818</v>
      </c>
      <c r="BA27" s="42">
        <f t="shared" si="20"/>
        <v>-6.9849202860096113</v>
      </c>
      <c r="BB27" s="33">
        <f t="shared" si="20"/>
        <v>14.86014632035517</v>
      </c>
      <c r="BC27" s="39">
        <f t="shared" si="20"/>
        <v>9.3274872433489548</v>
      </c>
      <c r="BD27" s="42">
        <f t="shared" si="20"/>
        <v>1.9294614078753085</v>
      </c>
      <c r="BE27" s="33">
        <f t="shared" si="20"/>
        <v>7.2579858004646098</v>
      </c>
      <c r="BF27" s="39">
        <f t="shared" si="20"/>
        <v>3.9111999778819353</v>
      </c>
      <c r="BG27" s="42">
        <f t="shared" si="20"/>
        <v>-11.192900555006574</v>
      </c>
      <c r="BH27" s="33">
        <f t="shared" si="20"/>
        <v>17.007762473138627</v>
      </c>
      <c r="BI27" s="39">
        <f t="shared" si="20"/>
        <v>2.1884022147825561</v>
      </c>
      <c r="BJ27" s="42">
        <f t="shared" si="20"/>
        <v>-14.166800997074901</v>
      </c>
      <c r="BK27" s="33">
        <f t="shared" si="20"/>
        <v>19.054635504497625</v>
      </c>
      <c r="BL27" s="39">
        <f t="shared" si="20"/>
        <v>11.052147588453494</v>
      </c>
      <c r="BM27" s="42">
        <f t="shared" si="20"/>
        <v>19.176401238490243</v>
      </c>
      <c r="BN27" s="33">
        <f t="shared" si="20"/>
        <v>-6.8169986386641312</v>
      </c>
      <c r="BO27" s="39">
        <f t="shared" si="20"/>
        <v>-10.554217282253148</v>
      </c>
      <c r="BP27" s="42">
        <f t="shared" si="20"/>
        <v>-8.7183655470523718</v>
      </c>
      <c r="BQ27" s="33">
        <f t="shared" si="20"/>
        <v>-2.0111950735797706</v>
      </c>
      <c r="BR27" s="39">
        <f t="shared" si="20"/>
        <v>-18.45842876219173</v>
      </c>
      <c r="BS27" s="42">
        <f t="shared" si="20"/>
        <v>-11.206644687567334</v>
      </c>
      <c r="BT27" s="33">
        <f t="shared" si="20"/>
        <v>-8.1670346267554805</v>
      </c>
      <c r="BU27" s="39">
        <f t="shared" si="20"/>
        <v>8.8084476768229791</v>
      </c>
      <c r="BV27" s="42">
        <f t="shared" si="20"/>
        <v>-6.3033623721524918</v>
      </c>
      <c r="BW27" s="33">
        <f t="shared" si="20"/>
        <v>16.128444340764815</v>
      </c>
    </row>
    <row r="28" spans="1:75" customFormat="1" x14ac:dyDescent="0.25">
      <c r="A28" s="34" t="s">
        <v>47</v>
      </c>
      <c r="B28" s="48">
        <v>4071923.0248104152</v>
      </c>
      <c r="C28" s="32">
        <v>15665459.879377188</v>
      </c>
      <c r="D28" s="36">
        <v>25.993000244894837</v>
      </c>
      <c r="E28" s="34">
        <v>578995.70906197897</v>
      </c>
      <c r="F28" s="38">
        <v>2883619.6759104808</v>
      </c>
      <c r="G28" s="36">
        <v>20.078782021736814</v>
      </c>
      <c r="H28" s="34">
        <v>1177997.5595515673</v>
      </c>
      <c r="I28" s="38">
        <v>5358571.9624715075</v>
      </c>
      <c r="J28" s="36">
        <v>21.983423341174007</v>
      </c>
      <c r="K28" s="34">
        <v>964029.16898137564</v>
      </c>
      <c r="L28" s="38">
        <v>4214376.3349512629</v>
      </c>
      <c r="M28" s="36">
        <v>22.874776535411716</v>
      </c>
      <c r="N28" s="34">
        <v>213968.39057019167</v>
      </c>
      <c r="O28" s="38">
        <v>1144195.6275202446</v>
      </c>
      <c r="P28" s="36">
        <v>18.700332829790145</v>
      </c>
      <c r="Q28" s="34">
        <v>3017968.2812428665</v>
      </c>
      <c r="R28" s="38">
        <v>9592192.107600214</v>
      </c>
      <c r="S28" s="36">
        <v>31.462758954250191</v>
      </c>
      <c r="T28" s="34">
        <v>2430659.8510179133</v>
      </c>
      <c r="U28" s="38">
        <v>7274819.8732990632</v>
      </c>
      <c r="V28" s="36">
        <v>33.411959242306736</v>
      </c>
      <c r="W28" s="34">
        <v>6416224.7236489151</v>
      </c>
      <c r="X28" s="38">
        <v>26225023.752060331</v>
      </c>
      <c r="Y28" s="36">
        <v>24.466039704329472</v>
      </c>
      <c r="Z28" s="25"/>
      <c r="AA28" s="39">
        <f t="shared" si="19"/>
        <v>10.642210332465126</v>
      </c>
      <c r="AB28" s="40">
        <f t="shared" si="19"/>
        <v>-0.82477462677397284</v>
      </c>
      <c r="AC28" s="33">
        <f t="shared" si="19"/>
        <v>11.562348274062813</v>
      </c>
      <c r="AD28" s="39">
        <f t="shared" si="19"/>
        <v>-8.2947416331937802</v>
      </c>
      <c r="AE28" s="40">
        <f t="shared" si="19"/>
        <v>-8.9145243195367101</v>
      </c>
      <c r="AF28" s="33">
        <f t="shared" si="19"/>
        <v>0.68044074174589753</v>
      </c>
      <c r="AG28" s="39">
        <f t="shared" si="19"/>
        <v>-2.986374172900554</v>
      </c>
      <c r="AH28" s="40">
        <f t="shared" si="19"/>
        <v>-7.5018149960698253</v>
      </c>
      <c r="AI28" s="33">
        <f t="shared" si="19"/>
        <v>4.8816534324186023</v>
      </c>
      <c r="AJ28" s="39">
        <f t="shared" si="19"/>
        <v>-2.1890164301956077</v>
      </c>
      <c r="AK28" s="40">
        <f t="shared" si="19"/>
        <v>-15.691934847120635</v>
      </c>
      <c r="AL28" s="33">
        <f t="shared" si="19"/>
        <v>16.01616451811536</v>
      </c>
      <c r="AM28" s="39">
        <f t="shared" si="19"/>
        <v>-6.4233283229589233</v>
      </c>
      <c r="AN28" s="40">
        <f t="shared" si="19"/>
        <v>44.03585500687592</v>
      </c>
      <c r="AO28" s="33">
        <f t="shared" si="19"/>
        <v>-35.03237671441326</v>
      </c>
      <c r="AP28" s="39">
        <f t="shared" si="17"/>
        <v>-18.37626108021982</v>
      </c>
      <c r="AQ28" s="40">
        <f t="shared" si="1"/>
        <v>-14.136198650912547</v>
      </c>
      <c r="AR28" s="33">
        <f t="shared" si="1"/>
        <v>-4.9381256858974751</v>
      </c>
      <c r="AS28" s="39">
        <f t="shared" si="1"/>
        <v>-20.542839398146981</v>
      </c>
      <c r="AT28" s="40">
        <f t="shared" si="1"/>
        <v>-14.791090055874875</v>
      </c>
      <c r="AU28" s="33">
        <f t="shared" si="1"/>
        <v>-6.7501735980940936</v>
      </c>
      <c r="AV28" s="39">
        <f t="shared" si="1"/>
        <v>4.088179954405021</v>
      </c>
      <c r="AW28" s="40">
        <f t="shared" si="1"/>
        <v>-4.2481115484349772</v>
      </c>
      <c r="AX28" s="33">
        <f t="shared" si="1"/>
        <v>8.7061379547169935</v>
      </c>
      <c r="AY28" s="41"/>
      <c r="AZ28" s="39">
        <f t="shared" ref="AZ28:BW28" si="21">+AVERAGE(B27:B28)/AVERAGE(B23:B24)*100-100</f>
        <v>8.762605293181565</v>
      </c>
      <c r="BA28" s="42">
        <f t="shared" si="21"/>
        <v>-3.9430066483308366</v>
      </c>
      <c r="BB28" s="33">
        <f t="shared" si="21"/>
        <v>13.171001735348554</v>
      </c>
      <c r="BC28" s="39">
        <f t="shared" si="21"/>
        <v>-0.13723214388488714</v>
      </c>
      <c r="BD28" s="42">
        <f t="shared" si="21"/>
        <v>-3.7365035396769457</v>
      </c>
      <c r="BE28" s="33">
        <f t="shared" si="21"/>
        <v>3.8729161054537258</v>
      </c>
      <c r="BF28" s="39">
        <f t="shared" si="21"/>
        <v>0.32668155571474244</v>
      </c>
      <c r="BG28" s="42">
        <f t="shared" si="21"/>
        <v>-9.2804324806897114</v>
      </c>
      <c r="BH28" s="33">
        <f t="shared" si="21"/>
        <v>10.925927809386565</v>
      </c>
      <c r="BI28" s="39">
        <f t="shared" si="21"/>
        <v>-9.4627913248487516E-2</v>
      </c>
      <c r="BJ28" s="42">
        <f t="shared" si="21"/>
        <v>-14.936419730129629</v>
      </c>
      <c r="BK28" s="33">
        <f t="shared" si="21"/>
        <v>17.483958255145481</v>
      </c>
      <c r="BL28" s="39">
        <f t="shared" si="21"/>
        <v>2.1086724338688327</v>
      </c>
      <c r="BM28" s="42">
        <f t="shared" si="21"/>
        <v>34.665986997305964</v>
      </c>
      <c r="BN28" s="33">
        <f t="shared" si="21"/>
        <v>-17.765626516652716</v>
      </c>
      <c r="BO28" s="39">
        <f t="shared" si="21"/>
        <v>-14.855931984264302</v>
      </c>
      <c r="BP28" s="42">
        <f t="shared" si="21"/>
        <v>-11.638775748535252</v>
      </c>
      <c r="BQ28" s="33">
        <f t="shared" si="21"/>
        <v>-3.506847406044912</v>
      </c>
      <c r="BR28" s="39">
        <f t="shared" si="21"/>
        <v>-19.58525758765775</v>
      </c>
      <c r="BS28" s="42">
        <f t="shared" si="21"/>
        <v>-13.118305312912597</v>
      </c>
      <c r="BT28" s="33">
        <f t="shared" si="21"/>
        <v>-7.4482373597848976</v>
      </c>
      <c r="BU28" s="39">
        <f t="shared" si="21"/>
        <v>6.3529605004716245</v>
      </c>
      <c r="BV28" s="42">
        <f t="shared" si="21"/>
        <v>-5.259868404821276</v>
      </c>
      <c r="BW28" s="33">
        <f t="shared" si="21"/>
        <v>12.324604086419583</v>
      </c>
    </row>
    <row r="29" spans="1:75" customFormat="1" x14ac:dyDescent="0.25">
      <c r="A29" s="34" t="s">
        <v>48</v>
      </c>
      <c r="B29" s="48">
        <v>4509195.4097209852</v>
      </c>
      <c r="C29" s="32">
        <v>16656665.474221975</v>
      </c>
      <c r="D29" s="36">
        <v>27.071417245543305</v>
      </c>
      <c r="E29" s="34">
        <v>628836.98152162414</v>
      </c>
      <c r="F29" s="38">
        <v>3014752.9247745136</v>
      </c>
      <c r="G29" s="36">
        <v>20.858657316624299</v>
      </c>
      <c r="H29" s="34">
        <v>1308761.2183911689</v>
      </c>
      <c r="I29" s="38">
        <v>5635660.3589780685</v>
      </c>
      <c r="J29" s="36">
        <v>23.222854732652671</v>
      </c>
      <c r="K29" s="34">
        <v>1123026.3312649494</v>
      </c>
      <c r="L29" s="38">
        <v>4645666.7229454871</v>
      </c>
      <c r="M29" s="36">
        <v>24.173631003666106</v>
      </c>
      <c r="N29" s="34">
        <v>185734.88712621946</v>
      </c>
      <c r="O29" s="38">
        <v>989993.63603258133</v>
      </c>
      <c r="P29" s="36">
        <v>18.761220311532064</v>
      </c>
      <c r="Q29" s="34">
        <v>3012251.2551552397</v>
      </c>
      <c r="R29" s="38">
        <v>9039631.7925489284</v>
      </c>
      <c r="S29" s="36">
        <v>33.322720706811751</v>
      </c>
      <c r="T29" s="34">
        <v>2510655.7096710834</v>
      </c>
      <c r="U29" s="38">
        <v>6869269.4285987001</v>
      </c>
      <c r="V29" s="36">
        <v>36.549093550160045</v>
      </c>
      <c r="W29" s="34">
        <v>6948389.1551179346</v>
      </c>
      <c r="X29" s="38">
        <v>27477441.121924788</v>
      </c>
      <c r="Y29" s="36">
        <v>25.287613662007558</v>
      </c>
      <c r="Z29" s="25"/>
      <c r="AA29" s="39">
        <f t="shared" si="19"/>
        <v>15.231139112546501</v>
      </c>
      <c r="AB29" s="40">
        <f t="shared" si="19"/>
        <v>3.0549524069750476</v>
      </c>
      <c r="AC29" s="33">
        <f t="shared" si="19"/>
        <v>11.815236843239134</v>
      </c>
      <c r="AD29" s="39">
        <f t="shared" si="19"/>
        <v>2.9813651443756299</v>
      </c>
      <c r="AE29" s="40">
        <f t="shared" si="19"/>
        <v>0.46955464374069322</v>
      </c>
      <c r="AF29" s="33">
        <f t="shared" si="19"/>
        <v>2.5000712997501182</v>
      </c>
      <c r="AG29" s="39">
        <f t="shared" si="19"/>
        <v>8.1080599282935992</v>
      </c>
      <c r="AH29" s="40">
        <f t="shared" si="19"/>
        <v>-2.298551589515796</v>
      </c>
      <c r="AI29" s="33">
        <f t="shared" si="19"/>
        <v>10.65144036973426</v>
      </c>
      <c r="AJ29" s="39">
        <f t="shared" si="19"/>
        <v>13.522858387488796</v>
      </c>
      <c r="AK29" s="40">
        <f t="shared" si="19"/>
        <v>-4.2714749742176537</v>
      </c>
      <c r="AL29" s="33">
        <f t="shared" si="19"/>
        <v>18.588329191235275</v>
      </c>
      <c r="AM29" s="39">
        <f t="shared" si="19"/>
        <v>-16.091237094634053</v>
      </c>
      <c r="AN29" s="40">
        <f t="shared" si="19"/>
        <v>8.1621233067899652</v>
      </c>
      <c r="AO29" s="33">
        <f t="shared" si="19"/>
        <v>-22.423154853045943</v>
      </c>
      <c r="AP29" s="39">
        <f t="shared" si="17"/>
        <v>-16.997986256729462</v>
      </c>
      <c r="AQ29" s="40">
        <f t="shared" si="1"/>
        <v>-18.355056108614903</v>
      </c>
      <c r="AR29" s="33">
        <f t="shared" si="1"/>
        <v>1.6621603092664543</v>
      </c>
      <c r="AS29" s="39">
        <f t="shared" si="1"/>
        <v>-16.644285398519614</v>
      </c>
      <c r="AT29" s="40">
        <f t="shared" si="1"/>
        <v>-20.249229815831612</v>
      </c>
      <c r="AU29" s="33">
        <f t="shared" si="1"/>
        <v>4.5202628250324182</v>
      </c>
      <c r="AV29" s="39">
        <f t="shared" si="1"/>
        <v>9.3965193638969993</v>
      </c>
      <c r="AW29" s="40">
        <f t="shared" si="1"/>
        <v>0.31826511051707485</v>
      </c>
      <c r="AX29" s="33">
        <f t="shared" si="1"/>
        <v>9.0494530017826378</v>
      </c>
      <c r="AY29" s="41"/>
      <c r="AZ29" s="39">
        <f t="shared" ref="AZ29:BW29" si="22">+AVERAGE(B27:B29)/AVERAGE(B23:B25)*100-100</f>
        <v>11.025425975360875</v>
      </c>
      <c r="BA29" s="42">
        <f t="shared" si="22"/>
        <v>-1.5939784522776819</v>
      </c>
      <c r="BB29" s="33">
        <f t="shared" si="22"/>
        <v>12.700057657479221</v>
      </c>
      <c r="BC29" s="39">
        <f t="shared" si="22"/>
        <v>0.92891612602142004</v>
      </c>
      <c r="BD29" s="42">
        <f t="shared" si="22"/>
        <v>-2.3434157065341594</v>
      </c>
      <c r="BE29" s="33">
        <f t="shared" si="22"/>
        <v>3.4002157592199751</v>
      </c>
      <c r="BF29" s="39">
        <f t="shared" si="22"/>
        <v>2.9823713487322721</v>
      </c>
      <c r="BG29" s="42">
        <f t="shared" si="22"/>
        <v>-6.9043086795700219</v>
      </c>
      <c r="BH29" s="33">
        <f t="shared" si="22"/>
        <v>10.834164118552607</v>
      </c>
      <c r="BI29" s="39">
        <f t="shared" si="22"/>
        <v>4.5844326639091264</v>
      </c>
      <c r="BJ29" s="42">
        <f t="shared" si="22"/>
        <v>-11.42962168232404</v>
      </c>
      <c r="BK29" s="33">
        <f t="shared" si="22"/>
        <v>17.86860354554085</v>
      </c>
      <c r="BL29" s="39">
        <f t="shared" si="22"/>
        <v>-3.9208770316800781</v>
      </c>
      <c r="BM29" s="42">
        <f t="shared" si="22"/>
        <v>23.590007817485031</v>
      </c>
      <c r="BN29" s="33">
        <f t="shared" si="22"/>
        <v>-18.910755331467286</v>
      </c>
      <c r="BO29" s="39">
        <f t="shared" si="22"/>
        <v>-15.606853239122714</v>
      </c>
      <c r="BP29" s="42">
        <f t="shared" si="22"/>
        <v>-13.977446039122412</v>
      </c>
      <c r="BQ29" s="33">
        <f t="shared" si="22"/>
        <v>-1.7699606597772828</v>
      </c>
      <c r="BR29" s="39">
        <f t="shared" si="22"/>
        <v>-18.563636682106932</v>
      </c>
      <c r="BS29" s="42">
        <f t="shared" si="22"/>
        <v>-15.612905934949268</v>
      </c>
      <c r="BT29" s="33">
        <f t="shared" si="22"/>
        <v>-3.4848359249348562</v>
      </c>
      <c r="BU29" s="39">
        <f t="shared" si="22"/>
        <v>7.415049623289562</v>
      </c>
      <c r="BV29" s="42">
        <f t="shared" si="22"/>
        <v>-3.3813674057187768</v>
      </c>
      <c r="BW29" s="33">
        <f t="shared" si="22"/>
        <v>11.192835186197755</v>
      </c>
    </row>
    <row r="30" spans="1:75" customFormat="1" x14ac:dyDescent="0.25">
      <c r="A30" s="34" t="s">
        <v>49</v>
      </c>
      <c r="B30" s="48">
        <v>4975187.194170855</v>
      </c>
      <c r="C30" s="32">
        <v>17824892.306403931</v>
      </c>
      <c r="D30" s="36">
        <v>27.911457239960008</v>
      </c>
      <c r="E30" s="34">
        <v>923449.03948322975</v>
      </c>
      <c r="F30" s="38">
        <v>4264120.4687389424</v>
      </c>
      <c r="G30" s="36">
        <v>21.65626056424076</v>
      </c>
      <c r="H30" s="34">
        <v>1575989.6831602482</v>
      </c>
      <c r="I30" s="38">
        <v>5967454.8847478498</v>
      </c>
      <c r="J30" s="36">
        <v>26.40974609105638</v>
      </c>
      <c r="K30" s="34">
        <v>1379237.5071928157</v>
      </c>
      <c r="L30" s="38">
        <v>5594338.7851647083</v>
      </c>
      <c r="M30" s="36">
        <v>24.654164864851104</v>
      </c>
      <c r="N30" s="34">
        <v>196752.17596743256</v>
      </c>
      <c r="O30" s="38">
        <v>373116.09958314151</v>
      </c>
      <c r="P30" s="36">
        <v>52.732159289628896</v>
      </c>
      <c r="Q30" s="34">
        <v>3058538.9056723346</v>
      </c>
      <c r="R30" s="38">
        <v>9118635.7274829261</v>
      </c>
      <c r="S30" s="36">
        <v>33.541628343087702</v>
      </c>
      <c r="T30" s="34">
        <v>2520613.0381203052</v>
      </c>
      <c r="U30" s="38">
        <v>6768734.1778475447</v>
      </c>
      <c r="V30" s="36">
        <v>37.239060833112212</v>
      </c>
      <c r="W30" s="34">
        <v>8012551.7843663618</v>
      </c>
      <c r="X30" s="38">
        <v>30406369.20952611</v>
      </c>
      <c r="Y30" s="36">
        <v>26.351557231818667</v>
      </c>
      <c r="Z30" s="25"/>
      <c r="AA30" s="39">
        <f t="shared" si="19"/>
        <v>11.836542061486853</v>
      </c>
      <c r="AB30" s="40">
        <f t="shared" si="19"/>
        <v>-0.89126553204012282</v>
      </c>
      <c r="AC30" s="33">
        <f t="shared" si="19"/>
        <v>12.842266286471073</v>
      </c>
      <c r="AD30" s="39">
        <f t="shared" si="19"/>
        <v>13.706886537153508</v>
      </c>
      <c r="AE30" s="40">
        <f t="shared" si="19"/>
        <v>7.4964809399631775</v>
      </c>
      <c r="AF30" s="33">
        <f t="shared" si="19"/>
        <v>5.7773106085759593</v>
      </c>
      <c r="AG30" s="39">
        <f t="shared" si="19"/>
        <v>2.9485625890655456</v>
      </c>
      <c r="AH30" s="40">
        <f t="shared" si="19"/>
        <v>0.35461997383221444</v>
      </c>
      <c r="AI30" s="33">
        <f t="shared" si="19"/>
        <v>2.5847764815508469</v>
      </c>
      <c r="AJ30" s="39">
        <f t="shared" si="19"/>
        <v>4.2447831084974013</v>
      </c>
      <c r="AK30" s="40">
        <f t="shared" si="19"/>
        <v>-9.9451799108602046</v>
      </c>
      <c r="AL30" s="33">
        <f t="shared" si="19"/>
        <v>15.75702778075825</v>
      </c>
      <c r="AM30" s="39">
        <f t="shared" si="19"/>
        <v>-5.3055187822600374</v>
      </c>
      <c r="AN30" s="40">
        <f t="shared" si="19"/>
        <v>-240.3852063386567</v>
      </c>
      <c r="AO30" s="33">
        <f t="shared" si="19"/>
        <v>-167.45331911206139</v>
      </c>
      <c r="AP30" s="39">
        <f t="shared" si="17"/>
        <v>-11.178232355951607</v>
      </c>
      <c r="AQ30" s="40">
        <f t="shared" si="1"/>
        <v>-13.516553328821885</v>
      </c>
      <c r="AR30" s="33">
        <f t="shared" si="1"/>
        <v>2.7037786569271418</v>
      </c>
      <c r="AS30" s="39">
        <f t="shared" si="1"/>
        <v>-20.927138302373123</v>
      </c>
      <c r="AT30" s="40">
        <f t="shared" si="1"/>
        <v>-27.032962367793957</v>
      </c>
      <c r="AU30" s="33">
        <f t="shared" si="1"/>
        <v>8.3679210004351745</v>
      </c>
      <c r="AV30" s="39">
        <f t="shared" si="1"/>
        <v>13.695893226027778</v>
      </c>
      <c r="AW30" s="40">
        <f t="shared" si="1"/>
        <v>4.2539519547106721</v>
      </c>
      <c r="AX30" s="33">
        <f t="shared" si="1"/>
        <v>9.0566746816646457</v>
      </c>
      <c r="AY30" s="41"/>
      <c r="AZ30" s="39">
        <f t="shared" ref="AZ30:BW30" si="23">+AVERAGE(B27:B30)/AVERAGE(B23:B26)*100-100</f>
        <v>11.256214411412685</v>
      </c>
      <c r="BA30" s="42">
        <f t="shared" si="23"/>
        <v>-1.4028805549178571</v>
      </c>
      <c r="BB30" s="33">
        <f t="shared" si="23"/>
        <v>12.737306235394556</v>
      </c>
      <c r="BC30" s="39">
        <f t="shared" si="23"/>
        <v>4.9228393101393948</v>
      </c>
      <c r="BD30" s="42">
        <f t="shared" si="23"/>
        <v>0.65298172174838953</v>
      </c>
      <c r="BE30" s="33">
        <f t="shared" si="23"/>
        <v>4.0118076211289377</v>
      </c>
      <c r="BF30" s="39">
        <f t="shared" si="23"/>
        <v>2.9721791447131949</v>
      </c>
      <c r="BG30" s="42">
        <f t="shared" si="23"/>
        <v>-5.0190351067464434</v>
      </c>
      <c r="BH30" s="33">
        <f t="shared" si="23"/>
        <v>8.4350639591081773</v>
      </c>
      <c r="BI30" s="39">
        <f t="shared" si="23"/>
        <v>4.4774903247776621</v>
      </c>
      <c r="BJ30" s="42">
        <f t="shared" si="23"/>
        <v>-10.989893353077576</v>
      </c>
      <c r="BK30" s="33">
        <f t="shared" si="23"/>
        <v>17.305211284961047</v>
      </c>
      <c r="BL30" s="39">
        <f t="shared" si="23"/>
        <v>-4.249325788580677</v>
      </c>
      <c r="BM30" s="42">
        <f t="shared" si="23"/>
        <v>60.047385885793545</v>
      </c>
      <c r="BN30" s="33">
        <f t="shared" si="23"/>
        <v>556.33658613127909</v>
      </c>
      <c r="BO30" s="39">
        <f t="shared" si="23"/>
        <v>-14.501461437479321</v>
      </c>
      <c r="BP30" s="42">
        <f t="shared" si="23"/>
        <v>-13.862672600293067</v>
      </c>
      <c r="BQ30" s="33">
        <f t="shared" si="23"/>
        <v>-0.64784781479605158</v>
      </c>
      <c r="BR30" s="39">
        <f t="shared" si="23"/>
        <v>-19.198980907884277</v>
      </c>
      <c r="BS30" s="42">
        <f t="shared" si="23"/>
        <v>-18.738060592802043</v>
      </c>
      <c r="BT30" s="33">
        <f t="shared" si="23"/>
        <v>-0.57469118863720325</v>
      </c>
      <c r="BU30" s="39">
        <f t="shared" si="23"/>
        <v>9.1681491386110991</v>
      </c>
      <c r="BV30" s="42">
        <f t="shared" si="23"/>
        <v>-1.3660797123859112</v>
      </c>
      <c r="BW30" s="33">
        <f t="shared" si="23"/>
        <v>10.627291328311728</v>
      </c>
    </row>
    <row r="31" spans="1:75" customFormat="1" x14ac:dyDescent="0.25">
      <c r="A31" s="34" t="s">
        <v>50</v>
      </c>
      <c r="B31" s="48">
        <v>4386220.1752203377</v>
      </c>
      <c r="C31" s="32">
        <v>14779763.60916592</v>
      </c>
      <c r="D31" s="36">
        <v>29.677201146168191</v>
      </c>
      <c r="E31" s="34">
        <v>699656.43328661844</v>
      </c>
      <c r="F31" s="38">
        <v>2983093.8211359303</v>
      </c>
      <c r="G31" s="36">
        <v>23.454053919772349</v>
      </c>
      <c r="H31" s="34">
        <v>1230230.0899023064</v>
      </c>
      <c r="I31" s="38">
        <v>4279727.3572587669</v>
      </c>
      <c r="J31" s="36">
        <v>28.745524824513314</v>
      </c>
      <c r="K31" s="34">
        <v>1049120.689024325</v>
      </c>
      <c r="L31" s="38">
        <v>4288052.8527421765</v>
      </c>
      <c r="M31" s="36">
        <v>24.466132416101647</v>
      </c>
      <c r="N31" s="34">
        <v>181109.40087798145</v>
      </c>
      <c r="O31" s="38">
        <v>-8325.4954834096134</v>
      </c>
      <c r="P31" s="36">
        <v>-2175.3588268575954</v>
      </c>
      <c r="Q31" s="34">
        <v>3090291.3272922933</v>
      </c>
      <c r="R31" s="38">
        <v>8607223.6435456537</v>
      </c>
      <c r="S31" s="36">
        <v>35.903462664289279</v>
      </c>
      <c r="T31" s="34">
        <v>2308206.3699448737</v>
      </c>
      <c r="U31" s="38">
        <v>5715657.8925695932</v>
      </c>
      <c r="V31" s="36">
        <v>40.383914036310024</v>
      </c>
      <c r="W31" s="34">
        <v>7098191.6557566822</v>
      </c>
      <c r="X31" s="38">
        <v>24934150.538536675</v>
      </c>
      <c r="Y31" s="36">
        <v>28.467750063456776</v>
      </c>
      <c r="Z31" s="25"/>
      <c r="AA31" s="39">
        <f t="shared" si="19"/>
        <v>14.269878197955819</v>
      </c>
      <c r="AB31" s="40">
        <f t="shared" si="19"/>
        <v>-1.8675536372465729</v>
      </c>
      <c r="AC31" s="33">
        <f t="shared" si="19"/>
        <v>16.44454248653831</v>
      </c>
      <c r="AD31" s="39">
        <f t="shared" si="19"/>
        <v>17.604655378642803</v>
      </c>
      <c r="AE31" s="40">
        <f t="shared" si="19"/>
        <v>1.1552500817287381</v>
      </c>
      <c r="AF31" s="33">
        <f t="shared" si="19"/>
        <v>16.261543798887047</v>
      </c>
      <c r="AG31" s="39">
        <f t="shared" si="19"/>
        <v>5.4907563630783898</v>
      </c>
      <c r="AH31" s="40">
        <f t="shared" si="19"/>
        <v>-10.553325732682595</v>
      </c>
      <c r="AI31" s="33">
        <f t="shared" si="19"/>
        <v>17.93703592356286</v>
      </c>
      <c r="AJ31" s="39">
        <f t="shared" si="19"/>
        <v>13.547006420903585</v>
      </c>
      <c r="AK31" s="40">
        <f t="shared" si="19"/>
        <v>1.8059381321562427</v>
      </c>
      <c r="AL31" s="33">
        <f t="shared" si="19"/>
        <v>11.532793179024623</v>
      </c>
      <c r="AM31" s="39">
        <f t="shared" si="19"/>
        <v>-25.236878441261823</v>
      </c>
      <c r="AN31" s="40">
        <f t="shared" si="19"/>
        <v>-101.45377261634572</v>
      </c>
      <c r="AO31" s="33">
        <f t="shared" si="19"/>
        <v>-5242.6970571688789</v>
      </c>
      <c r="AP31" s="39">
        <f t="shared" si="17"/>
        <v>14.18254174831992</v>
      </c>
      <c r="AQ31" s="40">
        <f t="shared" si="1"/>
        <v>-1.2985142674228172</v>
      </c>
      <c r="AR31" s="33">
        <f t="shared" si="1"/>
        <v>15.684724399881134</v>
      </c>
      <c r="AS31" s="39">
        <f t="shared" si="1"/>
        <v>8.8896178788547644</v>
      </c>
      <c r="AT31" s="40">
        <f t="shared" si="1"/>
        <v>-13.837307778164799</v>
      </c>
      <c r="AU31" s="33">
        <f t="shared" si="1"/>
        <v>26.376758978824185</v>
      </c>
      <c r="AV31" s="39">
        <f t="shared" si="1"/>
        <v>14.740965442584169</v>
      </c>
      <c r="AW31" s="40">
        <f t="shared" si="1"/>
        <v>0.2110967621385953</v>
      </c>
      <c r="AX31" s="33">
        <f t="shared" si="1"/>
        <v>14.499261209498286</v>
      </c>
      <c r="AY31" s="43"/>
      <c r="AZ31" s="39">
        <f t="shared" ref="AZ31:BW31" si="24">+AVERAGE(B31:B31)/AVERAGE(B27:B27)*100-100</f>
        <v>14.269878197955819</v>
      </c>
      <c r="BA31" s="42">
        <f t="shared" si="24"/>
        <v>-1.8675536372465729</v>
      </c>
      <c r="BB31" s="33">
        <f t="shared" si="24"/>
        <v>16.44454248653831</v>
      </c>
      <c r="BC31" s="39">
        <f t="shared" si="24"/>
        <v>17.604655378642803</v>
      </c>
      <c r="BD31" s="42">
        <f t="shared" si="24"/>
        <v>1.1552500817287381</v>
      </c>
      <c r="BE31" s="33">
        <f t="shared" si="24"/>
        <v>16.261543798887047</v>
      </c>
      <c r="BF31" s="39">
        <f t="shared" si="24"/>
        <v>5.4907563630783898</v>
      </c>
      <c r="BG31" s="42">
        <f t="shared" si="24"/>
        <v>-10.553325732682595</v>
      </c>
      <c r="BH31" s="33">
        <f t="shared" si="24"/>
        <v>17.93703592356286</v>
      </c>
      <c r="BI31" s="39">
        <f t="shared" si="24"/>
        <v>13.547006420903585</v>
      </c>
      <c r="BJ31" s="42">
        <f t="shared" si="24"/>
        <v>1.8059381321562427</v>
      </c>
      <c r="BK31" s="33">
        <f t="shared" si="24"/>
        <v>11.532793179024623</v>
      </c>
      <c r="BL31" s="39">
        <f t="shared" si="24"/>
        <v>-25.236878441261823</v>
      </c>
      <c r="BM31" s="42">
        <f t="shared" si="24"/>
        <v>-101.45377261634572</v>
      </c>
      <c r="BN31" s="33">
        <f t="shared" si="24"/>
        <v>-5242.6970571688789</v>
      </c>
      <c r="BO31" s="39">
        <f t="shared" si="24"/>
        <v>14.18254174831992</v>
      </c>
      <c r="BP31" s="42">
        <f t="shared" si="24"/>
        <v>-1.2985142674228172</v>
      </c>
      <c r="BQ31" s="33">
        <f t="shared" si="24"/>
        <v>15.684724399881134</v>
      </c>
      <c r="BR31" s="39">
        <f t="shared" si="24"/>
        <v>8.8896178788547644</v>
      </c>
      <c r="BS31" s="42">
        <f t="shared" si="24"/>
        <v>-13.837307778164799</v>
      </c>
      <c r="BT31" s="33">
        <f t="shared" si="24"/>
        <v>26.376758978824185</v>
      </c>
      <c r="BU31" s="39">
        <f t="shared" si="24"/>
        <v>14.740965442584169</v>
      </c>
      <c r="BV31" s="42">
        <f t="shared" si="24"/>
        <v>0.2110967621385953</v>
      </c>
      <c r="BW31" s="33">
        <f t="shared" si="24"/>
        <v>14.499261209498286</v>
      </c>
    </row>
    <row r="32" spans="1:75" customFormat="1" x14ac:dyDescent="0.25">
      <c r="A32" s="34" t="s">
        <v>51</v>
      </c>
      <c r="B32" s="48">
        <v>4825426.1141746547</v>
      </c>
      <c r="C32" s="32">
        <v>15699472.642486248</v>
      </c>
      <c r="D32" s="36">
        <v>30.736230598701663</v>
      </c>
      <c r="E32" s="34">
        <v>714437.50358621776</v>
      </c>
      <c r="F32" s="38">
        <v>2862392.7636333611</v>
      </c>
      <c r="G32" s="36">
        <v>24.959450452192687</v>
      </c>
      <c r="H32" s="34">
        <v>1292979.0759053591</v>
      </c>
      <c r="I32" s="38">
        <v>5030969.701647291</v>
      </c>
      <c r="J32" s="36">
        <v>25.700394806233852</v>
      </c>
      <c r="K32" s="34">
        <v>1128063.2250817723</v>
      </c>
      <c r="L32" s="38">
        <v>4484413.1926226746</v>
      </c>
      <c r="M32" s="36">
        <v>25.155202623557383</v>
      </c>
      <c r="N32" s="34">
        <v>164915.85082358681</v>
      </c>
      <c r="O32" s="38">
        <v>546556.50902461633</v>
      </c>
      <c r="P32" s="36">
        <v>30.173613908266379</v>
      </c>
      <c r="Q32" s="34">
        <v>3520519.8623405825</v>
      </c>
      <c r="R32" s="38">
        <v>9710381.1298109051</v>
      </c>
      <c r="S32" s="36">
        <v>36.255218155470473</v>
      </c>
      <c r="T32" s="34">
        <v>2709338.007834998</v>
      </c>
      <c r="U32" s="38">
        <v>6595563.0369536215</v>
      </c>
      <c r="V32" s="36">
        <v>41.078191394049583</v>
      </c>
      <c r="W32" s="34">
        <v>7644024.5481718173</v>
      </c>
      <c r="X32" s="38">
        <v>26707653.200624183</v>
      </c>
      <c r="Y32" s="36">
        <v>28.621101564974527</v>
      </c>
      <c r="Z32" s="25"/>
      <c r="AA32" s="39">
        <f t="shared" si="19"/>
        <v>18.504846107677153</v>
      </c>
      <c r="AB32" s="40">
        <f t="shared" si="19"/>
        <v>0.2171194677395647</v>
      </c>
      <c r="AC32" s="33">
        <f t="shared" si="19"/>
        <v>18.248106448344387</v>
      </c>
      <c r="AD32" s="39">
        <f t="shared" si="19"/>
        <v>23.392538563656331</v>
      </c>
      <c r="AE32" s="40">
        <f t="shared" si="19"/>
        <v>-0.73612038558509596</v>
      </c>
      <c r="AF32" s="33">
        <f t="shared" si="19"/>
        <v>24.307592089859725</v>
      </c>
      <c r="AG32" s="39">
        <f t="shared" si="19"/>
        <v>9.7607601494150913</v>
      </c>
      <c r="AH32" s="40">
        <f t="shared" si="19"/>
        <v>-6.1136112964155842</v>
      </c>
      <c r="AI32" s="33">
        <f t="shared" si="19"/>
        <v>16.908064805803562</v>
      </c>
      <c r="AJ32" s="39">
        <f t="shared" si="19"/>
        <v>17.015466064550751</v>
      </c>
      <c r="AK32" s="40">
        <f t="shared" si="19"/>
        <v>6.4075164676657721</v>
      </c>
      <c r="AL32" s="33">
        <f t="shared" si="19"/>
        <v>9.9691731834643775</v>
      </c>
      <c r="AM32" s="39">
        <f t="shared" si="19"/>
        <v>-22.925133761995241</v>
      </c>
      <c r="AN32" s="40">
        <f t="shared" si="19"/>
        <v>-52.232249811237288</v>
      </c>
      <c r="AO32" s="33">
        <f t="shared" si="19"/>
        <v>61.353352279372189</v>
      </c>
      <c r="AP32" s="39">
        <f t="shared" si="17"/>
        <v>16.651983528824715</v>
      </c>
      <c r="AQ32" s="40">
        <f t="shared" si="1"/>
        <v>1.2321377729397796</v>
      </c>
      <c r="AR32" s="33">
        <f t="shared" si="1"/>
        <v>15.232164503402174</v>
      </c>
      <c r="AS32" s="39">
        <f t="shared" si="1"/>
        <v>11.465123624779494</v>
      </c>
      <c r="AT32" s="40">
        <f t="shared" si="1"/>
        <v>-9.3370949133535674</v>
      </c>
      <c r="AU32" s="33">
        <f t="shared" si="1"/>
        <v>22.944575312529849</v>
      </c>
      <c r="AV32" s="39">
        <f t="shared" si="1"/>
        <v>19.135860687632686</v>
      </c>
      <c r="AW32" s="40">
        <f t="shared" si="1"/>
        <v>1.8403394144721403</v>
      </c>
      <c r="AX32" s="33">
        <f t="shared" si="1"/>
        <v>16.982976856322935</v>
      </c>
      <c r="AY32" s="43"/>
      <c r="AZ32" s="39">
        <f t="shared" ref="AZ32:BW32" si="25">+AVERAGE(B31:B32)/AVERAGE(B27:B28)*100-100</f>
        <v>16.449852492756548</v>
      </c>
      <c r="BA32" s="42">
        <f t="shared" si="25"/>
        <v>-0.80471320022552106</v>
      </c>
      <c r="BB32" s="33">
        <f t="shared" si="25"/>
        <v>17.355203626852671</v>
      </c>
      <c r="BC32" s="39">
        <f t="shared" si="25"/>
        <v>20.459334521039167</v>
      </c>
      <c r="BD32" s="42">
        <f t="shared" si="25"/>
        <v>0.22016947845202139</v>
      </c>
      <c r="BE32" s="33">
        <f t="shared" si="25"/>
        <v>20.275098641542797</v>
      </c>
      <c r="BF32" s="39">
        <f t="shared" si="25"/>
        <v>7.6365057034695667</v>
      </c>
      <c r="BG32" s="42">
        <f t="shared" si="25"/>
        <v>-8.2078693617997089</v>
      </c>
      <c r="BH32" s="33">
        <f t="shared" si="25"/>
        <v>17.449077544003572</v>
      </c>
      <c r="BI32" s="39">
        <f t="shared" si="25"/>
        <v>15.31804894693154</v>
      </c>
      <c r="BJ32" s="42">
        <f t="shared" si="25"/>
        <v>4.1073797066392359</v>
      </c>
      <c r="BK32" s="33">
        <f t="shared" si="25"/>
        <v>10.73460919652436</v>
      </c>
      <c r="BL32" s="39">
        <f t="shared" si="25"/>
        <v>-24.152646682531582</v>
      </c>
      <c r="BM32" s="42">
        <f t="shared" si="25"/>
        <v>-68.650591342779606</v>
      </c>
      <c r="BN32" s="33">
        <f t="shared" si="25"/>
        <v>-3616.6801563928734</v>
      </c>
      <c r="BO32" s="39">
        <f t="shared" si="25"/>
        <v>15.484455578582327</v>
      </c>
      <c r="BP32" s="42">
        <f t="shared" si="25"/>
        <v>2.7044712473838217E-2</v>
      </c>
      <c r="BQ32" s="33">
        <f t="shared" si="25"/>
        <v>15.456897936118679</v>
      </c>
      <c r="BR32" s="39">
        <f t="shared" si="25"/>
        <v>10.265352152918638</v>
      </c>
      <c r="BS32" s="42">
        <f t="shared" si="25"/>
        <v>-11.483458707587104</v>
      </c>
      <c r="BT32" s="33">
        <f t="shared" si="25"/>
        <v>24.622421990813393</v>
      </c>
      <c r="BU32" s="39">
        <f t="shared" si="25"/>
        <v>16.978508482109618</v>
      </c>
      <c r="BV32" s="42">
        <f t="shared" si="25"/>
        <v>1.0471313539053568</v>
      </c>
      <c r="BW32" s="33">
        <f t="shared" si="25"/>
        <v>15.731129952831964</v>
      </c>
    </row>
    <row r="33" spans="1:75" customFormat="1" x14ac:dyDescent="0.25">
      <c r="A33" s="34" t="s">
        <v>52</v>
      </c>
      <c r="B33" s="48">
        <v>4814667.5908184266</v>
      </c>
      <c r="C33" s="32">
        <v>15377231.469494652</v>
      </c>
      <c r="D33" s="36">
        <v>31.310366891268842</v>
      </c>
      <c r="E33" s="34">
        <v>755808.83771154471</v>
      </c>
      <c r="F33" s="38">
        <v>2917740.3464409984</v>
      </c>
      <c r="G33" s="36">
        <v>25.903910148600623</v>
      </c>
      <c r="H33" s="34">
        <v>1287583.3776379891</v>
      </c>
      <c r="I33" s="38">
        <v>4491944.7717774399</v>
      </c>
      <c r="J33" s="36">
        <v>28.664274452521791</v>
      </c>
      <c r="K33" s="34">
        <v>1167562.5358703791</v>
      </c>
      <c r="L33" s="38">
        <v>4470694.3039466441</v>
      </c>
      <c r="M33" s="36">
        <v>26.115910784588358</v>
      </c>
      <c r="N33" s="34">
        <v>120020.84176761005</v>
      </c>
      <c r="O33" s="38">
        <v>21250.467830795795</v>
      </c>
      <c r="P33" s="36">
        <v>564.79152705371507</v>
      </c>
      <c r="Q33" s="34">
        <v>3524602.1343991826</v>
      </c>
      <c r="R33" s="38">
        <v>9935214.7803471927</v>
      </c>
      <c r="S33" s="36">
        <v>35.475852433217483</v>
      </c>
      <c r="T33" s="34">
        <v>2990742.2244417006</v>
      </c>
      <c r="U33" s="38">
        <v>7281132.9672503714</v>
      </c>
      <c r="V33" s="36">
        <v>41.075231531874039</v>
      </c>
      <c r="W33" s="34">
        <v>7391919.7161254426</v>
      </c>
      <c r="X33" s="38">
        <v>25440998.400809914</v>
      </c>
      <c r="Y33" s="36">
        <v>29.055147913888952</v>
      </c>
      <c r="Z33" s="25"/>
      <c r="AA33" s="39">
        <f t="shared" si="19"/>
        <v>6.774427660395915</v>
      </c>
      <c r="AB33" s="40">
        <f t="shared" si="19"/>
        <v>-7.6812133059128058</v>
      </c>
      <c r="AC33" s="33">
        <f t="shared" si="19"/>
        <v>15.658395743663505</v>
      </c>
      <c r="AD33" s="39">
        <f t="shared" si="19"/>
        <v>20.191537699115798</v>
      </c>
      <c r="AE33" s="40">
        <f t="shared" si="19"/>
        <v>-3.2179279945726051</v>
      </c>
      <c r="AF33" s="33">
        <f t="shared" si="19"/>
        <v>24.187812069549025</v>
      </c>
      <c r="AG33" s="39">
        <f t="shared" si="19"/>
        <v>-1.6181592528554063</v>
      </c>
      <c r="AH33" s="40">
        <f t="shared" si="19"/>
        <v>-20.294260376755958</v>
      </c>
      <c r="AI33" s="33">
        <f t="shared" si="19"/>
        <v>23.431312741314997</v>
      </c>
      <c r="AJ33" s="39">
        <f t="shared" si="19"/>
        <v>3.9657311111543692</v>
      </c>
      <c r="AK33" s="40">
        <f t="shared" si="19"/>
        <v>-3.7663575420645969</v>
      </c>
      <c r="AL33" s="33">
        <f t="shared" si="19"/>
        <v>8.0347043463503383</v>
      </c>
      <c r="AM33" s="39">
        <f t="shared" si="19"/>
        <v>-35.380561172631104</v>
      </c>
      <c r="AN33" s="40">
        <f t="shared" si="19"/>
        <v>-97.853474299495758</v>
      </c>
      <c r="AO33" s="33">
        <f t="shared" si="19"/>
        <v>2910.4199922781754</v>
      </c>
      <c r="AP33" s="39">
        <f t="shared" si="17"/>
        <v>17.008902506625006</v>
      </c>
      <c r="AQ33" s="40">
        <f t="shared" si="1"/>
        <v>9.9072949911130763</v>
      </c>
      <c r="AR33" s="33">
        <f t="shared" si="1"/>
        <v>6.4614523686404652</v>
      </c>
      <c r="AS33" s="39">
        <f t="shared" si="1"/>
        <v>19.121957380349556</v>
      </c>
      <c r="AT33" s="40">
        <f t="shared" si="1"/>
        <v>5.9957400555140197</v>
      </c>
      <c r="AU33" s="33">
        <f t="shared" si="1"/>
        <v>12.383721570282759</v>
      </c>
      <c r="AV33" s="39">
        <f t="shared" si="1"/>
        <v>6.3832141681474468</v>
      </c>
      <c r="AW33" s="40">
        <f t="shared" si="1"/>
        <v>-7.4113259385349295</v>
      </c>
      <c r="AX33" s="33">
        <f t="shared" si="1"/>
        <v>14.898733831661588</v>
      </c>
      <c r="AY33" s="41"/>
      <c r="AZ33" s="39">
        <f t="shared" ref="AZ33:BW33" si="26">+AVERAGE(B31:B33)/AVERAGE(B27:B29)*100-100</f>
        <v>12.936985255480124</v>
      </c>
      <c r="BA33" s="42">
        <f t="shared" si="26"/>
        <v>-3.2220183631666828</v>
      </c>
      <c r="BB33" s="33">
        <f t="shared" si="26"/>
        <v>16.770420976219015</v>
      </c>
      <c r="BC33" s="39">
        <f t="shared" si="26"/>
        <v>20.365921640700392</v>
      </c>
      <c r="BD33" s="42">
        <f t="shared" si="26"/>
        <v>-0.9513630602735077</v>
      </c>
      <c r="BE33" s="33">
        <f t="shared" si="26"/>
        <v>21.61060278218298</v>
      </c>
      <c r="BF33" s="39">
        <f t="shared" si="26"/>
        <v>4.3207944956570543</v>
      </c>
      <c r="BG33" s="42">
        <f t="shared" si="26"/>
        <v>-12.524696816319334</v>
      </c>
      <c r="BH33" s="33">
        <f t="shared" si="26"/>
        <v>19.445697014063043</v>
      </c>
      <c r="BI33" s="39">
        <f t="shared" si="26"/>
        <v>11.083935059339737</v>
      </c>
      <c r="BJ33" s="42">
        <f t="shared" si="26"/>
        <v>1.3091334485862092</v>
      </c>
      <c r="BK33" s="33">
        <f t="shared" si="26"/>
        <v>9.7885077169408135</v>
      </c>
      <c r="BL33" s="39">
        <f t="shared" si="26"/>
        <v>-27.401222580624975</v>
      </c>
      <c r="BM33" s="42">
        <f t="shared" si="26"/>
        <v>-79.331065013622094</v>
      </c>
      <c r="BN33" s="33">
        <f t="shared" si="26"/>
        <v>-2081.398813255973</v>
      </c>
      <c r="BO33" s="39">
        <f t="shared" si="26"/>
        <v>16.010058396442872</v>
      </c>
      <c r="BP33" s="42">
        <f t="shared" si="26"/>
        <v>3.2923597648449032</v>
      </c>
      <c r="BQ33" s="33">
        <f t="shared" si="26"/>
        <v>12.328643875886598</v>
      </c>
      <c r="BR33" s="39">
        <f t="shared" si="26"/>
        <v>13.41442819899423</v>
      </c>
      <c r="BS33" s="42">
        <f t="shared" si="26"/>
        <v>-5.7046866682257615</v>
      </c>
      <c r="BT33" s="33">
        <f t="shared" si="26"/>
        <v>20.233391726738176</v>
      </c>
      <c r="BU33" s="39">
        <f t="shared" si="26"/>
        <v>13.21293912223878</v>
      </c>
      <c r="BV33" s="42">
        <f t="shared" si="26"/>
        <v>-1.9104235273270973</v>
      </c>
      <c r="BW33" s="33">
        <f t="shared" si="26"/>
        <v>15.449029910013977</v>
      </c>
    </row>
    <row r="34" spans="1:75" customFormat="1" x14ac:dyDescent="0.25">
      <c r="A34" s="34" t="s">
        <v>53</v>
      </c>
      <c r="B34" s="48">
        <v>5806755.6961138891</v>
      </c>
      <c r="C34" s="32">
        <v>18386002.037201632</v>
      </c>
      <c r="D34" s="36">
        <v>31.582481522435874</v>
      </c>
      <c r="E34" s="34">
        <v>1042568.2644942163</v>
      </c>
      <c r="F34" s="38">
        <v>3864344.2740158211</v>
      </c>
      <c r="G34" s="36">
        <v>26.979176557961821</v>
      </c>
      <c r="H34" s="34">
        <v>1542541.0921230102</v>
      </c>
      <c r="I34" s="38">
        <v>5172306.2327827401</v>
      </c>
      <c r="J34" s="36">
        <v>29.823081285214453</v>
      </c>
      <c r="K34" s="34">
        <v>1422095.0622350695</v>
      </c>
      <c r="L34" s="38">
        <v>5048031.3149509244</v>
      </c>
      <c r="M34" s="36">
        <v>28.171280515301135</v>
      </c>
      <c r="N34" s="34">
        <v>120446.02988794073</v>
      </c>
      <c r="O34" s="38">
        <v>124274.91783181578</v>
      </c>
      <c r="P34" s="36">
        <v>96.919017923587148</v>
      </c>
      <c r="Q34" s="34">
        <v>3242614.7419589846</v>
      </c>
      <c r="R34" s="38">
        <v>9012709.1285482328</v>
      </c>
      <c r="S34" s="36">
        <v>35.978246892355941</v>
      </c>
      <c r="T34" s="34">
        <v>2894528.1014371375</v>
      </c>
      <c r="U34" s="38">
        <v>7049895.9554552417</v>
      </c>
      <c r="V34" s="36">
        <v>41.057742124510902</v>
      </c>
      <c r="W34" s="34">
        <v>8739951.6932529621</v>
      </c>
      <c r="X34" s="38">
        <v>29385465.717093185</v>
      </c>
      <c r="Y34" s="36">
        <v>29.742430415758335</v>
      </c>
      <c r="Z34" s="25"/>
      <c r="AA34" s="39">
        <f t="shared" si="19"/>
        <v>16.714315853629302</v>
      </c>
      <c r="AB34" s="40">
        <f t="shared" si="19"/>
        <v>3.1478996964044086</v>
      </c>
      <c r="AC34" s="33">
        <f t="shared" si="19"/>
        <v>13.152392047879786</v>
      </c>
      <c r="AD34" s="39">
        <f t="shared" si="19"/>
        <v>12.899382631622714</v>
      </c>
      <c r="AE34" s="40">
        <f t="shared" si="19"/>
        <v>-9.3753494455411044</v>
      </c>
      <c r="AF34" s="33">
        <f t="shared" si="19"/>
        <v>24.579109481672774</v>
      </c>
      <c r="AG34" s="39">
        <f t="shared" si="19"/>
        <v>-2.1223864213479686</v>
      </c>
      <c r="AH34" s="40">
        <f t="shared" si="19"/>
        <v>-13.324753472329064</v>
      </c>
      <c r="AI34" s="33">
        <f t="shared" si="19"/>
        <v>12.92452862814153</v>
      </c>
      <c r="AJ34" s="39">
        <f t="shared" si="19"/>
        <v>3.1073368305856661</v>
      </c>
      <c r="AK34" s="40">
        <f t="shared" si="19"/>
        <v>-9.7653626495146142</v>
      </c>
      <c r="AL34" s="33">
        <f t="shared" si="19"/>
        <v>14.265807297590953</v>
      </c>
      <c r="AM34" s="39">
        <f t="shared" si="19"/>
        <v>-38.782872770933118</v>
      </c>
      <c r="AN34" s="40">
        <f t="shared" si="19"/>
        <v>-66.692694855392162</v>
      </c>
      <c r="AO34" s="33">
        <f t="shared" si="19"/>
        <v>83.794897135283264</v>
      </c>
      <c r="AP34" s="39">
        <f t="shared" si="17"/>
        <v>6.0184238933585164</v>
      </c>
      <c r="AQ34" s="40">
        <f t="shared" si="1"/>
        <v>-1.1616496381738131</v>
      </c>
      <c r="AR34" s="33">
        <f t="shared" si="1"/>
        <v>7.2644611178227905</v>
      </c>
      <c r="AS34" s="39">
        <f t="shared" si="1"/>
        <v>14.834290613511698</v>
      </c>
      <c r="AT34" s="40">
        <f t="shared" si="1"/>
        <v>4.1538309855315703</v>
      </c>
      <c r="AU34" s="33">
        <f t="shared" si="1"/>
        <v>10.254504828981069</v>
      </c>
      <c r="AV34" s="39">
        <f t="shared" si="1"/>
        <v>9.0782553231775864</v>
      </c>
      <c r="AW34" s="40">
        <f t="shared" si="1"/>
        <v>-3.3575317243503093</v>
      </c>
      <c r="AX34" s="33">
        <f t="shared" si="1"/>
        <v>12.867828470665472</v>
      </c>
      <c r="AY34" s="41"/>
      <c r="AZ34" s="39">
        <f t="shared" ref="AZ34:BW34" si="27">+AVERAGE(B31:B34)/AVERAGE(B27:B30)*100-100</f>
        <v>14.0173626240788</v>
      </c>
      <c r="BA34" s="42">
        <f t="shared" si="27"/>
        <v>-1.4807748189939787</v>
      </c>
      <c r="BB34" s="33">
        <f t="shared" si="27"/>
        <v>15.821871630954789</v>
      </c>
      <c r="BC34" s="39">
        <f t="shared" si="27"/>
        <v>17.836775634752328</v>
      </c>
      <c r="BD34" s="42">
        <f t="shared" si="27"/>
        <v>-3.6910070909534056</v>
      </c>
      <c r="BE34" s="33">
        <f t="shared" si="27"/>
        <v>22.387320294448827</v>
      </c>
      <c r="BF34" s="39">
        <f t="shared" si="27"/>
        <v>2.3788376272572123</v>
      </c>
      <c r="BG34" s="42">
        <f t="shared" si="27"/>
        <v>-12.744241734073782</v>
      </c>
      <c r="BH34" s="33">
        <f t="shared" si="27"/>
        <v>17.651520121160601</v>
      </c>
      <c r="BI34" s="39">
        <f t="shared" si="27"/>
        <v>8.5780107755302595</v>
      </c>
      <c r="BJ34" s="42">
        <f t="shared" si="27"/>
        <v>-2.0099096741232501</v>
      </c>
      <c r="BK34" s="33">
        <f t="shared" si="27"/>
        <v>10.967335664171358</v>
      </c>
      <c r="BL34" s="39">
        <f t="shared" si="27"/>
        <v>-30.071265620261727</v>
      </c>
      <c r="BM34" s="42">
        <f t="shared" si="27"/>
        <v>-77.800026513685509</v>
      </c>
      <c r="BN34" s="33">
        <f t="shared" si="27"/>
        <v>-1219.6569877590812</v>
      </c>
      <c r="BO34" s="39">
        <f t="shared" si="27"/>
        <v>13.419192137934303</v>
      </c>
      <c r="BP34" s="42">
        <f t="shared" si="27"/>
        <v>2.1787467926754971</v>
      </c>
      <c r="BQ34" s="33">
        <f t="shared" si="27"/>
        <v>11.015584476632185</v>
      </c>
      <c r="BR34" s="39">
        <f t="shared" si="27"/>
        <v>13.787944933526404</v>
      </c>
      <c r="BS34" s="42">
        <f t="shared" si="27"/>
        <v>-3.2822389385266462</v>
      </c>
      <c r="BT34" s="33">
        <f t="shared" si="27"/>
        <v>17.562962303153668</v>
      </c>
      <c r="BU34" s="39">
        <f t="shared" si="27"/>
        <v>12.011007605008245</v>
      </c>
      <c r="BV34" s="42">
        <f t="shared" si="27"/>
        <v>-2.3141405682292771</v>
      </c>
      <c r="BW34" s="33">
        <f t="shared" si="27"/>
        <v>14.775364451742107</v>
      </c>
    </row>
    <row r="35" spans="1:75" customFormat="1" x14ac:dyDescent="0.25">
      <c r="A35" s="34" t="s">
        <v>54</v>
      </c>
      <c r="B35" s="48">
        <v>5374176.4629094927</v>
      </c>
      <c r="C35" s="32">
        <v>16597839.334760364</v>
      </c>
      <c r="D35" s="36">
        <v>32.378771444392243</v>
      </c>
      <c r="E35" s="34">
        <v>698619.60123665875</v>
      </c>
      <c r="F35" s="38">
        <v>2489450.1446494837</v>
      </c>
      <c r="G35" s="36">
        <v>28.063209168425619</v>
      </c>
      <c r="H35" s="34">
        <v>1342622.259784315</v>
      </c>
      <c r="I35" s="38">
        <v>3983252.8540596096</v>
      </c>
      <c r="J35" s="36">
        <v>33.706679163386667</v>
      </c>
      <c r="K35" s="34">
        <v>1113521.1287778395</v>
      </c>
      <c r="L35" s="38">
        <v>3779176.9299544981</v>
      </c>
      <c r="M35" s="36">
        <v>29.464646652339894</v>
      </c>
      <c r="N35" s="34">
        <v>229101.13100647554</v>
      </c>
      <c r="O35" s="38">
        <v>204075.92410511151</v>
      </c>
      <c r="P35" s="36">
        <v>112.26269439234513</v>
      </c>
      <c r="Q35" s="34">
        <v>3278589.6820759932</v>
      </c>
      <c r="R35" s="38">
        <v>8371667.3134097233</v>
      </c>
      <c r="S35" s="36">
        <v>39.162923696506112</v>
      </c>
      <c r="T35" s="34">
        <v>2544367.5229666783</v>
      </c>
      <c r="U35" s="38">
        <v>6023233.3658413077</v>
      </c>
      <c r="V35" s="36">
        <v>42.242552602995289</v>
      </c>
      <c r="W35" s="34">
        <v>8149640.4830397824</v>
      </c>
      <c r="X35" s="38">
        <v>25418976.281037875</v>
      </c>
      <c r="Y35" s="36">
        <v>32.061245869760995</v>
      </c>
      <c r="Z35" s="25"/>
      <c r="AA35" s="39">
        <f t="shared" si="19"/>
        <v>22.524092458252525</v>
      </c>
      <c r="AB35" s="40">
        <f t="shared" si="19"/>
        <v>12.301115049410754</v>
      </c>
      <c r="AC35" s="33">
        <f t="shared" si="19"/>
        <v>9.1031842420654669</v>
      </c>
      <c r="AD35" s="39">
        <f t="shared" si="19"/>
        <v>-0.14819159813755789</v>
      </c>
      <c r="AE35" s="40">
        <f t="shared" si="19"/>
        <v>-16.548043946484796</v>
      </c>
      <c r="AF35" s="33">
        <f t="shared" si="19"/>
        <v>19.651848948669965</v>
      </c>
      <c r="AG35" s="39">
        <f t="shared" si="19"/>
        <v>9.1358657867760087</v>
      </c>
      <c r="AH35" s="40">
        <f t="shared" si="19"/>
        <v>-6.9274156611007527</v>
      </c>
      <c r="AI35" s="33">
        <f t="shared" si="19"/>
        <v>17.258875491612628</v>
      </c>
      <c r="AJ35" s="39">
        <f t="shared" si="19"/>
        <v>6.1385158473432142</v>
      </c>
      <c r="AK35" s="40">
        <f t="shared" si="19"/>
        <v>-11.867295956071445</v>
      </c>
      <c r="AL35" s="33">
        <f t="shared" si="19"/>
        <v>20.430340812463783</v>
      </c>
      <c r="AM35" s="39">
        <f t="shared" si="19"/>
        <v>26.498751525784954</v>
      </c>
      <c r="AN35" s="40">
        <f t="shared" si="19"/>
        <v>-2551.2165613659608</v>
      </c>
      <c r="AO35" s="33">
        <f t="shared" si="19"/>
        <v>-105.16065179713425</v>
      </c>
      <c r="AP35" s="39">
        <f t="shared" si="17"/>
        <v>6.0932234162106198</v>
      </c>
      <c r="AQ35" s="40">
        <f t="shared" si="1"/>
        <v>-2.7367283562170286</v>
      </c>
      <c r="AR35" s="33">
        <f t="shared" si="1"/>
        <v>9.0784030016658903</v>
      </c>
      <c r="AS35" s="39">
        <f t="shared" si="1"/>
        <v>10.231370820948072</v>
      </c>
      <c r="AT35" s="40">
        <f t="shared" si="1"/>
        <v>5.3812785693763345</v>
      </c>
      <c r="AU35" s="33">
        <f t="shared" si="1"/>
        <v>4.6024230464984726</v>
      </c>
      <c r="AV35" s="39">
        <f t="shared" si="1"/>
        <v>14.812911207185692</v>
      </c>
      <c r="AW35" s="40">
        <f t="shared" si="1"/>
        <v>1.9444245423636346</v>
      </c>
      <c r="AX35" s="33">
        <f t="shared" si="1"/>
        <v>12.623041154618988</v>
      </c>
      <c r="AY35" s="41"/>
      <c r="AZ35" s="39">
        <f t="shared" ref="AZ35:BW35" si="28">+AVERAGE(B35:B35)/AVERAGE(B31:B31)*100-100</f>
        <v>22.524092458252525</v>
      </c>
      <c r="BA35" s="42">
        <f t="shared" si="28"/>
        <v>12.301115049410754</v>
      </c>
      <c r="BB35" s="33">
        <f t="shared" si="28"/>
        <v>9.1031842420654669</v>
      </c>
      <c r="BC35" s="39">
        <f t="shared" si="28"/>
        <v>-0.14819159813755789</v>
      </c>
      <c r="BD35" s="42">
        <f t="shared" si="28"/>
        <v>-16.548043946484796</v>
      </c>
      <c r="BE35" s="33">
        <f t="shared" si="28"/>
        <v>19.651848948669965</v>
      </c>
      <c r="BF35" s="39">
        <f t="shared" si="28"/>
        <v>9.1358657867760087</v>
      </c>
      <c r="BG35" s="42">
        <f t="shared" si="28"/>
        <v>-6.9274156611007527</v>
      </c>
      <c r="BH35" s="33">
        <f t="shared" si="28"/>
        <v>17.258875491612628</v>
      </c>
      <c r="BI35" s="39">
        <f t="shared" si="28"/>
        <v>6.1385158473432142</v>
      </c>
      <c r="BJ35" s="42">
        <f t="shared" si="28"/>
        <v>-11.867295956071445</v>
      </c>
      <c r="BK35" s="33">
        <f t="shared" si="28"/>
        <v>20.430340812463783</v>
      </c>
      <c r="BL35" s="39">
        <f t="shared" si="28"/>
        <v>26.498751525784954</v>
      </c>
      <c r="BM35" s="42">
        <f t="shared" si="28"/>
        <v>-2551.2165613659608</v>
      </c>
      <c r="BN35" s="33">
        <f t="shared" si="28"/>
        <v>-105.16065179713425</v>
      </c>
      <c r="BO35" s="39">
        <f t="shared" si="28"/>
        <v>6.0932234162106198</v>
      </c>
      <c r="BP35" s="42">
        <f t="shared" si="28"/>
        <v>-2.7367283562170286</v>
      </c>
      <c r="BQ35" s="33">
        <f t="shared" si="28"/>
        <v>9.0784030016658903</v>
      </c>
      <c r="BR35" s="39">
        <f t="shared" si="28"/>
        <v>10.231370820948072</v>
      </c>
      <c r="BS35" s="42">
        <f t="shared" si="28"/>
        <v>5.3812785693763345</v>
      </c>
      <c r="BT35" s="33">
        <f t="shared" si="28"/>
        <v>4.6024230464984726</v>
      </c>
      <c r="BU35" s="39">
        <f t="shared" si="28"/>
        <v>14.812911207185692</v>
      </c>
      <c r="BV35" s="42">
        <f t="shared" si="28"/>
        <v>1.9444245423636346</v>
      </c>
      <c r="BW35" s="33">
        <f t="shared" si="28"/>
        <v>12.623041154618988</v>
      </c>
    </row>
    <row r="36" spans="1:75" customFormat="1" x14ac:dyDescent="0.25">
      <c r="A36" s="34" t="s">
        <v>55</v>
      </c>
      <c r="B36" s="48">
        <v>5380294.0280597014</v>
      </c>
      <c r="C36" s="32">
        <v>16564589.668467691</v>
      </c>
      <c r="D36" s="36">
        <v>32.48069608570875</v>
      </c>
      <c r="E36" s="34">
        <v>778717.38300212263</v>
      </c>
      <c r="F36" s="38">
        <v>2718624.0805254607</v>
      </c>
      <c r="G36" s="36">
        <v>28.643805099070953</v>
      </c>
      <c r="H36" s="34">
        <v>1347482.8977127918</v>
      </c>
      <c r="I36" s="38">
        <v>4391022.2167906705</v>
      </c>
      <c r="J36" s="36">
        <v>30.68722568882027</v>
      </c>
      <c r="K36" s="34">
        <v>1156523.0902035697</v>
      </c>
      <c r="L36" s="38">
        <v>3754897.1170805641</v>
      </c>
      <c r="M36" s="36">
        <v>30.800393569844797</v>
      </c>
      <c r="N36" s="34">
        <v>190959.80750922207</v>
      </c>
      <c r="O36" s="38">
        <v>636125.09971010685</v>
      </c>
      <c r="P36" s="36">
        <v>30.019222256164035</v>
      </c>
      <c r="Q36" s="34">
        <v>3559014.2493219478</v>
      </c>
      <c r="R36" s="38">
        <v>8821439.4896918032</v>
      </c>
      <c r="S36" s="36">
        <v>40.345050867047213</v>
      </c>
      <c r="T36" s="34">
        <v>2693810.7123984732</v>
      </c>
      <c r="U36" s="38">
        <v>6442241.9777081413</v>
      </c>
      <c r="V36" s="36">
        <v>41.814801768076542</v>
      </c>
      <c r="W36" s="34">
        <v>8371697.8456980903</v>
      </c>
      <c r="X36" s="38">
        <v>26053433.477767486</v>
      </c>
      <c r="Y36" s="36">
        <v>32.132800664611132</v>
      </c>
      <c r="Z36" s="25"/>
      <c r="AA36" s="39">
        <f t="shared" si="19"/>
        <v>11.498837631253451</v>
      </c>
      <c r="AB36" s="40">
        <f t="shared" si="19"/>
        <v>5.5104846237971259</v>
      </c>
      <c r="AC36" s="33">
        <f t="shared" si="19"/>
        <v>5.6755999451695089</v>
      </c>
      <c r="AD36" s="39">
        <f t="shared" si="19"/>
        <v>8.9972711529340472</v>
      </c>
      <c r="AE36" s="40">
        <f t="shared" si="19"/>
        <v>-5.0226749080167679</v>
      </c>
      <c r="AF36" s="33">
        <f t="shared" si="19"/>
        <v>14.761361248458883</v>
      </c>
      <c r="AG36" s="39">
        <f t="shared" si="19"/>
        <v>4.215367659315632</v>
      </c>
      <c r="AH36" s="40">
        <f t="shared" si="19"/>
        <v>-12.720161774122445</v>
      </c>
      <c r="AI36" s="33">
        <f t="shared" si="19"/>
        <v>19.403713134308816</v>
      </c>
      <c r="AJ36" s="39">
        <f t="shared" si="19"/>
        <v>2.5228962782413618</v>
      </c>
      <c r="AK36" s="40">
        <f t="shared" si="19"/>
        <v>-16.267815747715673</v>
      </c>
      <c r="AL36" s="33">
        <f t="shared" si="19"/>
        <v>22.441444939905992</v>
      </c>
      <c r="AM36" s="39">
        <f t="shared" si="19"/>
        <v>15.79227015206375</v>
      </c>
      <c r="AN36" s="40">
        <f t="shared" si="19"/>
        <v>16.387800567105941</v>
      </c>
      <c r="AO36" s="33">
        <f t="shared" si="19"/>
        <v>-0.51167769486188774</v>
      </c>
      <c r="AP36" s="39">
        <f t="shared" si="17"/>
        <v>1.0934290527130344</v>
      </c>
      <c r="AQ36" s="40">
        <f t="shared" si="1"/>
        <v>-9.1545494274168959</v>
      </c>
      <c r="AR36" s="33">
        <f t="shared" si="1"/>
        <v>11.280673292430961</v>
      </c>
      <c r="AS36" s="39">
        <f t="shared" si="1"/>
        <v>-0.57310292741703961</v>
      </c>
      <c r="AT36" s="40">
        <f t="shared" si="1"/>
        <v>-2.3246091104952313</v>
      </c>
      <c r="AU36" s="33">
        <f t="shared" si="1"/>
        <v>1.7931908612063694</v>
      </c>
      <c r="AV36" s="39">
        <f t="shared" si="1"/>
        <v>9.5195049798774818</v>
      </c>
      <c r="AW36" s="40">
        <f t="shared" si="1"/>
        <v>-2.4495590007189776</v>
      </c>
      <c r="AX36" s="33">
        <f t="shared" si="1"/>
        <v>12.269615450210679</v>
      </c>
      <c r="AY36" s="41"/>
      <c r="AZ36" s="39">
        <f t="shared" ref="AZ36:BW36" si="29">+AVERAGE(B35:B36)/AVERAGE(B31:B32)*100-100</f>
        <v>16.748626175001903</v>
      </c>
      <c r="BA36" s="42">
        <f t="shared" si="29"/>
        <v>8.8033464140048352</v>
      </c>
      <c r="BB36" s="33">
        <f t="shared" si="29"/>
        <v>7.3593498280433209</v>
      </c>
      <c r="BC36" s="39">
        <f t="shared" si="29"/>
        <v>4.4723370715953052</v>
      </c>
      <c r="BD36" s="42">
        <f t="shared" si="29"/>
        <v>-10.904350738827404</v>
      </c>
      <c r="BE36" s="33">
        <f t="shared" si="29"/>
        <v>17.130571321199568</v>
      </c>
      <c r="BF36" s="39">
        <f t="shared" si="29"/>
        <v>6.6144334742862725</v>
      </c>
      <c r="BG36" s="42">
        <f t="shared" si="29"/>
        <v>-10.057485300308983</v>
      </c>
      <c r="BH36" s="33">
        <f t="shared" si="29"/>
        <v>18.271314524443909</v>
      </c>
      <c r="BI36" s="39">
        <f t="shared" si="29"/>
        <v>4.2651566674576884</v>
      </c>
      <c r="BJ36" s="42">
        <f t="shared" si="29"/>
        <v>-14.116805832313517</v>
      </c>
      <c r="BK36" s="33">
        <f t="shared" si="29"/>
        <v>21.449856546622257</v>
      </c>
      <c r="BL36" s="39">
        <f t="shared" si="29"/>
        <v>21.39603582399296</v>
      </c>
      <c r="BM36" s="42">
        <f t="shared" si="29"/>
        <v>56.104163951320317</v>
      </c>
      <c r="BN36" s="33">
        <f t="shared" si="29"/>
        <v>-106.63261688499574</v>
      </c>
      <c r="BO36" s="39">
        <f t="shared" si="29"/>
        <v>3.4306340819523484</v>
      </c>
      <c r="BP36" s="42">
        <f t="shared" si="29"/>
        <v>-6.1388919794286778</v>
      </c>
      <c r="BQ36" s="33">
        <f t="shared" si="29"/>
        <v>10.184905905016279</v>
      </c>
      <c r="BR36" s="39">
        <f t="shared" si="29"/>
        <v>4.3972477565391159</v>
      </c>
      <c r="BS36" s="42">
        <f t="shared" si="29"/>
        <v>1.2529578902797454</v>
      </c>
      <c r="BT36" s="33">
        <f t="shared" si="29"/>
        <v>3.1858358275933085</v>
      </c>
      <c r="BU36" s="39">
        <f t="shared" si="29"/>
        <v>12.068213491098263</v>
      </c>
      <c r="BV36" s="42">
        <f t="shared" si="29"/>
        <v>-0.3280171645651393</v>
      </c>
      <c r="BW36" s="33">
        <f t="shared" si="29"/>
        <v>12.445853618120964</v>
      </c>
    </row>
    <row r="37" spans="1:75" customFormat="1" x14ac:dyDescent="0.25">
      <c r="A37" s="34" t="s">
        <v>56</v>
      </c>
      <c r="B37" s="48">
        <v>5468971.8460950283</v>
      </c>
      <c r="C37" s="32">
        <v>16677691.161968984</v>
      </c>
      <c r="D37" s="36">
        <v>32.792140068921604</v>
      </c>
      <c r="E37" s="34">
        <v>795139.66888615792</v>
      </c>
      <c r="F37" s="38">
        <v>2767937.2424604436</v>
      </c>
      <c r="G37" s="36">
        <v>28.726795416046041</v>
      </c>
      <c r="H37" s="34">
        <v>1645574.3435330761</v>
      </c>
      <c r="I37" s="38">
        <v>5099758.525688801</v>
      </c>
      <c r="J37" s="36">
        <v>32.267691406247828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727811.134338893</v>
      </c>
      <c r="P37" s="36">
        <v>30.285502765456872</v>
      </c>
      <c r="Q37" s="34">
        <v>3765278.1971951276</v>
      </c>
      <c r="R37" s="38">
        <v>7938284.2102123238</v>
      </c>
      <c r="S37" s="36">
        <v>47.431889530375209</v>
      </c>
      <c r="T37" s="34">
        <v>2993462.8756835768</v>
      </c>
      <c r="U37" s="38">
        <v>6694031.4055289254</v>
      </c>
      <c r="V37" s="36">
        <v>44.718387087505008</v>
      </c>
      <c r="W37" s="34">
        <v>8681501.1800258122</v>
      </c>
      <c r="X37" s="38">
        <v>25789639.734801628</v>
      </c>
      <c r="Y37" s="36">
        <v>33.662747015076086</v>
      </c>
      <c r="Z37" s="25"/>
      <c r="AA37" s="39">
        <f t="shared" si="19"/>
        <v>13.589811610761245</v>
      </c>
      <c r="AB37" s="40">
        <f t="shared" si="19"/>
        <v>8.4570469987018413</v>
      </c>
      <c r="AC37" s="33">
        <f t="shared" si="19"/>
        <v>4.7325321443804711</v>
      </c>
      <c r="AD37" s="39">
        <f t="shared" si="19"/>
        <v>5.2038067315671981</v>
      </c>
      <c r="AE37" s="40">
        <f t="shared" si="19"/>
        <v>-5.1342164207065792</v>
      </c>
      <c r="AF37" s="33">
        <f t="shared" si="19"/>
        <v>10.897525706550198</v>
      </c>
      <c r="AG37" s="39">
        <f t="shared" si="19"/>
        <v>27.803323040081835</v>
      </c>
      <c r="AH37" s="40">
        <f t="shared" si="19"/>
        <v>13.531193832350979</v>
      </c>
      <c r="AI37" s="33">
        <f t="shared" si="19"/>
        <v>12.571108191468696</v>
      </c>
      <c r="AJ37" s="39">
        <f t="shared" si="19"/>
        <v>22.062248361982896</v>
      </c>
      <c r="AK37" s="40">
        <f t="shared" si="19"/>
        <v>-2.2087601138275943</v>
      </c>
      <c r="AL37" s="33">
        <f t="shared" si="19"/>
        <v>24.819205180404282</v>
      </c>
      <c r="AM37" s="39">
        <f t="shared" si="19"/>
        <v>83.652487327408011</v>
      </c>
      <c r="AN37" s="40">
        <f t="shared" si="19"/>
        <v>3324.9181718444911</v>
      </c>
      <c r="AO37" s="33">
        <f t="shared" si="19"/>
        <v>-94.637755469979538</v>
      </c>
      <c r="AP37" s="39">
        <f t="shared" si="17"/>
        <v>6.8284604508125994</v>
      </c>
      <c r="AQ37" s="40">
        <f t="shared" si="1"/>
        <v>-20.099520888919173</v>
      </c>
      <c r="AR37" s="33">
        <f t="shared" si="1"/>
        <v>33.701902215499132</v>
      </c>
      <c r="AS37" s="39">
        <f t="shared" si="1"/>
        <v>9.0969098561615169E-2</v>
      </c>
      <c r="AT37" s="40">
        <f t="shared" si="1"/>
        <v>-8.0633270174045037</v>
      </c>
      <c r="AU37" s="33">
        <f t="shared" si="1"/>
        <v>8.8694705294695808</v>
      </c>
      <c r="AV37" s="39">
        <f t="shared" si="1"/>
        <v>17.445826164577412</v>
      </c>
      <c r="AW37" s="40">
        <f t="shared" si="1"/>
        <v>1.3703917137961525</v>
      </c>
      <c r="AX37" s="33">
        <f t="shared" si="1"/>
        <v>15.85811614121782</v>
      </c>
      <c r="AY37" s="41"/>
      <c r="AZ37" s="39">
        <f t="shared" ref="AZ37:BW37" si="30">+AVERAGE(B35:B37)/AVERAGE(B31:B33)*100-100</f>
        <v>15.664332593827353</v>
      </c>
      <c r="BA37" s="42">
        <f t="shared" si="30"/>
        <v>8.687220455519622</v>
      </c>
      <c r="BB37" s="33">
        <f t="shared" si="30"/>
        <v>6.4626727752511499</v>
      </c>
      <c r="BC37" s="39">
        <f t="shared" si="30"/>
        <v>4.7271186406130852</v>
      </c>
      <c r="BD37" s="42">
        <f t="shared" si="30"/>
        <v>-8.9831687545512295</v>
      </c>
      <c r="BE37" s="33">
        <f t="shared" si="30"/>
        <v>14.957995019997298</v>
      </c>
      <c r="BF37" s="39">
        <f t="shared" si="30"/>
        <v>13.773695408512992</v>
      </c>
      <c r="BG37" s="42">
        <f t="shared" si="30"/>
        <v>-2.3807633218005861</v>
      </c>
      <c r="BH37" s="33">
        <f t="shared" si="30"/>
        <v>16.305342954209095</v>
      </c>
      <c r="BI37" s="39">
        <f t="shared" si="30"/>
        <v>10.477650744586825</v>
      </c>
      <c r="BJ37" s="42">
        <f t="shared" si="30"/>
        <v>-10.096826404401597</v>
      </c>
      <c r="BK37" s="33">
        <f t="shared" si="30"/>
        <v>22.611683958807532</v>
      </c>
      <c r="BL37" s="39">
        <f t="shared" si="30"/>
        <v>37.428938619686988</v>
      </c>
      <c r="BM37" s="42">
        <f t="shared" si="30"/>
        <v>180.26167270253774</v>
      </c>
      <c r="BN37" s="33">
        <f t="shared" si="30"/>
        <v>-110.91926783522749</v>
      </c>
      <c r="BO37" s="39">
        <f t="shared" si="30"/>
        <v>4.6122322752501361</v>
      </c>
      <c r="BP37" s="42">
        <f t="shared" si="30"/>
        <v>-11.048201877538631</v>
      </c>
      <c r="BQ37" s="33">
        <f t="shared" si="30"/>
        <v>17.936000888838606</v>
      </c>
      <c r="BR37" s="39">
        <f t="shared" si="30"/>
        <v>2.7890423997212679</v>
      </c>
      <c r="BS37" s="42">
        <f t="shared" si="30"/>
        <v>-2.20926566545171</v>
      </c>
      <c r="BT37" s="33">
        <f t="shared" si="30"/>
        <v>5.091023398252787</v>
      </c>
      <c r="BU37" s="39">
        <f t="shared" si="30"/>
        <v>13.864121914646049</v>
      </c>
      <c r="BV37" s="42">
        <f t="shared" si="30"/>
        <v>0.23253870988074254</v>
      </c>
      <c r="BW37" s="33">
        <f t="shared" si="30"/>
        <v>13.596761317512062</v>
      </c>
    </row>
    <row r="38" spans="1:75" customFormat="1" x14ac:dyDescent="0.25">
      <c r="A38" s="34" t="s">
        <v>57</v>
      </c>
      <c r="B38" s="48">
        <v>6057004.8064086037</v>
      </c>
      <c r="C38" s="32">
        <v>17938891.689287163</v>
      </c>
      <c r="D38" s="36">
        <v>33.764654535629731</v>
      </c>
      <c r="E38" s="34">
        <v>1034848.3554797046</v>
      </c>
      <c r="F38" s="38">
        <v>3569894.4094296126</v>
      </c>
      <c r="G38" s="36">
        <v>28.988206282690854</v>
      </c>
      <c r="H38" s="34">
        <v>1932056.0353169139</v>
      </c>
      <c r="I38" s="38">
        <v>5847523.6727795238</v>
      </c>
      <c r="J38" s="36">
        <v>33.040585099479266</v>
      </c>
      <c r="K38" s="34">
        <v>1753079.5123690995</v>
      </c>
      <c r="L38" s="38">
        <v>5251549.9380932944</v>
      </c>
      <c r="M38" s="36">
        <v>33.382135427347734</v>
      </c>
      <c r="N38" s="34">
        <v>178976.52294781432</v>
      </c>
      <c r="O38" s="38">
        <v>595973.73468622938</v>
      </c>
      <c r="P38" s="36">
        <v>30.03094138738221</v>
      </c>
      <c r="Q38" s="34">
        <v>3574547.9786851495</v>
      </c>
      <c r="R38" s="38">
        <v>7405568.2724931864</v>
      </c>
      <c r="S38" s="36">
        <v>48.268381941224462</v>
      </c>
      <c r="T38" s="34">
        <v>2918110.1805228502</v>
      </c>
      <c r="U38" s="38">
        <v>6443663.2904094234</v>
      </c>
      <c r="V38" s="36">
        <v>45.286509381489367</v>
      </c>
      <c r="W38" s="34">
        <v>9680346.9953675214</v>
      </c>
      <c r="X38" s="38">
        <v>28318214.753580064</v>
      </c>
      <c r="Y38" s="36">
        <v>34.184171140745043</v>
      </c>
      <c r="Z38" s="25"/>
      <c r="AA38" s="39">
        <f t="shared" si="19"/>
        <v>4.3096200940947256</v>
      </c>
      <c r="AB38" s="40">
        <f t="shared" si="19"/>
        <v>-2.4317975545189228</v>
      </c>
      <c r="AC38" s="33">
        <f t="shared" si="19"/>
        <v>6.9094412725094543</v>
      </c>
      <c r="AD38" s="39">
        <f t="shared" si="19"/>
        <v>-0.74047036318114579</v>
      </c>
      <c r="AE38" s="40">
        <f t="shared" si="19"/>
        <v>-7.6196592153063136</v>
      </c>
      <c r="AF38" s="33">
        <f t="shared" si="19"/>
        <v>7.4465939329647455</v>
      </c>
      <c r="AG38" s="39">
        <f t="shared" si="19"/>
        <v>25.251511624744566</v>
      </c>
      <c r="AH38" s="40">
        <f t="shared" si="19"/>
        <v>13.054475307690979</v>
      </c>
      <c r="AI38" s="33">
        <f t="shared" si="19"/>
        <v>10.788636437308611</v>
      </c>
      <c r="AJ38" s="39">
        <f t="shared" si="19"/>
        <v>23.274425101640574</v>
      </c>
      <c r="AK38" s="40">
        <f t="shared" si="19"/>
        <v>4.0316434357211932</v>
      </c>
      <c r="AL38" s="33">
        <f t="shared" si="19"/>
        <v>18.497046696959131</v>
      </c>
      <c r="AM38" s="39">
        <f t="shared" si="19"/>
        <v>48.594788150616949</v>
      </c>
      <c r="AN38" s="40">
        <f t="shared" si="19"/>
        <v>379.56075536720527</v>
      </c>
      <c r="AO38" s="33">
        <f t="shared" si="19"/>
        <v>-69.014397761377239</v>
      </c>
      <c r="AP38" s="39">
        <f t="shared" si="17"/>
        <v>10.236591859988636</v>
      </c>
      <c r="AQ38" s="40">
        <f t="shared" si="1"/>
        <v>-17.831939687971769</v>
      </c>
      <c r="AR38" s="33">
        <f t="shared" si="1"/>
        <v>34.159905249523774</v>
      </c>
      <c r="AS38" s="39">
        <f t="shared" si="1"/>
        <v>0.81471239038944532</v>
      </c>
      <c r="AT38" s="40">
        <f t="shared" si="1"/>
        <v>-8.599171801630817</v>
      </c>
      <c r="AU38" s="33">
        <f t="shared" si="1"/>
        <v>10.299561150134323</v>
      </c>
      <c r="AV38" s="39">
        <f t="shared" si="1"/>
        <v>10.759731118886194</v>
      </c>
      <c r="AW38" s="40">
        <f t="shared" si="1"/>
        <v>-3.631900796768079</v>
      </c>
      <c r="AX38" s="33">
        <f t="shared" si="1"/>
        <v>14.934020733669968</v>
      </c>
      <c r="AY38" s="41"/>
      <c r="AZ38" s="39">
        <f t="shared" ref="AZ38:BW38" si="31">+AVERAGE(B35:B38)/AVERAGE(B31:B34)*100-100</f>
        <v>12.339882930006453</v>
      </c>
      <c r="BA38" s="42">
        <f t="shared" si="31"/>
        <v>5.5049908719864646</v>
      </c>
      <c r="BB38" s="33">
        <f t="shared" si="31"/>
        <v>6.577103749823749</v>
      </c>
      <c r="BC38" s="39">
        <f t="shared" si="31"/>
        <v>2.952679366512001</v>
      </c>
      <c r="BD38" s="42">
        <f t="shared" si="31"/>
        <v>-8.5659016336684601</v>
      </c>
      <c r="BE38" s="33">
        <f t="shared" si="31"/>
        <v>12.957420134238149</v>
      </c>
      <c r="BF38" s="39">
        <f t="shared" si="31"/>
        <v>17.080980992907953</v>
      </c>
      <c r="BG38" s="42">
        <f t="shared" si="31"/>
        <v>1.8266674812128514</v>
      </c>
      <c r="BH38" s="33">
        <f t="shared" si="31"/>
        <v>14.848507611894107</v>
      </c>
      <c r="BI38" s="39">
        <f t="shared" si="31"/>
        <v>14.295321120050914</v>
      </c>
      <c r="BJ38" s="42">
        <f t="shared" si="31"/>
        <v>-6.1976294852294274</v>
      </c>
      <c r="BK38" s="33">
        <f t="shared" si="31"/>
        <v>21.49613931001268</v>
      </c>
      <c r="BL38" s="39">
        <f t="shared" si="31"/>
        <v>39.722033774364348</v>
      </c>
      <c r="BM38" s="42">
        <f t="shared" si="31"/>
        <v>216.48491997444353</v>
      </c>
      <c r="BN38" s="33">
        <f t="shared" si="31"/>
        <v>-113.65701519381579</v>
      </c>
      <c r="BO38" s="39">
        <f t="shared" si="31"/>
        <v>5.9754848572890467</v>
      </c>
      <c r="BP38" s="42">
        <f t="shared" si="31"/>
        <v>-12.688856333593264</v>
      </c>
      <c r="BQ38" s="33">
        <f t="shared" si="31"/>
        <v>22.000455570768736</v>
      </c>
      <c r="BR38" s="39">
        <f t="shared" si="31"/>
        <v>2.2648884221613201</v>
      </c>
      <c r="BS38" s="42">
        <f t="shared" si="31"/>
        <v>-3.9001203671021898</v>
      </c>
      <c r="BT38" s="33">
        <f t="shared" si="31"/>
        <v>6.3982191956834811</v>
      </c>
      <c r="BU38" s="39">
        <f t="shared" si="31"/>
        <v>12.985319407775322</v>
      </c>
      <c r="BV38" s="42">
        <f t="shared" si="31"/>
        <v>-0.83405471672467968</v>
      </c>
      <c r="BW38" s="33">
        <f t="shared" si="31"/>
        <v>13.939971002608758</v>
      </c>
    </row>
    <row r="39" spans="1:75" customFormat="1" x14ac:dyDescent="0.25">
      <c r="A39" s="34" t="s">
        <v>58</v>
      </c>
      <c r="B39" s="48">
        <v>5823067.8782323301</v>
      </c>
      <c r="C39" s="32">
        <v>16915064.84506876</v>
      </c>
      <c r="D39" s="36">
        <v>34.425335826778849</v>
      </c>
      <c r="E39" s="34">
        <v>751562.44383225788</v>
      </c>
      <c r="F39" s="38">
        <v>2579515.9477434685</v>
      </c>
      <c r="G39" s="36">
        <v>29.135793654996249</v>
      </c>
      <c r="H39" s="34">
        <v>1595424.1926049069</v>
      </c>
      <c r="I39" s="38">
        <v>4483238.625385277</v>
      </c>
      <c r="J39" s="36">
        <v>35.586421467088442</v>
      </c>
      <c r="K39" s="34">
        <v>1335974.5506099369</v>
      </c>
      <c r="L39" s="38">
        <v>4057710.9033822347</v>
      </c>
      <c r="M39" s="36">
        <v>32.924340408193167</v>
      </c>
      <c r="N39" s="34">
        <v>259449.64199496992</v>
      </c>
      <c r="O39" s="38">
        <v>425527.7220030427</v>
      </c>
      <c r="P39" s="36">
        <v>60.971266636563513</v>
      </c>
      <c r="Q39" s="34">
        <v>3801500.5909045544</v>
      </c>
      <c r="R39" s="38">
        <v>8063709.7087784875</v>
      </c>
      <c r="S39" s="36">
        <v>47.143321476045742</v>
      </c>
      <c r="T39" s="34">
        <v>2761036.9776805541</v>
      </c>
      <c r="U39" s="38">
        <v>6180976.4382263599</v>
      </c>
      <c r="V39" s="36">
        <v>44.669915914981836</v>
      </c>
      <c r="W39" s="34">
        <v>9210518.1278934944</v>
      </c>
      <c r="X39" s="38">
        <v>25860552.68874963</v>
      </c>
      <c r="Y39" s="36">
        <v>35.616091576807008</v>
      </c>
      <c r="Z39" s="25"/>
      <c r="AA39" s="39">
        <f t="shared" si="19"/>
        <v>8.3527479683801715</v>
      </c>
      <c r="AB39" s="40">
        <f t="shared" si="19"/>
        <v>1.9112458188701709</v>
      </c>
      <c r="AC39" s="33">
        <f t="shared" si="19"/>
        <v>6.320698071887648</v>
      </c>
      <c r="AD39" s="39">
        <f t="shared" si="19"/>
        <v>7.5782074396255865</v>
      </c>
      <c r="AE39" s="40">
        <f t="shared" si="19"/>
        <v>3.6178994501079274</v>
      </c>
      <c r="AF39" s="33">
        <f t="shared" si="19"/>
        <v>3.8220307596802456</v>
      </c>
      <c r="AG39" s="39">
        <f t="shared" si="19"/>
        <v>18.828969278462807</v>
      </c>
      <c r="AH39" s="40">
        <f t="shared" si="19"/>
        <v>12.552197654640423</v>
      </c>
      <c r="AI39" s="33">
        <f t="shared" si="19"/>
        <v>5.576765051787163</v>
      </c>
      <c r="AJ39" s="39">
        <f t="shared" si="19"/>
        <v>19.977476500715724</v>
      </c>
      <c r="AK39" s="40">
        <f t="shared" si="19"/>
        <v>7.3702284542441276</v>
      </c>
      <c r="AL39" s="33">
        <f t="shared" si="19"/>
        <v>11.741847091108866</v>
      </c>
      <c r="AM39" s="39">
        <f t="shared" si="19"/>
        <v>13.246774843567493</v>
      </c>
      <c r="AN39" s="40">
        <f t="shared" si="19"/>
        <v>108.51441632275547</v>
      </c>
      <c r="AO39" s="33">
        <f t="shared" si="19"/>
        <v>-45.688755319308484</v>
      </c>
      <c r="AP39" s="39">
        <f t="shared" si="17"/>
        <v>15.949263541189936</v>
      </c>
      <c r="AQ39" s="40">
        <f t="shared" si="1"/>
        <v>-3.6785695501534121</v>
      </c>
      <c r="AR39" s="33">
        <f t="shared" si="1"/>
        <v>20.377431065626993</v>
      </c>
      <c r="AS39" s="39">
        <f t="shared" si="1"/>
        <v>8.5156508546078129</v>
      </c>
      <c r="AT39" s="40">
        <f t="shared" si="1"/>
        <v>2.6189101899926044</v>
      </c>
      <c r="AU39" s="33">
        <f t="shared" si="1"/>
        <v>5.746251498576413</v>
      </c>
      <c r="AV39" s="39">
        <f t="shared" si="1"/>
        <v>13.01747785146479</v>
      </c>
      <c r="AW39" s="40">
        <f t="shared" si="1"/>
        <v>1.7371919420734656</v>
      </c>
      <c r="AX39" s="33">
        <f t="shared" si="1"/>
        <v>11.087671768859167</v>
      </c>
      <c r="AY39" s="41"/>
      <c r="AZ39" s="39">
        <f t="shared" ref="AZ39:BW39" si="32">+AVERAGE(B39:B39)/AVERAGE(B35:B35)*100-100</f>
        <v>8.3527479683801715</v>
      </c>
      <c r="BA39" s="42">
        <f t="shared" si="32"/>
        <v>1.9112458188701709</v>
      </c>
      <c r="BB39" s="33">
        <f t="shared" si="32"/>
        <v>6.320698071887648</v>
      </c>
      <c r="BC39" s="39">
        <f t="shared" si="32"/>
        <v>7.5782074396255865</v>
      </c>
      <c r="BD39" s="42">
        <f t="shared" si="32"/>
        <v>3.6178994501079274</v>
      </c>
      <c r="BE39" s="33">
        <f t="shared" si="32"/>
        <v>3.8220307596802456</v>
      </c>
      <c r="BF39" s="39">
        <f t="shared" si="32"/>
        <v>18.828969278462807</v>
      </c>
      <c r="BG39" s="42">
        <f t="shared" si="32"/>
        <v>12.552197654640423</v>
      </c>
      <c r="BH39" s="33">
        <f t="shared" si="32"/>
        <v>5.576765051787163</v>
      </c>
      <c r="BI39" s="39">
        <f t="shared" si="32"/>
        <v>19.977476500715724</v>
      </c>
      <c r="BJ39" s="42">
        <f t="shared" si="32"/>
        <v>7.3702284542441276</v>
      </c>
      <c r="BK39" s="33">
        <f t="shared" si="32"/>
        <v>11.741847091108866</v>
      </c>
      <c r="BL39" s="39">
        <f t="shared" si="32"/>
        <v>13.246774843567493</v>
      </c>
      <c r="BM39" s="42">
        <f t="shared" si="32"/>
        <v>108.51441632275547</v>
      </c>
      <c r="BN39" s="33">
        <f t="shared" si="32"/>
        <v>-45.688755319308484</v>
      </c>
      <c r="BO39" s="39">
        <f t="shared" si="32"/>
        <v>15.949263541189936</v>
      </c>
      <c r="BP39" s="42">
        <f t="shared" si="32"/>
        <v>-3.6785695501534121</v>
      </c>
      <c r="BQ39" s="33">
        <f t="shared" si="32"/>
        <v>20.377431065626993</v>
      </c>
      <c r="BR39" s="39">
        <f t="shared" si="32"/>
        <v>8.5156508546078129</v>
      </c>
      <c r="BS39" s="42">
        <f t="shared" si="32"/>
        <v>2.6189101899926044</v>
      </c>
      <c r="BT39" s="33">
        <f t="shared" si="32"/>
        <v>5.746251498576413</v>
      </c>
      <c r="BU39" s="39">
        <f t="shared" si="32"/>
        <v>13.01747785146479</v>
      </c>
      <c r="BV39" s="42">
        <f t="shared" si="32"/>
        <v>1.7371919420734656</v>
      </c>
      <c r="BW39" s="33">
        <f t="shared" si="32"/>
        <v>11.087671768859167</v>
      </c>
    </row>
    <row r="40" spans="1:75" customFormat="1" x14ac:dyDescent="0.25">
      <c r="A40" s="34" t="s">
        <v>59</v>
      </c>
      <c r="B40" s="48">
        <v>5608797.7499931473</v>
      </c>
      <c r="C40" s="32">
        <v>16062802.77907883</v>
      </c>
      <c r="D40" s="36">
        <v>34.917927008967489</v>
      </c>
      <c r="E40" s="34">
        <v>817999.19465294306</v>
      </c>
      <c r="F40" s="38">
        <v>2791872.7548189927</v>
      </c>
      <c r="G40" s="36">
        <v>29.299300737865359</v>
      </c>
      <c r="H40" s="34">
        <v>1595377.654984754</v>
      </c>
      <c r="I40" s="38">
        <v>4768800.1258863816</v>
      </c>
      <c r="J40" s="36">
        <v>33.454487771978478</v>
      </c>
      <c r="K40" s="34">
        <v>1451052.1331486669</v>
      </c>
      <c r="L40" s="38">
        <v>4244218.4730128283</v>
      </c>
      <c r="M40" s="36">
        <v>34.18891233746065</v>
      </c>
      <c r="N40" s="34">
        <v>144325.52183608711</v>
      </c>
      <c r="O40" s="38">
        <v>524581.65287355334</v>
      </c>
      <c r="P40" s="36">
        <v>27.512498968559189</v>
      </c>
      <c r="Q40" s="34">
        <v>5019198.9956043744</v>
      </c>
      <c r="R40" s="38">
        <v>10109643.570288163</v>
      </c>
      <c r="S40" s="36">
        <v>49.647635554191041</v>
      </c>
      <c r="T40" s="34">
        <v>3315975.6200109748</v>
      </c>
      <c r="U40" s="38">
        <v>7289554.6840078458</v>
      </c>
      <c r="V40" s="36">
        <v>45.489412779709468</v>
      </c>
      <c r="W40" s="34">
        <v>9725397.9752242416</v>
      </c>
      <c r="X40" s="38">
        <v>26443564.546064518</v>
      </c>
      <c r="Y40" s="36">
        <v>36.777938761934536</v>
      </c>
      <c r="Z40" s="25"/>
      <c r="AA40" s="39">
        <f t="shared" si="19"/>
        <v>4.2470489668731091</v>
      </c>
      <c r="AB40" s="40">
        <f t="shared" si="19"/>
        <v>-3.0292744911397449</v>
      </c>
      <c r="AC40" s="33">
        <f t="shared" si="19"/>
        <v>7.5036289765079829</v>
      </c>
      <c r="AD40" s="39">
        <f t="shared" si="19"/>
        <v>5.0444246537017818</v>
      </c>
      <c r="AE40" s="40">
        <f t="shared" si="19"/>
        <v>2.6943289003522182</v>
      </c>
      <c r="AF40" s="33">
        <f t="shared" si="19"/>
        <v>2.2884377146375101</v>
      </c>
      <c r="AG40" s="39">
        <f t="shared" si="19"/>
        <v>18.396875959816427</v>
      </c>
      <c r="AH40" s="40">
        <f t="shared" si="19"/>
        <v>8.6034160257978129</v>
      </c>
      <c r="AI40" s="33">
        <f t="shared" si="19"/>
        <v>9.0176352571563712</v>
      </c>
      <c r="AJ40" s="39">
        <f t="shared" si="19"/>
        <v>25.466767195564998</v>
      </c>
      <c r="AK40" s="40">
        <f t="shared" si="19"/>
        <v>13.031551615792665</v>
      </c>
      <c r="AL40" s="33">
        <f t="shared" si="19"/>
        <v>11.001543730056056</v>
      </c>
      <c r="AM40" s="39">
        <f t="shared" si="19"/>
        <v>-24.420995329544851</v>
      </c>
      <c r="AN40" s="40">
        <f t="shared" si="19"/>
        <v>-17.534828744752531</v>
      </c>
      <c r="AO40" s="33">
        <f t="shared" si="19"/>
        <v>-8.3503938450308226</v>
      </c>
      <c r="AP40" s="39">
        <f t="shared" si="17"/>
        <v>41.027785897755706</v>
      </c>
      <c r="AQ40" s="40">
        <f t="shared" si="1"/>
        <v>14.603105106617534</v>
      </c>
      <c r="AR40" s="33">
        <f t="shared" si="1"/>
        <v>23.057560933060898</v>
      </c>
      <c r="AS40" s="39">
        <f t="shared" si="1"/>
        <v>23.096088553993027</v>
      </c>
      <c r="AT40" s="40">
        <f t="shared" si="1"/>
        <v>13.152450796347466</v>
      </c>
      <c r="AU40" s="33">
        <f t="shared" si="1"/>
        <v>8.7878235846099386</v>
      </c>
      <c r="AV40" s="39">
        <f t="shared" si="1"/>
        <v>16.169959242159806</v>
      </c>
      <c r="AW40" s="40">
        <f t="shared" si="1"/>
        <v>1.4974266966768539</v>
      </c>
      <c r="AX40" s="33">
        <f t="shared" si="1"/>
        <v>14.45606358999774</v>
      </c>
      <c r="AY40" s="41"/>
      <c r="AZ40" s="39">
        <f t="shared" ref="AZ40:BW40" si="33">+AVERAGE(B39:B40)/AVERAGE(B35:B36)*100-100</f>
        <v>6.2987307262139041</v>
      </c>
      <c r="BA40" s="42">
        <f t="shared" si="33"/>
        <v>-0.55653757769823642</v>
      </c>
      <c r="BB40" s="33">
        <f t="shared" si="33"/>
        <v>6.9130929938091725</v>
      </c>
      <c r="BC40" s="39">
        <f t="shared" si="33"/>
        <v>6.2426281363245835</v>
      </c>
      <c r="BD40" s="42">
        <f t="shared" si="33"/>
        <v>3.1357939677219235</v>
      </c>
      <c r="BE40" s="33">
        <f t="shared" si="33"/>
        <v>3.0473833752089092</v>
      </c>
      <c r="BF40" s="39">
        <f t="shared" si="33"/>
        <v>18.612532253512555</v>
      </c>
      <c r="BG40" s="42">
        <f t="shared" si="33"/>
        <v>10.481667642811914</v>
      </c>
      <c r="BH40" s="33">
        <f t="shared" si="33"/>
        <v>7.2165283306324</v>
      </c>
      <c r="BI40" s="39">
        <f t="shared" si="33"/>
        <v>22.774114286160014</v>
      </c>
      <c r="BJ40" s="42">
        <f t="shared" si="33"/>
        <v>10.191767754952991</v>
      </c>
      <c r="BK40" s="33">
        <f t="shared" si="33"/>
        <v>11.363491168712741</v>
      </c>
      <c r="BL40" s="39">
        <f t="shared" si="33"/>
        <v>-3.8770028801504424</v>
      </c>
      <c r="BM40" s="42">
        <f t="shared" si="33"/>
        <v>13.081196992869806</v>
      </c>
      <c r="BN40" s="33">
        <f t="shared" si="33"/>
        <v>-37.810954695169386</v>
      </c>
      <c r="BO40" s="39">
        <f t="shared" si="33"/>
        <v>29.002786283140949</v>
      </c>
      <c r="BP40" s="42">
        <f t="shared" si="33"/>
        <v>5.7013923498008978</v>
      </c>
      <c r="BQ40" s="33">
        <f t="shared" si="33"/>
        <v>21.737420128679801</v>
      </c>
      <c r="BR40" s="39">
        <f t="shared" si="33"/>
        <v>16.013856815009703</v>
      </c>
      <c r="BS40" s="42">
        <f t="shared" si="33"/>
        <v>8.0627152273406608</v>
      </c>
      <c r="BT40" s="33">
        <f t="shared" si="33"/>
        <v>7.2592985697387888</v>
      </c>
      <c r="BU40" s="39">
        <f t="shared" si="33"/>
        <v>14.614904230729593</v>
      </c>
      <c r="BV40" s="42">
        <f t="shared" si="33"/>
        <v>1.615831626896977</v>
      </c>
      <c r="BW40" s="33">
        <f t="shared" si="33"/>
        <v>12.773744992035702</v>
      </c>
    </row>
    <row r="41" spans="1:75" customFormat="1" x14ac:dyDescent="0.25">
      <c r="A41" s="34" t="s">
        <v>60</v>
      </c>
      <c r="B41" s="48">
        <v>5682353.5608223667</v>
      </c>
      <c r="C41" s="32">
        <v>15484768.408123938</v>
      </c>
      <c r="D41" s="36">
        <v>36.696406501250436</v>
      </c>
      <c r="E41" s="34">
        <v>797836.14190154406</v>
      </c>
      <c r="F41" s="38">
        <v>2582126.2342382353</v>
      </c>
      <c r="G41" s="36">
        <v>30.898417409748262</v>
      </c>
      <c r="H41" s="34">
        <v>1890730.0581101701</v>
      </c>
      <c r="I41" s="38">
        <v>5029304.4239702746</v>
      </c>
      <c r="J41" s="36">
        <v>37.594265503172196</v>
      </c>
      <c r="K41" s="34">
        <v>1506449.8404921796</v>
      </c>
      <c r="L41" s="38">
        <v>4011871.892408553</v>
      </c>
      <c r="M41" s="36">
        <v>37.549799218234078</v>
      </c>
      <c r="N41" s="34">
        <v>384280.21761799045</v>
      </c>
      <c r="O41" s="38">
        <v>1017432.5315617211</v>
      </c>
      <c r="P41" s="36">
        <v>37.769601983154068</v>
      </c>
      <c r="Q41" s="34">
        <v>5469253.0009342143</v>
      </c>
      <c r="R41" s="38">
        <v>9370159.9465638716</v>
      </c>
      <c r="S41" s="36">
        <v>58.368832892119869</v>
      </c>
      <c r="T41" s="34">
        <v>3608955.4496994629</v>
      </c>
      <c r="U41" s="38">
        <v>7122189.605350743</v>
      </c>
      <c r="V41" s="36">
        <v>50.671993441288542</v>
      </c>
      <c r="W41" s="34">
        <v>10231217.312068833</v>
      </c>
      <c r="X41" s="38">
        <v>25344169.407545578</v>
      </c>
      <c r="Y41" s="36">
        <v>40.369116649854583</v>
      </c>
      <c r="Z41" s="25"/>
      <c r="AA41" s="39">
        <f t="shared" si="19"/>
        <v>3.9016787932396824</v>
      </c>
      <c r="AB41" s="40">
        <f t="shared" si="19"/>
        <v>-7.1528051590578059</v>
      </c>
      <c r="AC41" s="33">
        <f t="shared" si="19"/>
        <v>11.906104402222468</v>
      </c>
      <c r="AD41" s="39">
        <f t="shared" si="19"/>
        <v>0.33911941774498189</v>
      </c>
      <c r="AE41" s="40">
        <f t="shared" si="19"/>
        <v>-6.7129776416837927</v>
      </c>
      <c r="AF41" s="33">
        <f t="shared" si="19"/>
        <v>7.5595692532039607</v>
      </c>
      <c r="AG41" s="39">
        <f t="shared" si="19"/>
        <v>14.897881432129068</v>
      </c>
      <c r="AH41" s="40">
        <f t="shared" si="19"/>
        <v>-1.381518386873239</v>
      </c>
      <c r="AI41" s="33">
        <f t="shared" si="19"/>
        <v>16.507453321848146</v>
      </c>
      <c r="AJ41" s="39">
        <f t="shared" si="19"/>
        <v>5.7044228571236886</v>
      </c>
      <c r="AK41" s="40">
        <f t="shared" si="19"/>
        <v>-8.2360437285631605</v>
      </c>
      <c r="AL41" s="33">
        <f t="shared" si="19"/>
        <v>15.191658197965111</v>
      </c>
      <c r="AM41" s="39">
        <f t="shared" si="19"/>
        <v>74.338997742503778</v>
      </c>
      <c r="AN41" s="40">
        <f t="shared" si="19"/>
        <v>39.793482616325406</v>
      </c>
      <c r="AO41" s="33">
        <f t="shared" si="19"/>
        <v>24.711820951618591</v>
      </c>
      <c r="AP41" s="39">
        <f t="shared" si="17"/>
        <v>45.254951015529997</v>
      </c>
      <c r="AQ41" s="40">
        <f t="shared" si="1"/>
        <v>18.037597274603613</v>
      </c>
      <c r="AR41" s="33">
        <f t="shared" si="1"/>
        <v>23.058207189365049</v>
      </c>
      <c r="AS41" s="39">
        <f t="shared" si="1"/>
        <v>20.561222890573987</v>
      </c>
      <c r="AT41" s="40">
        <f t="shared" si="1"/>
        <v>6.3961187793080967</v>
      </c>
      <c r="AU41" s="33">
        <f t="shared" si="1"/>
        <v>13.313553420729392</v>
      </c>
      <c r="AV41" s="39">
        <f t="shared" si="1"/>
        <v>17.850785249083074</v>
      </c>
      <c r="AW41" s="40">
        <f t="shared" si="1"/>
        <v>-1.7273228003061689</v>
      </c>
      <c r="AX41" s="33">
        <f t="shared" si="1"/>
        <v>19.922229257686567</v>
      </c>
      <c r="AY41" s="41"/>
      <c r="AZ41" s="39">
        <f t="shared" ref="AZ41:BW41" si="34">+AVERAGE(B39:B41)/AVERAGE(B35:B37)*100-100</f>
        <v>5.4906772155780175</v>
      </c>
      <c r="BA41" s="42">
        <f t="shared" si="34"/>
        <v>-2.7638058021525325</v>
      </c>
      <c r="BB41" s="33">
        <f t="shared" si="34"/>
        <v>8.5897835624142829</v>
      </c>
      <c r="BC41" s="39">
        <f t="shared" si="34"/>
        <v>4.1769902071942795</v>
      </c>
      <c r="BD41" s="42">
        <f t="shared" si="34"/>
        <v>-0.28205238828928714</v>
      </c>
      <c r="BE41" s="33">
        <f t="shared" si="34"/>
        <v>4.5645888126869778</v>
      </c>
      <c r="BF41" s="39">
        <f t="shared" si="34"/>
        <v>17.202664645586196</v>
      </c>
      <c r="BG41" s="42">
        <f t="shared" si="34"/>
        <v>5.9915954114157444</v>
      </c>
      <c r="BH41" s="33">
        <f t="shared" si="34"/>
        <v>10.318036190005486</v>
      </c>
      <c r="BI41" s="39">
        <f t="shared" si="34"/>
        <v>16.190724721080969</v>
      </c>
      <c r="BJ41" s="42">
        <f t="shared" si="34"/>
        <v>3.4249882089407748</v>
      </c>
      <c r="BK41" s="33">
        <f t="shared" si="34"/>
        <v>12.707295704007862</v>
      </c>
      <c r="BL41" s="39">
        <f t="shared" si="34"/>
        <v>23.040949737137623</v>
      </c>
      <c r="BM41" s="42">
        <f t="shared" si="34"/>
        <v>25.480015968405382</v>
      </c>
      <c r="BN41" s="33">
        <f t="shared" si="34"/>
        <v>-26.838236315389338</v>
      </c>
      <c r="BO41" s="39">
        <f t="shared" si="34"/>
        <v>34.774228498749949</v>
      </c>
      <c r="BP41" s="42">
        <f t="shared" si="34"/>
        <v>9.5980449750624928</v>
      </c>
      <c r="BQ41" s="33">
        <f t="shared" si="34"/>
        <v>22.230940634651191</v>
      </c>
      <c r="BR41" s="39">
        <f t="shared" si="34"/>
        <v>17.66752117497235</v>
      </c>
      <c r="BS41" s="42">
        <f t="shared" si="34"/>
        <v>7.4804325459762566</v>
      </c>
      <c r="BT41" s="33">
        <f t="shared" si="34"/>
        <v>9.3616860915384024</v>
      </c>
      <c r="BU41" s="39">
        <f t="shared" si="34"/>
        <v>15.729552636497132</v>
      </c>
      <c r="BV41" s="42">
        <f t="shared" si="34"/>
        <v>0.49990538858888556</v>
      </c>
      <c r="BW41" s="33">
        <f t="shared" si="34"/>
        <v>15.232824312412774</v>
      </c>
    </row>
    <row r="42" spans="1:75" customFormat="1" x14ac:dyDescent="0.25">
      <c r="A42" s="34" t="s">
        <v>61</v>
      </c>
      <c r="B42" s="48">
        <v>6742365.5485359728</v>
      </c>
      <c r="C42" s="32">
        <v>17420077.338452533</v>
      </c>
      <c r="D42" s="36">
        <v>38.704567250416773</v>
      </c>
      <c r="E42" s="34">
        <v>1086710.8701356957</v>
      </c>
      <c r="F42" s="38">
        <v>3383920.9224125464</v>
      </c>
      <c r="G42" s="36">
        <v>32.113955823794235</v>
      </c>
      <c r="H42" s="34">
        <v>2363906.1235281546</v>
      </c>
      <c r="I42" s="38">
        <v>5733854.0301519446</v>
      </c>
      <c r="J42" s="36">
        <v>41.227176539503084</v>
      </c>
      <c r="K42" s="34">
        <v>1957470.7410277538</v>
      </c>
      <c r="L42" s="38">
        <v>4792442.0458779745</v>
      </c>
      <c r="M42" s="36">
        <v>40.844953831239195</v>
      </c>
      <c r="N42" s="34">
        <v>406435.38250040077</v>
      </c>
      <c r="O42" s="38">
        <v>941411.98427397013</v>
      </c>
      <c r="P42" s="36">
        <v>43.172956079781514</v>
      </c>
      <c r="Q42" s="34">
        <v>5239251.0206569787</v>
      </c>
      <c r="R42" s="38">
        <v>7982021.2890458284</v>
      </c>
      <c r="S42" s="36">
        <v>65.638148921590755</v>
      </c>
      <c r="T42" s="34">
        <v>3463670.0357833537</v>
      </c>
      <c r="U42" s="38">
        <v>6610494.7920722356</v>
      </c>
      <c r="V42" s="36">
        <v>52.396532252581565</v>
      </c>
      <c r="W42" s="34">
        <v>11968563.527073447</v>
      </c>
      <c r="X42" s="38">
        <v>27909378.787990615</v>
      </c>
      <c r="Y42" s="36">
        <v>42.883661503148581</v>
      </c>
      <c r="Z42" s="25"/>
      <c r="AA42" s="39">
        <f t="shared" si="19"/>
        <v>11.315175801119139</v>
      </c>
      <c r="AB42" s="40">
        <f t="shared" si="19"/>
        <v>-2.8921204265058265</v>
      </c>
      <c r="AC42" s="33">
        <f t="shared" si="19"/>
        <v>14.630425759500241</v>
      </c>
      <c r="AD42" s="39">
        <f t="shared" si="19"/>
        <v>5.0116052638408348</v>
      </c>
      <c r="AE42" s="40">
        <f t="shared" si="19"/>
        <v>-5.2094954552670032</v>
      </c>
      <c r="AF42" s="33">
        <f t="shared" si="19"/>
        <v>10.782831854518008</v>
      </c>
      <c r="AG42" s="39">
        <f t="shared" si="19"/>
        <v>22.35184074981575</v>
      </c>
      <c r="AH42" s="40">
        <f t="shared" si="19"/>
        <v>-1.9438936717215256</v>
      </c>
      <c r="AI42" s="33">
        <f t="shared" si="19"/>
        <v>24.777380350182838</v>
      </c>
      <c r="AJ42" s="39">
        <f t="shared" si="19"/>
        <v>11.658982220517842</v>
      </c>
      <c r="AK42" s="40">
        <f t="shared" si="19"/>
        <v>-8.7423312665291064</v>
      </c>
      <c r="AL42" s="33">
        <f t="shared" si="19"/>
        <v>22.355725025840243</v>
      </c>
      <c r="AM42" s="39">
        <f t="shared" si="19"/>
        <v>127.08865710778645</v>
      </c>
      <c r="AN42" s="40">
        <f t="shared" si="19"/>
        <v>57.961992195781676</v>
      </c>
      <c r="AO42" s="33">
        <f t="shared" si="19"/>
        <v>43.761580840489557</v>
      </c>
      <c r="AP42" s="39">
        <f t="shared" si="17"/>
        <v>46.571008471515</v>
      </c>
      <c r="AQ42" s="40">
        <f t="shared" si="1"/>
        <v>7.7840483720038804</v>
      </c>
      <c r="AR42" s="33">
        <f t="shared" si="1"/>
        <v>35.985807441229639</v>
      </c>
      <c r="AS42" s="39">
        <f t="shared" si="1"/>
        <v>18.695656486923767</v>
      </c>
      <c r="AT42" s="40">
        <f t="shared" si="1"/>
        <v>2.5890785123909126</v>
      </c>
      <c r="AU42" s="33">
        <f t="shared" si="1"/>
        <v>15.700090309893454</v>
      </c>
      <c r="AV42" s="39">
        <f t="shared" si="1"/>
        <v>23.637753200385674</v>
      </c>
      <c r="AW42" s="40">
        <f t="shared" si="1"/>
        <v>-1.4437208317934704</v>
      </c>
      <c r="AX42" s="33">
        <f t="shared" ref="AX42:AX105" si="35">+Y42/Y38*100-100</f>
        <v>25.448884884718993</v>
      </c>
      <c r="AY42" s="41"/>
      <c r="AZ42" s="39">
        <f t="shared" ref="AZ42:BW42" si="36">+AVERAGE(B39:B42)/AVERAGE(B35:B38)*100-100</f>
        <v>7.0740842136677315</v>
      </c>
      <c r="BA42" s="42">
        <f t="shared" si="36"/>
        <v>-2.7977664941934108</v>
      </c>
      <c r="BB42" s="33">
        <f t="shared" si="36"/>
        <v>10.141799984468449</v>
      </c>
      <c r="BC42" s="39">
        <f t="shared" si="36"/>
        <v>4.4381378163896841</v>
      </c>
      <c r="BD42" s="42">
        <f t="shared" si="36"/>
        <v>-1.8055752408814243</v>
      </c>
      <c r="BE42" s="33">
        <f t="shared" si="36"/>
        <v>6.1399474575276543</v>
      </c>
      <c r="BF42" s="39">
        <f t="shared" si="36"/>
        <v>18.78991999664467</v>
      </c>
      <c r="BG42" s="42">
        <f t="shared" si="36"/>
        <v>3.5899794535543492</v>
      </c>
      <c r="BH42" s="33">
        <f t="shared" si="36"/>
        <v>14.001437549991749</v>
      </c>
      <c r="BI42" s="39">
        <f t="shared" si="36"/>
        <v>14.732556348809169</v>
      </c>
      <c r="BJ42" s="42">
        <f t="shared" si="36"/>
        <v>-0.29915691836808378</v>
      </c>
      <c r="BK42" s="33">
        <f t="shared" si="36"/>
        <v>15.258569515163174</v>
      </c>
      <c r="BL42" s="39">
        <f t="shared" si="36"/>
        <v>45.76582454836003</v>
      </c>
      <c r="BM42" s="42">
        <f t="shared" si="36"/>
        <v>34.4257326416365</v>
      </c>
      <c r="BN42" s="33">
        <f t="shared" si="36"/>
        <v>-16.373299863869988</v>
      </c>
      <c r="BO42" s="39">
        <f t="shared" si="36"/>
        <v>37.748544414085899</v>
      </c>
      <c r="BP42" s="42">
        <f t="shared" si="36"/>
        <v>9.1851706320109656</v>
      </c>
      <c r="BQ42" s="33">
        <f t="shared" si="36"/>
        <v>26.020289478639896</v>
      </c>
      <c r="BR42" s="39">
        <f t="shared" si="36"/>
        <v>17.936604497308736</v>
      </c>
      <c r="BS42" s="42">
        <f t="shared" si="36"/>
        <v>6.24940379531769</v>
      </c>
      <c r="BT42" s="33">
        <f t="shared" si="36"/>
        <v>11.010775430053002</v>
      </c>
      <c r="BU42" s="39">
        <f t="shared" si="36"/>
        <v>17.924137857613218</v>
      </c>
      <c r="BV42" s="42">
        <f t="shared" si="36"/>
        <v>-2.1404395033329138E-2</v>
      </c>
      <c r="BW42" s="33">
        <f t="shared" si="36"/>
        <v>17.87766687174522</v>
      </c>
    </row>
    <row r="43" spans="1:75" customFormat="1" x14ac:dyDescent="0.25">
      <c r="A43" s="34" t="s">
        <v>62</v>
      </c>
      <c r="B43" s="48">
        <v>6756643.8319350714</v>
      </c>
      <c r="C43" s="32">
        <v>16837578.933116999</v>
      </c>
      <c r="D43" s="36">
        <v>40.128357282089787</v>
      </c>
      <c r="E43" s="34">
        <v>861860.72775816696</v>
      </c>
      <c r="F43" s="38">
        <v>2462418.807387765</v>
      </c>
      <c r="G43" s="36">
        <v>35.000574442186952</v>
      </c>
      <c r="H43" s="34">
        <v>2252844.8099438455</v>
      </c>
      <c r="I43" s="38">
        <v>4662619.5441035982</v>
      </c>
      <c r="J43" s="36">
        <v>48.31714851778586</v>
      </c>
      <c r="K43" s="34">
        <v>1867095.2627415138</v>
      </c>
      <c r="L43" s="38">
        <v>4347449.6480673905</v>
      </c>
      <c r="M43" s="36">
        <v>42.946909427036374</v>
      </c>
      <c r="N43" s="34">
        <v>385749.54720233195</v>
      </c>
      <c r="O43" s="38">
        <v>315169.89603620768</v>
      </c>
      <c r="P43" s="36">
        <v>122.39416011928242</v>
      </c>
      <c r="Q43" s="34">
        <v>5242800.0711722458</v>
      </c>
      <c r="R43" s="38">
        <v>8313947.4849427678</v>
      </c>
      <c r="S43" s="36">
        <v>63.060298139570662</v>
      </c>
      <c r="T43" s="34">
        <v>3655049.7693645786</v>
      </c>
      <c r="U43" s="38">
        <v>6663233.9459833186</v>
      </c>
      <c r="V43" s="36">
        <v>54.853991305046236</v>
      </c>
      <c r="W43" s="34">
        <v>11459099.671444753</v>
      </c>
      <c r="X43" s="38">
        <v>25613330.823567815</v>
      </c>
      <c r="Y43" s="36">
        <v>44.738811013602309</v>
      </c>
      <c r="Z43" s="25"/>
      <c r="AA43" s="39">
        <f t="shared" si="19"/>
        <v>16.032372852678137</v>
      </c>
      <c r="AB43" s="40">
        <f t="shared" si="19"/>
        <v>-0.45808817560845227</v>
      </c>
      <c r="AC43" s="33">
        <f t="shared" si="19"/>
        <v>16.566349516551867</v>
      </c>
      <c r="AD43" s="39">
        <f t="shared" si="19"/>
        <v>14.675864238704122</v>
      </c>
      <c r="AE43" s="40">
        <f t="shared" si="19"/>
        <v>-4.5395005391666103</v>
      </c>
      <c r="AF43" s="33">
        <f t="shared" si="19"/>
        <v>20.129126587855978</v>
      </c>
      <c r="AG43" s="39">
        <f t="shared" si="19"/>
        <v>41.206634598259683</v>
      </c>
      <c r="AH43" s="40">
        <f t="shared" si="19"/>
        <v>4.0011459060559389</v>
      </c>
      <c r="AI43" s="33">
        <f t="shared" si="19"/>
        <v>35.774114186983468</v>
      </c>
      <c r="AJ43" s="39">
        <f t="shared" si="19"/>
        <v>39.755301617766179</v>
      </c>
      <c r="AK43" s="40">
        <f t="shared" si="19"/>
        <v>7.1404481882543394</v>
      </c>
      <c r="AL43" s="33">
        <f t="shared" si="19"/>
        <v>30.441214294908434</v>
      </c>
      <c r="AM43" s="39">
        <f t="shared" si="19"/>
        <v>48.679930423573552</v>
      </c>
      <c r="AN43" s="40">
        <f t="shared" si="19"/>
        <v>-25.934344640898843</v>
      </c>
      <c r="AO43" s="33">
        <f t="shared" si="19"/>
        <v>100.74072078713314</v>
      </c>
      <c r="AP43" s="39">
        <f t="shared" si="17"/>
        <v>37.913961758052466</v>
      </c>
      <c r="AQ43" s="40">
        <f t="shared" si="17"/>
        <v>3.1032587382437811</v>
      </c>
      <c r="AR43" s="33">
        <f t="shared" si="17"/>
        <v>33.762951283805052</v>
      </c>
      <c r="AS43" s="39">
        <f t="shared" si="17"/>
        <v>32.379602262156311</v>
      </c>
      <c r="AT43" s="40">
        <f t="shared" si="17"/>
        <v>7.8022867839202377</v>
      </c>
      <c r="AU43" s="33">
        <f t="shared" si="17"/>
        <v>22.79851032056402</v>
      </c>
      <c r="AV43" s="39">
        <f t="shared" si="17"/>
        <v>24.41319274690494</v>
      </c>
      <c r="AW43" s="40">
        <f t="shared" si="17"/>
        <v>-0.9559805939080519</v>
      </c>
      <c r="AX43" s="33">
        <f t="shared" si="35"/>
        <v>25.614038578943791</v>
      </c>
      <c r="AY43" s="41"/>
      <c r="AZ43" s="39">
        <f t="shared" ref="AZ43:BW43" si="37">+AVERAGE(B43:B43)/AVERAGE(B39:B39)*100-100</f>
        <v>16.032372852678137</v>
      </c>
      <c r="BA43" s="42">
        <f t="shared" si="37"/>
        <v>-0.45808817560845227</v>
      </c>
      <c r="BB43" s="33">
        <f t="shared" si="37"/>
        <v>16.566349516551867</v>
      </c>
      <c r="BC43" s="39">
        <f t="shared" si="37"/>
        <v>14.675864238704122</v>
      </c>
      <c r="BD43" s="42">
        <f t="shared" si="37"/>
        <v>-4.5395005391666103</v>
      </c>
      <c r="BE43" s="33">
        <f t="shared" si="37"/>
        <v>20.129126587855978</v>
      </c>
      <c r="BF43" s="39">
        <f t="shared" si="37"/>
        <v>41.206634598259683</v>
      </c>
      <c r="BG43" s="42">
        <f t="shared" si="37"/>
        <v>4.0011459060559389</v>
      </c>
      <c r="BH43" s="33">
        <f t="shared" si="37"/>
        <v>35.774114186983468</v>
      </c>
      <c r="BI43" s="39">
        <f t="shared" si="37"/>
        <v>39.755301617766179</v>
      </c>
      <c r="BJ43" s="42">
        <f t="shared" si="37"/>
        <v>7.1404481882543394</v>
      </c>
      <c r="BK43" s="33">
        <f t="shared" si="37"/>
        <v>30.441214294908434</v>
      </c>
      <c r="BL43" s="39">
        <f t="shared" si="37"/>
        <v>48.679930423573552</v>
      </c>
      <c r="BM43" s="42">
        <f t="shared" si="37"/>
        <v>-25.934344640898843</v>
      </c>
      <c r="BN43" s="33">
        <f t="shared" si="37"/>
        <v>100.74072078713314</v>
      </c>
      <c r="BO43" s="39">
        <f t="shared" si="37"/>
        <v>37.913961758052466</v>
      </c>
      <c r="BP43" s="42">
        <f t="shared" si="37"/>
        <v>3.1032587382437811</v>
      </c>
      <c r="BQ43" s="33">
        <f t="shared" si="37"/>
        <v>33.762951283805052</v>
      </c>
      <c r="BR43" s="39">
        <f t="shared" si="37"/>
        <v>32.379602262156311</v>
      </c>
      <c r="BS43" s="42">
        <f t="shared" si="37"/>
        <v>7.8022867839202377</v>
      </c>
      <c r="BT43" s="33">
        <f t="shared" si="37"/>
        <v>22.79851032056402</v>
      </c>
      <c r="BU43" s="39">
        <f t="shared" si="37"/>
        <v>24.41319274690494</v>
      </c>
      <c r="BV43" s="42">
        <f t="shared" si="37"/>
        <v>-0.9559805939080519</v>
      </c>
      <c r="BW43" s="33">
        <f t="shared" si="37"/>
        <v>25.614038578943791</v>
      </c>
    </row>
    <row r="44" spans="1:75" customFormat="1" x14ac:dyDescent="0.25">
      <c r="A44" s="34" t="s">
        <v>63</v>
      </c>
      <c r="B44" s="48">
        <v>6808392.7952507837</v>
      </c>
      <c r="C44" s="32">
        <v>17020011.142868455</v>
      </c>
      <c r="D44" s="36">
        <v>40.002281655988007</v>
      </c>
      <c r="E44" s="34">
        <v>935685.37679532054</v>
      </c>
      <c r="F44" s="38">
        <v>2612475.4798663515</v>
      </c>
      <c r="G44" s="36">
        <v>35.816044361235043</v>
      </c>
      <c r="H44" s="34">
        <v>2253385.5485749184</v>
      </c>
      <c r="I44" s="38">
        <v>5079311.5387674477</v>
      </c>
      <c r="J44" s="36">
        <v>44.363995619802601</v>
      </c>
      <c r="K44" s="34">
        <v>1968524.6941118534</v>
      </c>
      <c r="L44" s="38">
        <v>4394452.2122125011</v>
      </c>
      <c r="M44" s="36">
        <v>44.795678711471268</v>
      </c>
      <c r="N44" s="34">
        <v>284860.85446306504</v>
      </c>
      <c r="O44" s="38">
        <v>684859.3265549466</v>
      </c>
      <c r="P44" s="36">
        <v>41.594068068840194</v>
      </c>
      <c r="Q44" s="34">
        <v>6300146.18402375</v>
      </c>
      <c r="R44" s="38">
        <v>10739973.704922158</v>
      </c>
      <c r="S44" s="36">
        <v>58.660722615516057</v>
      </c>
      <c r="T44" s="34">
        <v>4246557.7468356816</v>
      </c>
      <c r="U44" s="38">
        <v>8336377.4729616409</v>
      </c>
      <c r="V44" s="36">
        <v>50.940084714362378</v>
      </c>
      <c r="W44" s="34">
        <v>12051052.15780909</v>
      </c>
      <c r="X44" s="38">
        <v>27115394.39346277</v>
      </c>
      <c r="Y44" s="36">
        <v>44.443580583561307</v>
      </c>
      <c r="Z44" s="25"/>
      <c r="AA44" s="39">
        <f t="shared" ref="AA44:AO60" si="38">+B44/B40*100-100</f>
        <v>21.387739382456814</v>
      </c>
      <c r="AB44" s="40">
        <f t="shared" si="38"/>
        <v>5.9591615296201752</v>
      </c>
      <c r="AC44" s="33">
        <f t="shared" si="38"/>
        <v>14.560871971909364</v>
      </c>
      <c r="AD44" s="39">
        <f t="shared" si="38"/>
        <v>14.387077996123068</v>
      </c>
      <c r="AE44" s="40">
        <f t="shared" si="38"/>
        <v>-6.4256966813042311</v>
      </c>
      <c r="AF44" s="33">
        <f t="shared" si="38"/>
        <v>22.241976631707388</v>
      </c>
      <c r="AG44" s="39">
        <f t="shared" si="38"/>
        <v>41.244647719254459</v>
      </c>
      <c r="AH44" s="40">
        <f t="shared" si="38"/>
        <v>6.5113111198668889</v>
      </c>
      <c r="AI44" s="33">
        <f t="shared" si="38"/>
        <v>32.609998162823274</v>
      </c>
      <c r="AJ44" s="39">
        <f t="shared" si="38"/>
        <v>35.661886237010151</v>
      </c>
      <c r="AK44" s="40">
        <f t="shared" si="38"/>
        <v>3.539726810835603</v>
      </c>
      <c r="AL44" s="33">
        <f t="shared" si="38"/>
        <v>31.023994765662167</v>
      </c>
      <c r="AM44" s="39">
        <f t="shared" si="38"/>
        <v>97.373860727547736</v>
      </c>
      <c r="AN44" s="40">
        <f t="shared" si="38"/>
        <v>30.553427250729072</v>
      </c>
      <c r="AO44" s="33">
        <f t="shared" si="38"/>
        <v>51.182442992085811</v>
      </c>
      <c r="AP44" s="39">
        <f t="shared" si="17"/>
        <v>25.520948452953959</v>
      </c>
      <c r="AQ44" s="40">
        <f t="shared" si="17"/>
        <v>6.2349392463895583</v>
      </c>
      <c r="AR44" s="33">
        <f t="shared" si="17"/>
        <v>18.154111390636345</v>
      </c>
      <c r="AS44" s="39">
        <f t="shared" si="17"/>
        <v>28.063599780677123</v>
      </c>
      <c r="AT44" s="40">
        <f t="shared" si="17"/>
        <v>14.360586268052316</v>
      </c>
      <c r="AU44" s="33">
        <f t="shared" si="17"/>
        <v>11.982286869801456</v>
      </c>
      <c r="AV44" s="39">
        <f t="shared" si="17"/>
        <v>23.913203228387417</v>
      </c>
      <c r="AW44" s="40">
        <f t="shared" si="17"/>
        <v>2.5406175715377799</v>
      </c>
      <c r="AX44" s="33">
        <f t="shared" si="35"/>
        <v>20.843043627993566</v>
      </c>
      <c r="AY44" s="43"/>
      <c r="AZ44" s="39">
        <f t="shared" ref="AZ44:BW44" si="39">+AVERAGE(B43:B44)/AVERAGE(B39:B40)*100-100</f>
        <v>18.659867674559962</v>
      </c>
      <c r="BA44" s="42">
        <f t="shared" si="39"/>
        <v>2.6676147222863449</v>
      </c>
      <c r="BB44" s="33">
        <f t="shared" si="39"/>
        <v>15.556487625746058</v>
      </c>
      <c r="BC44" s="39">
        <f t="shared" si="39"/>
        <v>14.525359213564656</v>
      </c>
      <c r="BD44" s="42">
        <f t="shared" si="39"/>
        <v>-5.5198838089468296</v>
      </c>
      <c r="BE44" s="33">
        <f t="shared" si="39"/>
        <v>21.18850758983784</v>
      </c>
      <c r="BF44" s="39">
        <f t="shared" si="39"/>
        <v>41.225640881547719</v>
      </c>
      <c r="BG44" s="42">
        <f t="shared" si="39"/>
        <v>5.2949662746716797</v>
      </c>
      <c r="BH44" s="33">
        <f t="shared" si="39"/>
        <v>34.240908990150842</v>
      </c>
      <c r="BI44" s="39">
        <f t="shared" si="39"/>
        <v>37.624084448327665</v>
      </c>
      <c r="BJ44" s="42">
        <f t="shared" si="39"/>
        <v>5.2996413717491464</v>
      </c>
      <c r="BK44" s="33">
        <f t="shared" si="39"/>
        <v>30.738095009394016</v>
      </c>
      <c r="BL44" s="39">
        <f t="shared" si="39"/>
        <v>66.085104220522595</v>
      </c>
      <c r="BM44" s="42">
        <f t="shared" si="39"/>
        <v>5.2541158980819631</v>
      </c>
      <c r="BN44" s="33">
        <f t="shared" si="39"/>
        <v>85.331430083970844</v>
      </c>
      <c r="BO44" s="39">
        <f t="shared" si="39"/>
        <v>30.862026781307492</v>
      </c>
      <c r="BP44" s="42">
        <f t="shared" si="39"/>
        <v>4.8453793709748254</v>
      </c>
      <c r="BQ44" s="33">
        <f t="shared" si="39"/>
        <v>25.756604221881972</v>
      </c>
      <c r="BR44" s="39">
        <f t="shared" si="39"/>
        <v>30.024537372225268</v>
      </c>
      <c r="BS44" s="42">
        <f t="shared" si="39"/>
        <v>11.351299238579244</v>
      </c>
      <c r="BT44" s="33">
        <f t="shared" si="39"/>
        <v>17.341241944759389</v>
      </c>
      <c r="BU44" s="39">
        <f t="shared" si="39"/>
        <v>24.156400467907545</v>
      </c>
      <c r="BV44" s="42">
        <f t="shared" si="39"/>
        <v>0.81180603872961399</v>
      </c>
      <c r="BW44" s="33">
        <f t="shared" si="39"/>
        <v>23.190256406318355</v>
      </c>
    </row>
    <row r="45" spans="1:75" customFormat="1" x14ac:dyDescent="0.25">
      <c r="A45" s="34" t="s">
        <v>64</v>
      </c>
      <c r="B45" s="48">
        <v>7137154.1881972086</v>
      </c>
      <c r="C45" s="32">
        <v>17943331.710106112</v>
      </c>
      <c r="D45" s="36">
        <v>39.776081184395615</v>
      </c>
      <c r="E45" s="34">
        <v>904048.32090023474</v>
      </c>
      <c r="F45" s="38">
        <v>2565509.0888546701</v>
      </c>
      <c r="G45" s="36">
        <v>35.23855459439563</v>
      </c>
      <c r="H45" s="34">
        <v>2638346.674201048</v>
      </c>
      <c r="I45" s="38">
        <v>5690557.1919691879</v>
      </c>
      <c r="J45" s="36">
        <v>46.363591212551576</v>
      </c>
      <c r="K45" s="34">
        <v>2227744.1014567493</v>
      </c>
      <c r="L45" s="38">
        <v>4792258.7289760429</v>
      </c>
      <c r="M45" s="36">
        <v>46.486306926353059</v>
      </c>
      <c r="N45" s="34">
        <v>410602.57274429873</v>
      </c>
      <c r="O45" s="38">
        <v>898298.46299314499</v>
      </c>
      <c r="P45" s="36">
        <v>45.708925224714768</v>
      </c>
      <c r="Q45" s="34">
        <v>5961971.1434897529</v>
      </c>
      <c r="R45" s="38">
        <v>10468663.953819301</v>
      </c>
      <c r="S45" s="36">
        <v>56.950640213402167</v>
      </c>
      <c r="T45" s="34">
        <v>4597711.8321588375</v>
      </c>
      <c r="U45" s="38">
        <v>9457760.6396801192</v>
      </c>
      <c r="V45" s="36">
        <v>48.613112631219451</v>
      </c>
      <c r="W45" s="34">
        <v>12043808.494629405</v>
      </c>
      <c r="X45" s="38">
        <v>27210301.305069149</v>
      </c>
      <c r="Y45" s="36">
        <v>44.261944620163767</v>
      </c>
      <c r="Z45" s="25"/>
      <c r="AA45" s="39">
        <f t="shared" si="38"/>
        <v>25.602078642292341</v>
      </c>
      <c r="AB45" s="40">
        <f t="shared" si="38"/>
        <v>15.877301081831561</v>
      </c>
      <c r="AC45" s="33">
        <f t="shared" si="38"/>
        <v>8.3923058870634577</v>
      </c>
      <c r="AD45" s="39">
        <f t="shared" si="38"/>
        <v>13.312530408254887</v>
      </c>
      <c r="AE45" s="40">
        <f t="shared" si="38"/>
        <v>-0.64354504296602499</v>
      </c>
      <c r="AF45" s="33">
        <f t="shared" si="38"/>
        <v>14.046470817881058</v>
      </c>
      <c r="AG45" s="39">
        <f t="shared" si="38"/>
        <v>39.54116098615043</v>
      </c>
      <c r="AH45" s="40">
        <f t="shared" si="38"/>
        <v>13.147996467410138</v>
      </c>
      <c r="AI45" s="33">
        <f t="shared" si="38"/>
        <v>23.326232317637448</v>
      </c>
      <c r="AJ45" s="39">
        <f t="shared" si="38"/>
        <v>47.880403421126317</v>
      </c>
      <c r="AK45" s="40">
        <f t="shared" si="38"/>
        <v>19.451938085166006</v>
      </c>
      <c r="AL45" s="33">
        <f t="shared" si="38"/>
        <v>23.799082536184216</v>
      </c>
      <c r="AM45" s="39">
        <f t="shared" si="38"/>
        <v>6.8497814666262968</v>
      </c>
      <c r="AN45" s="40">
        <f t="shared" si="38"/>
        <v>-11.709284387212364</v>
      </c>
      <c r="AO45" s="33">
        <f t="shared" si="38"/>
        <v>21.020404835353517</v>
      </c>
      <c r="AP45" s="39">
        <f t="shared" si="17"/>
        <v>9.0088745660765142</v>
      </c>
      <c r="AQ45" s="40">
        <f t="shared" si="17"/>
        <v>11.723428559597451</v>
      </c>
      <c r="AR45" s="33">
        <f t="shared" si="17"/>
        <v>-2.429708816242524</v>
      </c>
      <c r="AS45" s="39">
        <f t="shared" si="17"/>
        <v>27.39730086005116</v>
      </c>
      <c r="AT45" s="40">
        <f t="shared" si="17"/>
        <v>32.792879209150982</v>
      </c>
      <c r="AU45" s="33">
        <f t="shared" si="17"/>
        <v>-4.0631533718021728</v>
      </c>
      <c r="AV45" s="39">
        <f t="shared" si="17"/>
        <v>17.716280744251463</v>
      </c>
      <c r="AW45" s="40">
        <f t="shared" si="17"/>
        <v>7.363160605168531</v>
      </c>
      <c r="AX45" s="33">
        <f t="shared" si="35"/>
        <v>9.643084351025081</v>
      </c>
      <c r="AY45" s="43"/>
      <c r="AZ45" s="39">
        <f t="shared" ref="AZ45:BW45" si="40">+AVERAGE(B43:B45)/AVERAGE(B39:B41)*100-100</f>
        <v>20.964857272783561</v>
      </c>
      <c r="BA45" s="42">
        <f t="shared" si="40"/>
        <v>6.888370148906148</v>
      </c>
      <c r="BB45" s="33">
        <f t="shared" si="40"/>
        <v>13.077229372912143</v>
      </c>
      <c r="BC45" s="39">
        <f t="shared" si="40"/>
        <v>14.116624077107232</v>
      </c>
      <c r="BD45" s="42">
        <f t="shared" si="40"/>
        <v>-3.9367696317907246</v>
      </c>
      <c r="BE45" s="33">
        <f t="shared" si="40"/>
        <v>18.71824050996193</v>
      </c>
      <c r="BF45" s="39">
        <f t="shared" si="40"/>
        <v>40.598881701518252</v>
      </c>
      <c r="BG45" s="42">
        <f t="shared" si="40"/>
        <v>8.0604820252056015</v>
      </c>
      <c r="BH45" s="33">
        <f t="shared" si="40"/>
        <v>30.392936182870244</v>
      </c>
      <c r="BI45" s="39">
        <f t="shared" si="40"/>
        <v>41.222713669505396</v>
      </c>
      <c r="BJ45" s="42">
        <f t="shared" si="40"/>
        <v>9.9105003711894852</v>
      </c>
      <c r="BK45" s="33">
        <f t="shared" si="40"/>
        <v>28.248596373029443</v>
      </c>
      <c r="BL45" s="39">
        <f t="shared" si="40"/>
        <v>37.20012576040034</v>
      </c>
      <c r="BM45" s="42">
        <f t="shared" si="40"/>
        <v>-3.5178016095886164</v>
      </c>
      <c r="BN45" s="33">
        <f t="shared" si="40"/>
        <v>66.092324837368352</v>
      </c>
      <c r="BO45" s="39">
        <f t="shared" si="40"/>
        <v>22.49807892342244</v>
      </c>
      <c r="BP45" s="42">
        <f t="shared" si="40"/>
        <v>7.1852559324642868</v>
      </c>
      <c r="BQ45" s="33">
        <f t="shared" si="40"/>
        <v>15.153327455455951</v>
      </c>
      <c r="BR45" s="39">
        <f t="shared" si="40"/>
        <v>29.04563887887187</v>
      </c>
      <c r="BS45" s="42">
        <f t="shared" si="40"/>
        <v>18.767074939559805</v>
      </c>
      <c r="BT45" s="33">
        <f t="shared" si="40"/>
        <v>9.6398061942072815</v>
      </c>
      <c r="BU45" s="39">
        <f t="shared" si="40"/>
        <v>21.897341839466563</v>
      </c>
      <c r="BV45" s="42">
        <f t="shared" si="40"/>
        <v>2.9501486495006901</v>
      </c>
      <c r="BW45" s="33">
        <f t="shared" si="40"/>
        <v>18.340379619613458</v>
      </c>
    </row>
    <row r="46" spans="1:75" customFormat="1" x14ac:dyDescent="0.25">
      <c r="A46" s="34" t="s">
        <v>65</v>
      </c>
      <c r="B46" s="48">
        <v>8092455.6969952723</v>
      </c>
      <c r="C46" s="32">
        <v>19230026.583609968</v>
      </c>
      <c r="D46" s="36">
        <v>42.08239474766296</v>
      </c>
      <c r="E46" s="34">
        <v>1219923.6438763598</v>
      </c>
      <c r="F46" s="38">
        <v>3344924.9680149392</v>
      </c>
      <c r="G46" s="36">
        <v>36.4708821734895</v>
      </c>
      <c r="H46" s="34">
        <v>3047639.9527828917</v>
      </c>
      <c r="I46" s="38">
        <v>6598438.7280389201</v>
      </c>
      <c r="J46" s="36">
        <v>46.187288817769492</v>
      </c>
      <c r="K46" s="34">
        <v>2705368.0276719648</v>
      </c>
      <c r="L46" s="38">
        <v>5486772.2534966078</v>
      </c>
      <c r="M46" s="36">
        <v>49.307095368281217</v>
      </c>
      <c r="N46" s="34">
        <v>342271.92511092685</v>
      </c>
      <c r="O46" s="38">
        <v>1111666.4745423123</v>
      </c>
      <c r="P46" s="36">
        <v>30.789084041762138</v>
      </c>
      <c r="Q46" s="34">
        <v>5790181.8134347834</v>
      </c>
      <c r="R46" s="38">
        <v>9623365.8969456311</v>
      </c>
      <c r="S46" s="36">
        <v>60.167948256779205</v>
      </c>
      <c r="T46" s="34">
        <v>4292201.7311906358</v>
      </c>
      <c r="U46" s="38">
        <v>8617239.2046254463</v>
      </c>
      <c r="V46" s="36">
        <v>49.809476437496656</v>
      </c>
      <c r="W46" s="34">
        <v>13857999.37589867</v>
      </c>
      <c r="X46" s="38">
        <v>30179516.971984018</v>
      </c>
      <c r="Y46" s="36">
        <v>45.91855922930511</v>
      </c>
      <c r="Z46" s="25"/>
      <c r="AA46" s="39">
        <f t="shared" si="38"/>
        <v>20.023983255438523</v>
      </c>
      <c r="AB46" s="40">
        <f t="shared" si="38"/>
        <v>10.390018425246652</v>
      </c>
      <c r="AC46" s="33">
        <f t="shared" si="38"/>
        <v>8.7272064699543108</v>
      </c>
      <c r="AD46" s="39">
        <f t="shared" si="38"/>
        <v>12.258345563804852</v>
      </c>
      <c r="AE46" s="40">
        <f t="shared" si="38"/>
        <v>-1.152389647740506</v>
      </c>
      <c r="AF46" s="33">
        <f t="shared" si="38"/>
        <v>13.567080846723599</v>
      </c>
      <c r="AG46" s="39">
        <f t="shared" si="38"/>
        <v>28.923899407403582</v>
      </c>
      <c r="AH46" s="40">
        <f t="shared" si="38"/>
        <v>15.078596234582989</v>
      </c>
      <c r="AI46" s="33">
        <f t="shared" si="38"/>
        <v>12.031171413142317</v>
      </c>
      <c r="AJ46" s="39">
        <f t="shared" si="38"/>
        <v>38.207329027637655</v>
      </c>
      <c r="AK46" s="40">
        <f t="shared" si="38"/>
        <v>14.488025123138073</v>
      </c>
      <c r="AL46" s="33">
        <f t="shared" si="38"/>
        <v>20.717716004785828</v>
      </c>
      <c r="AM46" s="39">
        <f t="shared" si="38"/>
        <v>-15.786877853679641</v>
      </c>
      <c r="AN46" s="40">
        <f t="shared" si="38"/>
        <v>18.085014118409035</v>
      </c>
      <c r="AO46" s="33">
        <f t="shared" si="38"/>
        <v>-28.684327325501144</v>
      </c>
      <c r="AP46" s="39">
        <f t="shared" si="17"/>
        <v>10.515449452710527</v>
      </c>
      <c r="AQ46" s="40">
        <f t="shared" si="17"/>
        <v>20.563019672126302</v>
      </c>
      <c r="AR46" s="33">
        <f t="shared" si="17"/>
        <v>-8.3338740575181021</v>
      </c>
      <c r="AS46" s="39">
        <f t="shared" si="17"/>
        <v>23.920630049851127</v>
      </c>
      <c r="AT46" s="40">
        <f t="shared" si="17"/>
        <v>30.356947182831732</v>
      </c>
      <c r="AU46" s="33">
        <f t="shared" si="17"/>
        <v>-4.9374561709805533</v>
      </c>
      <c r="AV46" s="39">
        <f t="shared" si="17"/>
        <v>15.786655136610435</v>
      </c>
      <c r="AW46" s="40">
        <f t="shared" si="17"/>
        <v>8.133961709567842</v>
      </c>
      <c r="AX46" s="33">
        <f t="shared" si="35"/>
        <v>7.0770489733804567</v>
      </c>
      <c r="AY46" s="41"/>
      <c r="AZ46" s="39">
        <f t="shared" ref="AZ46:BW46" si="41">+AVERAGE(B43:B46)/AVERAGE(B39:B42)*100-100</f>
        <v>20.698946765062587</v>
      </c>
      <c r="BA46" s="42">
        <f t="shared" si="41"/>
        <v>7.8142425161031213</v>
      </c>
      <c r="BB46" s="33">
        <f t="shared" si="41"/>
        <v>11.914034499265426</v>
      </c>
      <c r="BC46" s="39">
        <f t="shared" si="41"/>
        <v>13.531983677958266</v>
      </c>
      <c r="BD46" s="42">
        <f t="shared" si="41"/>
        <v>-3.105706788218626</v>
      </c>
      <c r="BE46" s="33">
        <f t="shared" si="41"/>
        <v>17.356136242992548</v>
      </c>
      <c r="BF46" s="39">
        <f t="shared" si="41"/>
        <v>36.892106891386391</v>
      </c>
      <c r="BG46" s="42">
        <f t="shared" si="41"/>
        <v>10.070996437357408</v>
      </c>
      <c r="BH46" s="33">
        <f t="shared" si="41"/>
        <v>25.273284620614334</v>
      </c>
      <c r="BI46" s="39">
        <f t="shared" si="41"/>
        <v>40.278452430543012</v>
      </c>
      <c r="BJ46" s="42">
        <f t="shared" si="41"/>
        <v>11.192928177442994</v>
      </c>
      <c r="BK46" s="33">
        <f t="shared" si="41"/>
        <v>26.134633919426804</v>
      </c>
      <c r="BL46" s="39">
        <f t="shared" si="41"/>
        <v>19.170858618783384</v>
      </c>
      <c r="BM46" s="42">
        <f t="shared" si="41"/>
        <v>3.4734228595690695</v>
      </c>
      <c r="BN46" s="33">
        <f t="shared" si="41"/>
        <v>41.941483618426702</v>
      </c>
      <c r="BO46" s="39">
        <f t="shared" si="41"/>
        <v>19.28340591655477</v>
      </c>
      <c r="BP46" s="42">
        <f t="shared" si="41"/>
        <v>10.191026188382438</v>
      </c>
      <c r="BQ46" s="33">
        <f t="shared" si="41"/>
        <v>8.1711226453394943</v>
      </c>
      <c r="BR46" s="39">
        <f t="shared" si="41"/>
        <v>27.695689975189282</v>
      </c>
      <c r="BS46" s="42">
        <f t="shared" si="41"/>
        <v>21.583462217364115</v>
      </c>
      <c r="BT46" s="33">
        <f t="shared" si="41"/>
        <v>5.6869703047397877</v>
      </c>
      <c r="BU46" s="39">
        <f t="shared" si="41"/>
        <v>20.119417860207548</v>
      </c>
      <c r="BV46" s="42">
        <f t="shared" si="41"/>
        <v>4.3207454855495939</v>
      </c>
      <c r="BW46" s="33">
        <f t="shared" si="41"/>
        <v>15.237117410053202</v>
      </c>
    </row>
    <row r="47" spans="1:75" customFormat="1" x14ac:dyDescent="0.25">
      <c r="A47" s="34" t="s">
        <v>66</v>
      </c>
      <c r="B47" s="48">
        <v>8254124.5725213261</v>
      </c>
      <c r="C47" s="32">
        <v>18192456.076750189</v>
      </c>
      <c r="D47" s="36">
        <v>45.371139211214199</v>
      </c>
      <c r="E47" s="34">
        <v>907565.37006245938</v>
      </c>
      <c r="F47" s="38">
        <v>2453097.4342782679</v>
      </c>
      <c r="G47" s="36">
        <v>36.99671107150607</v>
      </c>
      <c r="H47" s="34">
        <v>2472909.9318650109</v>
      </c>
      <c r="I47" s="38">
        <v>4889674.5694118142</v>
      </c>
      <c r="J47" s="36">
        <v>50.574120971868282</v>
      </c>
      <c r="K47" s="34">
        <v>2116556.4884795384</v>
      </c>
      <c r="L47" s="38">
        <v>4265327.1418085285</v>
      </c>
      <c r="M47" s="36">
        <v>49.622371698835359</v>
      </c>
      <c r="N47" s="34">
        <v>356353.44338547252</v>
      </c>
      <c r="O47" s="38">
        <v>624347.42760328576</v>
      </c>
      <c r="P47" s="36">
        <v>57.076145048506824</v>
      </c>
      <c r="Q47" s="34">
        <v>6122833.1620876016</v>
      </c>
      <c r="R47" s="38">
        <v>9576164.0362957977</v>
      </c>
      <c r="S47" s="36">
        <v>63.938265247762025</v>
      </c>
      <c r="T47" s="34">
        <v>4242368.2582221199</v>
      </c>
      <c r="U47" s="38">
        <v>8253805.7864944423</v>
      </c>
      <c r="V47" s="36">
        <v>51.398934842443623</v>
      </c>
      <c r="W47" s="34">
        <v>13515064.778314279</v>
      </c>
      <c r="X47" s="38">
        <v>26857586.330241628</v>
      </c>
      <c r="Y47" s="36">
        <v>50.321218787618015</v>
      </c>
      <c r="Z47" s="25"/>
      <c r="AA47" s="39">
        <f t="shared" si="38"/>
        <v>22.163085369521141</v>
      </c>
      <c r="AB47" s="40">
        <f t="shared" si="38"/>
        <v>8.046745610013744</v>
      </c>
      <c r="AC47" s="33">
        <f t="shared" si="38"/>
        <v>13.065030029186843</v>
      </c>
      <c r="AD47" s="39">
        <f t="shared" si="38"/>
        <v>5.3030194824142001</v>
      </c>
      <c r="AE47" s="40">
        <f t="shared" si="38"/>
        <v>-0.37854539940691723</v>
      </c>
      <c r="AF47" s="33">
        <f t="shared" si="38"/>
        <v>5.7031539085630811</v>
      </c>
      <c r="AG47" s="39">
        <f t="shared" si="38"/>
        <v>9.7683214107699996</v>
      </c>
      <c r="AH47" s="40">
        <f t="shared" si="38"/>
        <v>4.8696880189453111</v>
      </c>
      <c r="AI47" s="33">
        <f t="shared" si="38"/>
        <v>4.6711623581255282</v>
      </c>
      <c r="AJ47" s="39">
        <f t="shared" si="38"/>
        <v>13.360926499900856</v>
      </c>
      <c r="AK47" s="40">
        <f t="shared" si="38"/>
        <v>-1.8889811937297196</v>
      </c>
      <c r="AL47" s="33">
        <f t="shared" si="38"/>
        <v>15.543521899148757</v>
      </c>
      <c r="AM47" s="39">
        <f t="shared" si="38"/>
        <v>-7.6205154432600466</v>
      </c>
      <c r="AN47" s="40">
        <f t="shared" si="38"/>
        <v>98.098687550907101</v>
      </c>
      <c r="AO47" s="33">
        <f t="shared" si="38"/>
        <v>-53.366937611335558</v>
      </c>
      <c r="AP47" s="39">
        <f t="shared" si="17"/>
        <v>16.785555027250695</v>
      </c>
      <c r="AQ47" s="40">
        <f t="shared" si="17"/>
        <v>15.181916335639684</v>
      </c>
      <c r="AR47" s="33">
        <f t="shared" si="17"/>
        <v>1.3922660280612149</v>
      </c>
      <c r="AS47" s="39">
        <f t="shared" si="17"/>
        <v>16.068686499982874</v>
      </c>
      <c r="AT47" s="40">
        <f t="shared" si="17"/>
        <v>23.870868911483157</v>
      </c>
      <c r="AU47" s="33">
        <f t="shared" si="17"/>
        <v>-6.2986418679888629</v>
      </c>
      <c r="AV47" s="39">
        <f t="shared" si="17"/>
        <v>17.941768252464385</v>
      </c>
      <c r="AW47" s="40">
        <f t="shared" si="17"/>
        <v>4.85784342241395</v>
      </c>
      <c r="AX47" s="33">
        <f t="shared" si="35"/>
        <v>12.477774101592559</v>
      </c>
      <c r="AY47" s="41"/>
      <c r="AZ47" s="39">
        <f t="shared" ref="AZ47:BW47" si="42">+AVERAGE(B47:B47)/AVERAGE(B43:B43)*100-100</f>
        <v>22.163085369521141</v>
      </c>
      <c r="BA47" s="42">
        <f t="shared" si="42"/>
        <v>8.046745610013744</v>
      </c>
      <c r="BB47" s="33">
        <f t="shared" si="42"/>
        <v>13.065030029186843</v>
      </c>
      <c r="BC47" s="39">
        <f t="shared" si="42"/>
        <v>5.3030194824142001</v>
      </c>
      <c r="BD47" s="42">
        <f t="shared" si="42"/>
        <v>-0.37854539940691723</v>
      </c>
      <c r="BE47" s="33">
        <f t="shared" si="42"/>
        <v>5.7031539085630811</v>
      </c>
      <c r="BF47" s="39">
        <f t="shared" si="42"/>
        <v>9.7683214107699996</v>
      </c>
      <c r="BG47" s="42">
        <f t="shared" si="42"/>
        <v>4.8696880189453111</v>
      </c>
      <c r="BH47" s="33">
        <f t="shared" si="42"/>
        <v>4.6711623581255282</v>
      </c>
      <c r="BI47" s="39">
        <f t="shared" si="42"/>
        <v>13.360926499900856</v>
      </c>
      <c r="BJ47" s="42">
        <f t="shared" si="42"/>
        <v>-1.8889811937297196</v>
      </c>
      <c r="BK47" s="33">
        <f t="shared" si="42"/>
        <v>15.543521899148757</v>
      </c>
      <c r="BL47" s="39">
        <f t="shared" si="42"/>
        <v>-7.6205154432600466</v>
      </c>
      <c r="BM47" s="42">
        <f t="shared" si="42"/>
        <v>98.098687550907101</v>
      </c>
      <c r="BN47" s="33">
        <f t="shared" si="42"/>
        <v>-53.366937611335558</v>
      </c>
      <c r="BO47" s="39">
        <f t="shared" si="42"/>
        <v>16.785555027250695</v>
      </c>
      <c r="BP47" s="42">
        <f t="shared" si="42"/>
        <v>15.181916335639684</v>
      </c>
      <c r="BQ47" s="33">
        <f t="shared" si="42"/>
        <v>1.3922660280612149</v>
      </c>
      <c r="BR47" s="39">
        <f t="shared" si="42"/>
        <v>16.068686499982874</v>
      </c>
      <c r="BS47" s="42">
        <f t="shared" si="42"/>
        <v>23.870868911483157</v>
      </c>
      <c r="BT47" s="33">
        <f t="shared" si="42"/>
        <v>-6.2986418679888629</v>
      </c>
      <c r="BU47" s="39">
        <f t="shared" si="42"/>
        <v>17.941768252464385</v>
      </c>
      <c r="BV47" s="42">
        <f t="shared" si="42"/>
        <v>4.85784342241395</v>
      </c>
      <c r="BW47" s="33">
        <f t="shared" si="42"/>
        <v>12.477774101592559</v>
      </c>
    </row>
    <row r="48" spans="1:75" customFormat="1" x14ac:dyDescent="0.25">
      <c r="A48" s="34" t="s">
        <v>67</v>
      </c>
      <c r="B48" s="48">
        <v>8667460.0893359762</v>
      </c>
      <c r="C48" s="32">
        <v>18826358.097247418</v>
      </c>
      <c r="D48" s="36">
        <v>46.038963269285929</v>
      </c>
      <c r="E48" s="34">
        <v>1010285.5757985497</v>
      </c>
      <c r="F48" s="38">
        <v>2712229.7239441955</v>
      </c>
      <c r="G48" s="36">
        <v>37.249262733149536</v>
      </c>
      <c r="H48" s="34">
        <v>2517665.8975774082</v>
      </c>
      <c r="I48" s="38">
        <v>5121763.1477196096</v>
      </c>
      <c r="J48" s="36">
        <v>49.15623438577714</v>
      </c>
      <c r="K48" s="34">
        <v>2390260.8610776733</v>
      </c>
      <c r="L48" s="38">
        <v>4666201.9651092095</v>
      </c>
      <c r="M48" s="36">
        <v>51.224976521600915</v>
      </c>
      <c r="N48" s="34">
        <v>127405.03649973497</v>
      </c>
      <c r="O48" s="38">
        <v>455561.18261040002</v>
      </c>
      <c r="P48" s="36">
        <v>27.966613786032969</v>
      </c>
      <c r="Q48" s="34">
        <v>6784113.8796498422</v>
      </c>
      <c r="R48" s="38">
        <v>10772074.287783435</v>
      </c>
      <c r="S48" s="36">
        <v>62.978714204966799</v>
      </c>
      <c r="T48" s="34">
        <v>4516072.442741259</v>
      </c>
      <c r="U48" s="38">
        <v>8523568.616716126</v>
      </c>
      <c r="V48" s="36">
        <v>52.983352933705433</v>
      </c>
      <c r="W48" s="34">
        <v>14463452.99962052</v>
      </c>
      <c r="X48" s="38">
        <v>28908856.639978535</v>
      </c>
      <c r="Y48" s="36">
        <v>50.031217698242592</v>
      </c>
      <c r="Z48" s="25"/>
      <c r="AA48" s="39">
        <f t="shared" si="38"/>
        <v>27.305523491270819</v>
      </c>
      <c r="AB48" s="40">
        <f t="shared" si="38"/>
        <v>10.61307738999831</v>
      </c>
      <c r="AC48" s="33">
        <f t="shared" si="38"/>
        <v>15.090843230424284</v>
      </c>
      <c r="AD48" s="39">
        <f t="shared" si="38"/>
        <v>7.9727866709567934</v>
      </c>
      <c r="AE48" s="40">
        <f t="shared" si="38"/>
        <v>3.8183801090813319</v>
      </c>
      <c r="AF48" s="33">
        <f t="shared" si="38"/>
        <v>4.001609885947417</v>
      </c>
      <c r="AG48" s="39">
        <f t="shared" si="38"/>
        <v>11.728146085325946</v>
      </c>
      <c r="AH48" s="40">
        <f t="shared" si="38"/>
        <v>0.83577486098565146</v>
      </c>
      <c r="AI48" s="33">
        <f t="shared" si="38"/>
        <v>10.802090071065294</v>
      </c>
      <c r="AJ48" s="39">
        <f t="shared" si="38"/>
        <v>21.423971374466106</v>
      </c>
      <c r="AK48" s="40">
        <f t="shared" si="38"/>
        <v>6.1839278202069323</v>
      </c>
      <c r="AL48" s="33">
        <f t="shared" si="38"/>
        <v>14.352495586774609</v>
      </c>
      <c r="AM48" s="39">
        <f t="shared" si="38"/>
        <v>-55.274642161738562</v>
      </c>
      <c r="AN48" s="40">
        <f t="shared" si="38"/>
        <v>-33.481057357864557</v>
      </c>
      <c r="AO48" s="33">
        <f t="shared" si="38"/>
        <v>-32.762975384502255</v>
      </c>
      <c r="AP48" s="39">
        <f t="shared" si="17"/>
        <v>7.6818486665176664</v>
      </c>
      <c r="AQ48" s="40">
        <f t="shared" si="17"/>
        <v>0.298888840356895</v>
      </c>
      <c r="AR48" s="33">
        <f t="shared" si="17"/>
        <v>7.3609587419378499</v>
      </c>
      <c r="AS48" s="39">
        <f t="shared" si="17"/>
        <v>6.3466626847687593</v>
      </c>
      <c r="AT48" s="40">
        <f t="shared" si="17"/>
        <v>2.2454734608842415</v>
      </c>
      <c r="AU48" s="33">
        <f t="shared" si="17"/>
        <v>4.0111205758693131</v>
      </c>
      <c r="AV48" s="39">
        <f t="shared" si="17"/>
        <v>20.018176091356409</v>
      </c>
      <c r="AW48" s="40">
        <f t="shared" si="17"/>
        <v>6.6141846232859791</v>
      </c>
      <c r="AX48" s="33">
        <f t="shared" si="35"/>
        <v>12.572427876677494</v>
      </c>
      <c r="AY48" s="41"/>
      <c r="AZ48" s="39">
        <f t="shared" ref="AZ48:BW48" si="43">+AVERAGE(B47:B48)/AVERAGE(B43:B44)*100-100</f>
        <v>24.744113318091237</v>
      </c>
      <c r="BA48" s="42">
        <f t="shared" si="43"/>
        <v>9.3368254826097399</v>
      </c>
      <c r="BB48" s="33">
        <f t="shared" si="43"/>
        <v>14.076342946845472</v>
      </c>
      <c r="BC48" s="39">
        <f t="shared" si="43"/>
        <v>6.6927263230005138</v>
      </c>
      <c r="BD48" s="42">
        <f t="shared" si="43"/>
        <v>1.7819656105048978</v>
      </c>
      <c r="BE48" s="33">
        <f t="shared" si="43"/>
        <v>4.8425850586753825</v>
      </c>
      <c r="BF48" s="39">
        <f t="shared" si="43"/>
        <v>10.748351335568728</v>
      </c>
      <c r="BG48" s="42">
        <f t="shared" si="43"/>
        <v>2.7664600782717912</v>
      </c>
      <c r="BH48" s="33">
        <f t="shared" si="43"/>
        <v>7.6058741890282988</v>
      </c>
      <c r="BI48" s="39">
        <f t="shared" si="43"/>
        <v>17.499058828927232</v>
      </c>
      <c r="BJ48" s="42">
        <f t="shared" si="43"/>
        <v>2.1691761091421853</v>
      </c>
      <c r="BK48" s="33">
        <f t="shared" si="43"/>
        <v>14.93546105711161</v>
      </c>
      <c r="BL48" s="39">
        <f t="shared" si="43"/>
        <v>-27.86296205906747</v>
      </c>
      <c r="BM48" s="42">
        <f t="shared" si="43"/>
        <v>7.9877053408057037</v>
      </c>
      <c r="BN48" s="33">
        <f t="shared" si="43"/>
        <v>-48.140936837867912</v>
      </c>
      <c r="BO48" s="39">
        <f t="shared" si="43"/>
        <v>11.816747270459231</v>
      </c>
      <c r="BP48" s="42">
        <f t="shared" si="43"/>
        <v>6.792917433198852</v>
      </c>
      <c r="BQ48" s="33">
        <f t="shared" si="43"/>
        <v>4.2687439403723033</v>
      </c>
      <c r="BR48" s="39">
        <f t="shared" si="43"/>
        <v>10.843783154331518</v>
      </c>
      <c r="BS48" s="42">
        <f t="shared" si="43"/>
        <v>11.852060260842777</v>
      </c>
      <c r="BT48" s="33">
        <f t="shared" si="43"/>
        <v>-1.3344681445117459</v>
      </c>
      <c r="BU48" s="39">
        <f t="shared" si="43"/>
        <v>19.006112683291704</v>
      </c>
      <c r="BV48" s="42">
        <f t="shared" si="43"/>
        <v>5.7610301418939684</v>
      </c>
      <c r="BW48" s="33">
        <f t="shared" si="43"/>
        <v>12.524944317654118</v>
      </c>
    </row>
    <row r="49" spans="1:75" customFormat="1" x14ac:dyDescent="0.25">
      <c r="A49" s="34" t="s">
        <v>68</v>
      </c>
      <c r="B49" s="48">
        <v>8675748.9756475799</v>
      </c>
      <c r="C49" s="32">
        <v>18023796.384002231</v>
      </c>
      <c r="D49" s="36">
        <v>48.134969963087805</v>
      </c>
      <c r="E49" s="34">
        <v>1004960.8170060072</v>
      </c>
      <c r="F49" s="38">
        <v>2648035.3619165011</v>
      </c>
      <c r="G49" s="36">
        <v>37.95118567747042</v>
      </c>
      <c r="H49" s="34">
        <v>2822194.8071433594</v>
      </c>
      <c r="I49" s="38">
        <v>5581216.3708629925</v>
      </c>
      <c r="J49" s="36">
        <v>50.565945120435799</v>
      </c>
      <c r="K49" s="34">
        <v>2569636.7433813689</v>
      </c>
      <c r="L49" s="38">
        <v>4787171.8911261428</v>
      </c>
      <c r="M49" s="36">
        <v>53.677553299154312</v>
      </c>
      <c r="N49" s="34">
        <v>252558.06376199052</v>
      </c>
      <c r="O49" s="38">
        <v>794044.47973684967</v>
      </c>
      <c r="P49" s="36">
        <v>31.806538576490013</v>
      </c>
      <c r="Q49" s="34">
        <v>6937905.6615643604</v>
      </c>
      <c r="R49" s="38">
        <v>11418872.366607258</v>
      </c>
      <c r="S49" s="36">
        <v>60.75823810635805</v>
      </c>
      <c r="T49" s="34">
        <v>5415997.9236236159</v>
      </c>
      <c r="U49" s="38">
        <v>9795173.8629479818</v>
      </c>
      <c r="V49" s="36">
        <v>55.292514450515348</v>
      </c>
      <c r="W49" s="34">
        <v>14024812.337737693</v>
      </c>
      <c r="X49" s="38">
        <v>27876746.620441001</v>
      </c>
      <c r="Y49" s="36">
        <v>50.310075736936277</v>
      </c>
      <c r="Z49" s="25"/>
      <c r="AA49" s="39">
        <f t="shared" si="38"/>
        <v>21.557538857641092</v>
      </c>
      <c r="AB49" s="40">
        <f t="shared" si="38"/>
        <v>0.44843775501736616</v>
      </c>
      <c r="AC49" s="33">
        <f t="shared" si="38"/>
        <v>21.014862524897083</v>
      </c>
      <c r="AD49" s="39">
        <f t="shared" si="38"/>
        <v>11.162290087026051</v>
      </c>
      <c r="AE49" s="40">
        <f t="shared" si="38"/>
        <v>3.2167601128504799</v>
      </c>
      <c r="AF49" s="33">
        <f t="shared" si="38"/>
        <v>7.6979067793723033</v>
      </c>
      <c r="AG49" s="39">
        <f t="shared" si="38"/>
        <v>6.9683084008656664</v>
      </c>
      <c r="AH49" s="40">
        <f t="shared" si="38"/>
        <v>-1.921443145506089</v>
      </c>
      <c r="AI49" s="33">
        <f t="shared" si="38"/>
        <v>9.0639094124929613</v>
      </c>
      <c r="AJ49" s="39">
        <f t="shared" si="38"/>
        <v>15.347033876155351</v>
      </c>
      <c r="AK49" s="40">
        <f t="shared" si="38"/>
        <v>-0.10614697865001688</v>
      </c>
      <c r="AL49" s="33">
        <f t="shared" si="38"/>
        <v>15.46960136926802</v>
      </c>
      <c r="AM49" s="39">
        <f t="shared" si="38"/>
        <v>-38.490871580760853</v>
      </c>
      <c r="AN49" s="40">
        <f t="shared" si="38"/>
        <v>-11.605717648555185</v>
      </c>
      <c r="AO49" s="33">
        <f t="shared" si="38"/>
        <v>-30.415037281838664</v>
      </c>
      <c r="AP49" s="39">
        <f t="shared" si="17"/>
        <v>16.369326428899129</v>
      </c>
      <c r="AQ49" s="40">
        <f t="shared" si="17"/>
        <v>9.0766922787820477</v>
      </c>
      <c r="AR49" s="33">
        <f t="shared" si="17"/>
        <v>6.6857859344307258</v>
      </c>
      <c r="AS49" s="39">
        <f t="shared" si="17"/>
        <v>17.797681136543858</v>
      </c>
      <c r="AT49" s="40">
        <f t="shared" si="17"/>
        <v>3.5675804888975762</v>
      </c>
      <c r="AU49" s="33">
        <f t="shared" si="17"/>
        <v>13.739918013409351</v>
      </c>
      <c r="AV49" s="39">
        <f t="shared" si="17"/>
        <v>16.448317357351371</v>
      </c>
      <c r="AW49" s="40">
        <f t="shared" si="17"/>
        <v>2.4492390139307219</v>
      </c>
      <c r="AX49" s="33">
        <f t="shared" si="35"/>
        <v>13.66440441936038</v>
      </c>
      <c r="AY49" s="41"/>
      <c r="AZ49" s="39">
        <f t="shared" ref="AZ49:BW49" si="44">+AVERAGE(B47:B49)/AVERAGE(B43:B45)*100-100</f>
        <v>23.645530397123068</v>
      </c>
      <c r="BA49" s="42">
        <f t="shared" si="44"/>
        <v>6.2579750709738562</v>
      </c>
      <c r="BB49" s="33">
        <f t="shared" si="44"/>
        <v>16.378024768800131</v>
      </c>
      <c r="BC49" s="39">
        <f t="shared" si="44"/>
        <v>8.1883992404278416</v>
      </c>
      <c r="BD49" s="42">
        <f t="shared" si="44"/>
        <v>2.2637436208016624</v>
      </c>
      <c r="BE49" s="33">
        <f t="shared" si="44"/>
        <v>5.7913120949503849</v>
      </c>
      <c r="BF49" s="39">
        <f t="shared" si="44"/>
        <v>9.352458526318074</v>
      </c>
      <c r="BG49" s="42">
        <f t="shared" si="44"/>
        <v>1.0378482737311003</v>
      </c>
      <c r="BH49" s="33">
        <f t="shared" si="44"/>
        <v>8.092046850682749</v>
      </c>
      <c r="BI49" s="39">
        <f t="shared" si="44"/>
        <v>16.708382094259662</v>
      </c>
      <c r="BJ49" s="42">
        <f t="shared" si="44"/>
        <v>1.3635157316992661</v>
      </c>
      <c r="BK49" s="33">
        <f t="shared" si="44"/>
        <v>15.120445150742441</v>
      </c>
      <c r="BL49" s="39">
        <f t="shared" si="44"/>
        <v>-31.899028121707389</v>
      </c>
      <c r="BM49" s="42">
        <f t="shared" si="44"/>
        <v>-1.2840035900472913</v>
      </c>
      <c r="BN49" s="33">
        <f t="shared" si="44"/>
        <v>-44.277117972610277</v>
      </c>
      <c r="BO49" s="39">
        <f t="shared" si="44"/>
        <v>13.36730274883638</v>
      </c>
      <c r="BP49" s="42">
        <f t="shared" si="44"/>
        <v>7.602740532640766</v>
      </c>
      <c r="BQ49" s="33">
        <f t="shared" si="44"/>
        <v>5.039163201256585</v>
      </c>
      <c r="BR49" s="39">
        <f t="shared" si="44"/>
        <v>13.401683960077435</v>
      </c>
      <c r="BS49" s="42">
        <f t="shared" si="44"/>
        <v>8.648419799409865</v>
      </c>
      <c r="BT49" s="33">
        <f t="shared" si="44"/>
        <v>3.4115079887603059</v>
      </c>
      <c r="BU49" s="39">
        <f t="shared" si="44"/>
        <v>18.139666391698441</v>
      </c>
      <c r="BV49" s="42">
        <f t="shared" si="44"/>
        <v>4.633735522833021</v>
      </c>
      <c r="BW49" s="33">
        <f t="shared" si="44"/>
        <v>12.902890069030732</v>
      </c>
    </row>
    <row r="50" spans="1:75" customFormat="1" x14ac:dyDescent="0.25">
      <c r="A50" s="34" t="s">
        <v>69</v>
      </c>
      <c r="B50" s="48">
        <v>9521066.5159889646</v>
      </c>
      <c r="C50" s="32">
        <v>19331189.647229187</v>
      </c>
      <c r="D50" s="36">
        <v>49.252356889239124</v>
      </c>
      <c r="E50" s="34">
        <v>1440004.6571473533</v>
      </c>
      <c r="F50" s="38">
        <v>3782328.0092948088</v>
      </c>
      <c r="G50" s="36">
        <v>38.071913742241328</v>
      </c>
      <c r="H50" s="34">
        <v>3726838.460801689</v>
      </c>
      <c r="I50" s="38">
        <v>7032775.7652545832</v>
      </c>
      <c r="J50" s="36">
        <v>52.992425540056722</v>
      </c>
      <c r="K50" s="34">
        <v>3448438.2677497007</v>
      </c>
      <c r="L50" s="38">
        <v>6075445.2665046304</v>
      </c>
      <c r="M50" s="36">
        <v>56.760255692891484</v>
      </c>
      <c r="N50" s="34">
        <v>278400.19305198826</v>
      </c>
      <c r="O50" s="38">
        <v>957330.49874995276</v>
      </c>
      <c r="P50" s="36">
        <v>29.080886215942463</v>
      </c>
      <c r="Q50" s="34">
        <v>6426556.4619267061</v>
      </c>
      <c r="R50" s="38">
        <v>10396661.267289784</v>
      </c>
      <c r="S50" s="36">
        <v>61.813656295084719</v>
      </c>
      <c r="T50" s="34">
        <v>5615804.4798261961</v>
      </c>
      <c r="U50" s="38">
        <v>9599630.7801565118</v>
      </c>
      <c r="V50" s="36">
        <v>58.500213273146706</v>
      </c>
      <c r="W50" s="34">
        <v>15498661.616038516</v>
      </c>
      <c r="X50" s="38">
        <v>30943323.90891185</v>
      </c>
      <c r="Y50" s="36">
        <v>50.087255207818238</v>
      </c>
      <c r="Z50" s="25"/>
      <c r="AA50" s="39">
        <f t="shared" si="38"/>
        <v>17.653613099471599</v>
      </c>
      <c r="AB50" s="40">
        <f t="shared" si="38"/>
        <v>0.52606824634055727</v>
      </c>
      <c r="AC50" s="33">
        <f t="shared" si="38"/>
        <v>17.037913798796694</v>
      </c>
      <c r="AD50" s="39">
        <f t="shared" si="38"/>
        <v>18.04055642135738</v>
      </c>
      <c r="AE50" s="40">
        <f t="shared" si="38"/>
        <v>13.076617426771421</v>
      </c>
      <c r="AF50" s="33">
        <f t="shared" si="38"/>
        <v>4.3898898884206687</v>
      </c>
      <c r="AG50" s="39">
        <f t="shared" si="38"/>
        <v>22.286048173065879</v>
      </c>
      <c r="AH50" s="40">
        <f t="shared" si="38"/>
        <v>6.5824213138484282</v>
      </c>
      <c r="AI50" s="33">
        <f t="shared" si="38"/>
        <v>14.733786928123635</v>
      </c>
      <c r="AJ50" s="39">
        <f t="shared" si="38"/>
        <v>27.466512225960102</v>
      </c>
      <c r="AK50" s="40">
        <f t="shared" si="38"/>
        <v>10.728949294967975</v>
      </c>
      <c r="AL50" s="33">
        <f t="shared" si="38"/>
        <v>15.115796760976536</v>
      </c>
      <c r="AM50" s="39">
        <f t="shared" si="38"/>
        <v>-18.661107550155748</v>
      </c>
      <c r="AN50" s="40">
        <f t="shared" si="38"/>
        <v>-13.883298572613853</v>
      </c>
      <c r="AO50" s="33">
        <f t="shared" si="38"/>
        <v>-5.5480631495977093</v>
      </c>
      <c r="AP50" s="39">
        <f t="shared" si="17"/>
        <v>10.990581453165447</v>
      </c>
      <c r="AQ50" s="40">
        <f t="shared" si="17"/>
        <v>8.0356018738681598</v>
      </c>
      <c r="AR50" s="33">
        <f t="shared" si="17"/>
        <v>2.7351905557459162</v>
      </c>
      <c r="AS50" s="39">
        <f t="shared" si="17"/>
        <v>30.837384436457967</v>
      </c>
      <c r="AT50" s="40">
        <f t="shared" si="17"/>
        <v>11.400305274150341</v>
      </c>
      <c r="AU50" s="33">
        <f t="shared" si="17"/>
        <v>17.447958615978649</v>
      </c>
      <c r="AV50" s="39">
        <f t="shared" si="17"/>
        <v>11.839098816768796</v>
      </c>
      <c r="AW50" s="40">
        <f t="shared" si="17"/>
        <v>2.5308786009957913</v>
      </c>
      <c r="AX50" s="33">
        <f t="shared" si="35"/>
        <v>9.0784555275259464</v>
      </c>
      <c r="AY50" s="41"/>
      <c r="AZ50" s="39">
        <f t="shared" ref="AZ50:BW50" si="45">+AVERAGE(B47:B50)/AVERAGE(B43:B46)*100-100</f>
        <v>21.961560244877603</v>
      </c>
      <c r="BA50" s="42">
        <f t="shared" si="45"/>
        <v>4.7061906285252348</v>
      </c>
      <c r="BB50" s="33">
        <f t="shared" si="45"/>
        <v>16.549454254492588</v>
      </c>
      <c r="BC50" s="39">
        <f t="shared" si="45"/>
        <v>11.253253022997669</v>
      </c>
      <c r="BD50" s="42">
        <f t="shared" si="45"/>
        <v>5.5561578697512743</v>
      </c>
      <c r="BE50" s="33">
        <f t="shared" si="45"/>
        <v>5.4327032499586352</v>
      </c>
      <c r="BF50" s="39">
        <f t="shared" si="45"/>
        <v>13.219813842280615</v>
      </c>
      <c r="BG50" s="42">
        <f t="shared" si="45"/>
        <v>2.6984922163835847</v>
      </c>
      <c r="BH50" s="33">
        <f t="shared" si="45"/>
        <v>9.7481533937459801</v>
      </c>
      <c r="BI50" s="39">
        <f t="shared" si="45"/>
        <v>20.027528010733064</v>
      </c>
      <c r="BJ50" s="42">
        <f t="shared" si="45"/>
        <v>4.0650657262090135</v>
      </c>
      <c r="BK50" s="33">
        <f t="shared" si="45"/>
        <v>15.119196356993839</v>
      </c>
      <c r="BL50" s="39">
        <f t="shared" si="45"/>
        <v>-28.716016795056589</v>
      </c>
      <c r="BM50" s="42">
        <f t="shared" si="45"/>
        <v>-5.937239805761152</v>
      </c>
      <c r="BN50" s="33">
        <f t="shared" si="45"/>
        <v>-39.318696499411168</v>
      </c>
      <c r="BO50" s="39">
        <f t="shared" si="45"/>
        <v>12.776549805632058</v>
      </c>
      <c r="BP50" s="42">
        <f t="shared" si="45"/>
        <v>7.7091521271617438</v>
      </c>
      <c r="BQ50" s="33">
        <f t="shared" si="45"/>
        <v>4.4587514874299643</v>
      </c>
      <c r="BR50" s="39">
        <f t="shared" si="45"/>
        <v>17.858549029936157</v>
      </c>
      <c r="BS50" s="42">
        <f t="shared" si="45"/>
        <v>9.3653943757950202</v>
      </c>
      <c r="BT50" s="33">
        <f t="shared" si="45"/>
        <v>6.8350692171292593</v>
      </c>
      <c r="BU50" s="39">
        <f t="shared" si="45"/>
        <v>16.372619262791119</v>
      </c>
      <c r="BV50" s="42">
        <f t="shared" si="45"/>
        <v>4.0574183636285852</v>
      </c>
      <c r="BW50" s="33">
        <f t="shared" si="45"/>
        <v>11.923799474092476</v>
      </c>
    </row>
    <row r="51" spans="1:75" customFormat="1" x14ac:dyDescent="0.25">
      <c r="A51" s="34" t="s">
        <v>70</v>
      </c>
      <c r="B51" s="48">
        <v>8921495.1323788073</v>
      </c>
      <c r="C51" s="32">
        <v>17130904.411118928</v>
      </c>
      <c r="D51" s="36">
        <v>52.078366198741101</v>
      </c>
      <c r="E51" s="34">
        <v>1093226.6547774565</v>
      </c>
      <c r="F51" s="38">
        <v>2747890.0253782496</v>
      </c>
      <c r="G51" s="36">
        <v>39.784221518362003</v>
      </c>
      <c r="H51" s="34">
        <v>2976029.1440627365</v>
      </c>
      <c r="I51" s="38">
        <v>4901725.314479976</v>
      </c>
      <c r="J51" s="36">
        <v>60.713910982963014</v>
      </c>
      <c r="K51" s="34">
        <v>2429325.591468723</v>
      </c>
      <c r="L51" s="38">
        <v>4231259.8971669627</v>
      </c>
      <c r="M51" s="36">
        <v>57.413764469898823</v>
      </c>
      <c r="N51" s="34">
        <v>546703.55259401351</v>
      </c>
      <c r="O51" s="38">
        <v>670465.41731301323</v>
      </c>
      <c r="P51" s="36">
        <v>81.540902554677132</v>
      </c>
      <c r="Q51" s="34">
        <v>7505544.5923148952</v>
      </c>
      <c r="R51" s="38">
        <v>11605996.743619928</v>
      </c>
      <c r="S51" s="36">
        <v>64.669539016033738</v>
      </c>
      <c r="T51" s="34">
        <v>5300001.8463937128</v>
      </c>
      <c r="U51" s="38">
        <v>8886881.8585772701</v>
      </c>
      <c r="V51" s="36">
        <v>59.638486600093131</v>
      </c>
      <c r="W51" s="34">
        <v>15196293.677140184</v>
      </c>
      <c r="X51" s="38">
        <v>27499634.636019815</v>
      </c>
      <c r="Y51" s="36">
        <v>55.259983917152269</v>
      </c>
      <c r="Z51" s="25"/>
      <c r="AA51" s="39">
        <f t="shared" si="38"/>
        <v>8.0852978894844227</v>
      </c>
      <c r="AB51" s="40">
        <f t="shared" si="38"/>
        <v>-5.8351201242580686</v>
      </c>
      <c r="AC51" s="33">
        <f t="shared" si="38"/>
        <v>14.783025297872854</v>
      </c>
      <c r="AD51" s="39">
        <f t="shared" si="38"/>
        <v>20.457070183519647</v>
      </c>
      <c r="AE51" s="40">
        <f t="shared" si="38"/>
        <v>12.017157858497924</v>
      </c>
      <c r="AF51" s="33">
        <f t="shared" si="38"/>
        <v>7.5344817583063559</v>
      </c>
      <c r="AG51" s="39">
        <f t="shared" si="38"/>
        <v>20.345229954181349</v>
      </c>
      <c r="AH51" s="40">
        <f t="shared" si="38"/>
        <v>0.24645290595712765</v>
      </c>
      <c r="AI51" s="33">
        <f t="shared" si="38"/>
        <v>20.049364806033836</v>
      </c>
      <c r="AJ51" s="39">
        <f t="shared" si="38"/>
        <v>14.777262250811333</v>
      </c>
      <c r="AK51" s="40">
        <f t="shared" si="38"/>
        <v>-0.79870179962611587</v>
      </c>
      <c r="AL51" s="33">
        <f t="shared" si="38"/>
        <v>15.701371184655272</v>
      </c>
      <c r="AM51" s="39">
        <f t="shared" si="38"/>
        <v>53.416099308639673</v>
      </c>
      <c r="AN51" s="40">
        <f t="shared" si="38"/>
        <v>7.3865908099858757</v>
      </c>
      <c r="AO51" s="33">
        <f t="shared" si="38"/>
        <v>42.863366972977332</v>
      </c>
      <c r="AP51" s="39">
        <f t="shared" si="17"/>
        <v>22.58286962298763</v>
      </c>
      <c r="AQ51" s="40">
        <f t="shared" si="17"/>
        <v>21.196720311291784</v>
      </c>
      <c r="AR51" s="33">
        <f t="shared" si="17"/>
        <v>1.1437185000844323</v>
      </c>
      <c r="AS51" s="39">
        <f t="shared" si="17"/>
        <v>24.930263564974524</v>
      </c>
      <c r="AT51" s="40">
        <f t="shared" si="17"/>
        <v>7.6701110791668867</v>
      </c>
      <c r="AU51" s="33">
        <f t="shared" si="17"/>
        <v>16.030588538277541</v>
      </c>
      <c r="AV51" s="39">
        <f t="shared" si="17"/>
        <v>12.439665857344124</v>
      </c>
      <c r="AW51" s="40">
        <f t="shared" si="17"/>
        <v>2.3905659201223273</v>
      </c>
      <c r="AX51" s="33">
        <f t="shared" si="35"/>
        <v>9.8144783622559686</v>
      </c>
      <c r="AY51" s="41"/>
      <c r="AZ51" s="39">
        <f t="shared" ref="AZ51:BW51" si="46">+AVERAGE(B51:B51)/AVERAGE(B47:B47)*100-100</f>
        <v>8.0852978894844227</v>
      </c>
      <c r="BA51" s="42">
        <f t="shared" si="46"/>
        <v>-5.8351201242580686</v>
      </c>
      <c r="BB51" s="33">
        <f t="shared" si="46"/>
        <v>14.783025297872854</v>
      </c>
      <c r="BC51" s="39">
        <f t="shared" si="46"/>
        <v>20.457070183519647</v>
      </c>
      <c r="BD51" s="42">
        <f t="shared" si="46"/>
        <v>12.017157858497924</v>
      </c>
      <c r="BE51" s="33">
        <f t="shared" si="46"/>
        <v>7.5344817583063559</v>
      </c>
      <c r="BF51" s="39">
        <f t="shared" si="46"/>
        <v>20.345229954181349</v>
      </c>
      <c r="BG51" s="42">
        <f t="shared" si="46"/>
        <v>0.24645290595712765</v>
      </c>
      <c r="BH51" s="33">
        <f t="shared" si="46"/>
        <v>20.049364806033836</v>
      </c>
      <c r="BI51" s="39">
        <f t="shared" si="46"/>
        <v>14.777262250811333</v>
      </c>
      <c r="BJ51" s="42">
        <f t="shared" si="46"/>
        <v>-0.79870179962611587</v>
      </c>
      <c r="BK51" s="33">
        <f t="shared" si="46"/>
        <v>15.701371184655272</v>
      </c>
      <c r="BL51" s="39">
        <f t="shared" si="46"/>
        <v>53.416099308639673</v>
      </c>
      <c r="BM51" s="42">
        <f t="shared" si="46"/>
        <v>7.3865908099858757</v>
      </c>
      <c r="BN51" s="33">
        <f t="shared" si="46"/>
        <v>42.863366972977332</v>
      </c>
      <c r="BO51" s="39">
        <f t="shared" si="46"/>
        <v>22.58286962298763</v>
      </c>
      <c r="BP51" s="42">
        <f t="shared" si="46"/>
        <v>21.196720311291784</v>
      </c>
      <c r="BQ51" s="33">
        <f t="shared" si="46"/>
        <v>1.1437185000844323</v>
      </c>
      <c r="BR51" s="39">
        <f t="shared" si="46"/>
        <v>24.930263564974524</v>
      </c>
      <c r="BS51" s="42">
        <f t="shared" si="46"/>
        <v>7.6701110791668867</v>
      </c>
      <c r="BT51" s="33">
        <f t="shared" si="46"/>
        <v>16.030588538277541</v>
      </c>
      <c r="BU51" s="39">
        <f t="shared" si="46"/>
        <v>12.439665857344124</v>
      </c>
      <c r="BV51" s="42">
        <f t="shared" si="46"/>
        <v>2.3905659201223273</v>
      </c>
      <c r="BW51" s="33">
        <f t="shared" si="46"/>
        <v>9.8144783622559686</v>
      </c>
    </row>
    <row r="52" spans="1:75" customFormat="1" x14ac:dyDescent="0.25">
      <c r="A52" s="34" t="s">
        <v>71</v>
      </c>
      <c r="B52" s="48">
        <v>9974806.7409538459</v>
      </c>
      <c r="C52" s="32">
        <v>18865795.727571476</v>
      </c>
      <c r="D52" s="36">
        <v>52.872441136294789</v>
      </c>
      <c r="E52" s="34">
        <v>1254770.5955269975</v>
      </c>
      <c r="F52" s="38">
        <v>3025553.2889314764</v>
      </c>
      <c r="G52" s="36">
        <v>41.472434153362414</v>
      </c>
      <c r="H52" s="34">
        <v>2895049.6972470181</v>
      </c>
      <c r="I52" s="38">
        <v>4554020.5375185823</v>
      </c>
      <c r="J52" s="36">
        <v>63.571292079075413</v>
      </c>
      <c r="K52" s="34">
        <v>2805637.982849854</v>
      </c>
      <c r="L52" s="38">
        <v>4573120.8269430203</v>
      </c>
      <c r="M52" s="36">
        <v>61.350620047477079</v>
      </c>
      <c r="N52" s="34">
        <v>89411.714397164062</v>
      </c>
      <c r="O52" s="38">
        <v>-19100.28942443803</v>
      </c>
      <c r="P52" s="36">
        <v>-468.11706571715854</v>
      </c>
      <c r="Q52" s="34">
        <v>7997426.4784886325</v>
      </c>
      <c r="R52" s="38">
        <v>12096991.037475966</v>
      </c>
      <c r="S52" s="36">
        <v>66.110873800872824</v>
      </c>
      <c r="T52" s="34">
        <v>5849594.9406862082</v>
      </c>
      <c r="U52" s="38">
        <v>9512278.7766121477</v>
      </c>
      <c r="V52" s="36">
        <v>61.49520086678509</v>
      </c>
      <c r="W52" s="34">
        <v>16272458.571530286</v>
      </c>
      <c r="X52" s="38">
        <v>29030081.814885356</v>
      </c>
      <c r="Y52" s="36">
        <v>56.053781299322694</v>
      </c>
      <c r="Z52" s="25"/>
      <c r="AA52" s="39">
        <f t="shared" si="38"/>
        <v>15.083388191499907</v>
      </c>
      <c r="AB52" s="40">
        <f t="shared" si="38"/>
        <v>0.20948093157657866</v>
      </c>
      <c r="AC52" s="33">
        <f t="shared" si="38"/>
        <v>14.84281439405845</v>
      </c>
      <c r="AD52" s="39">
        <f t="shared" si="38"/>
        <v>24.19959520209936</v>
      </c>
      <c r="AE52" s="40">
        <f t="shared" si="38"/>
        <v>11.552250247137536</v>
      </c>
      <c r="AF52" s="33">
        <f t="shared" si="38"/>
        <v>11.337597338415279</v>
      </c>
      <c r="AG52" s="39">
        <f t="shared" si="38"/>
        <v>14.989431283664075</v>
      </c>
      <c r="AH52" s="40">
        <f t="shared" si="38"/>
        <v>-11.084905604309455</v>
      </c>
      <c r="AI52" s="33">
        <f t="shared" si="38"/>
        <v>29.324983643314056</v>
      </c>
      <c r="AJ52" s="39">
        <f t="shared" si="38"/>
        <v>17.377899146325973</v>
      </c>
      <c r="AK52" s="40">
        <f t="shared" si="38"/>
        <v>-1.9947944572950007</v>
      </c>
      <c r="AL52" s="33">
        <f t="shared" si="38"/>
        <v>19.767004718111124</v>
      </c>
      <c r="AM52" s="39">
        <f t="shared" si="38"/>
        <v>-29.820894955475282</v>
      </c>
      <c r="AN52" s="40">
        <f t="shared" si="38"/>
        <v>-104.19269467055817</v>
      </c>
      <c r="AO52" s="33">
        <f t="shared" si="38"/>
        <v>-1773.8424941204166</v>
      </c>
      <c r="AP52" s="39">
        <f t="shared" si="17"/>
        <v>17.884614267433491</v>
      </c>
      <c r="AQ52" s="40">
        <f t="shared" si="17"/>
        <v>12.299550804204102</v>
      </c>
      <c r="AR52" s="33">
        <f t="shared" si="17"/>
        <v>4.9733622469844079</v>
      </c>
      <c r="AS52" s="39">
        <f t="shared" si="17"/>
        <v>29.528368175057437</v>
      </c>
      <c r="AT52" s="40">
        <f t="shared" si="17"/>
        <v>11.599720778418998</v>
      </c>
      <c r="AU52" s="33">
        <f t="shared" si="17"/>
        <v>16.065136428285271</v>
      </c>
      <c r="AV52" s="39">
        <f t="shared" si="17"/>
        <v>12.507425245943907</v>
      </c>
      <c r="AW52" s="40">
        <f t="shared" si="17"/>
        <v>0.41933576417953589</v>
      </c>
      <c r="AX52" s="33">
        <f t="shared" si="35"/>
        <v>12.037611471710491</v>
      </c>
      <c r="AY52" s="41"/>
      <c r="AZ52" s="39">
        <f t="shared" ref="AZ52:BW52" si="47">+AVERAGE(B51:B52)/AVERAGE(B47:B48)*100-100</f>
        <v>11.669812555596721</v>
      </c>
      <c r="BA52" s="42">
        <f t="shared" si="47"/>
        <v>-2.7610663877643873</v>
      </c>
      <c r="BB52" s="33">
        <f t="shared" si="47"/>
        <v>14.813138249598069</v>
      </c>
      <c r="BC52" s="39">
        <f t="shared" si="47"/>
        <v>22.428557619233189</v>
      </c>
      <c r="BD52" s="42">
        <f t="shared" si="47"/>
        <v>11.773042393243728</v>
      </c>
      <c r="BE52" s="33">
        <f t="shared" si="47"/>
        <v>9.4425077991625841</v>
      </c>
      <c r="BF52" s="39">
        <f t="shared" si="47"/>
        <v>17.643314959222067</v>
      </c>
      <c r="BG52" s="42">
        <f t="shared" si="47"/>
        <v>-5.5505700662950233</v>
      </c>
      <c r="BH52" s="33">
        <f t="shared" si="47"/>
        <v>24.62123755233425</v>
      </c>
      <c r="BI52" s="39">
        <f t="shared" si="47"/>
        <v>16.156550582927537</v>
      </c>
      <c r="BJ52" s="42">
        <f t="shared" si="47"/>
        <v>-1.4235903089570172</v>
      </c>
      <c r="BK52" s="33">
        <f t="shared" si="47"/>
        <v>17.766492241100721</v>
      </c>
      <c r="BL52" s="39">
        <f t="shared" si="47"/>
        <v>31.494390990752919</v>
      </c>
      <c r="BM52" s="42">
        <f t="shared" si="47"/>
        <v>-39.683310075684361</v>
      </c>
      <c r="BN52" s="33">
        <f t="shared" si="47"/>
        <v>-554.56681845729941</v>
      </c>
      <c r="BO52" s="39">
        <f t="shared" si="47"/>
        <v>20.113385610642624</v>
      </c>
      <c r="BP52" s="42">
        <f t="shared" si="47"/>
        <v>16.486682550040683</v>
      </c>
      <c r="BQ52" s="33">
        <f t="shared" si="47"/>
        <v>3.0440634348824176</v>
      </c>
      <c r="BR52" s="39">
        <f t="shared" si="47"/>
        <v>27.301162019096964</v>
      </c>
      <c r="BS52" s="42">
        <f t="shared" si="47"/>
        <v>9.6665079588883742</v>
      </c>
      <c r="BT52" s="33">
        <f t="shared" si="47"/>
        <v>16.048124684384234</v>
      </c>
      <c r="BU52" s="39">
        <f t="shared" si="47"/>
        <v>12.474693972131149</v>
      </c>
      <c r="BV52" s="42">
        <f t="shared" si="47"/>
        <v>1.3686967287704022</v>
      </c>
      <c r="BW52" s="33">
        <f t="shared" si="47"/>
        <v>10.92283268295013</v>
      </c>
    </row>
    <row r="53" spans="1:75" customFormat="1" x14ac:dyDescent="0.25">
      <c r="A53" s="34" t="s">
        <v>72</v>
      </c>
      <c r="B53" s="48">
        <v>10045181.777435169</v>
      </c>
      <c r="C53" s="32">
        <v>18756570.182014693</v>
      </c>
      <c r="D53" s="36">
        <v>53.555536433133689</v>
      </c>
      <c r="E53" s="34">
        <v>1249992.7121913291</v>
      </c>
      <c r="F53" s="38">
        <v>2950321.6518019363</v>
      </c>
      <c r="G53" s="36">
        <v>42.368014735880898</v>
      </c>
      <c r="H53" s="34">
        <v>3506031.2384549053</v>
      </c>
      <c r="I53" s="38">
        <v>4972998.8651320385</v>
      </c>
      <c r="J53" s="36">
        <v>70.501348050515119</v>
      </c>
      <c r="K53" s="34">
        <v>3439148.325645118</v>
      </c>
      <c r="L53" s="38">
        <v>5327695.2867256897</v>
      </c>
      <c r="M53" s="36">
        <v>64.552271489962777</v>
      </c>
      <c r="N53" s="34">
        <v>66882.912809787318</v>
      </c>
      <c r="O53" s="38">
        <v>-354696.42159365118</v>
      </c>
      <c r="P53" s="36">
        <v>-18.856382173037542</v>
      </c>
      <c r="Q53" s="34">
        <v>7687664.8487684969</v>
      </c>
      <c r="R53" s="38">
        <v>11381501.216320327</v>
      </c>
      <c r="S53" s="36">
        <v>67.545262287060069</v>
      </c>
      <c r="T53" s="34">
        <v>6540281.5424108449</v>
      </c>
      <c r="U53" s="38">
        <v>10082617.75217657</v>
      </c>
      <c r="V53" s="36">
        <v>64.866899679886913</v>
      </c>
      <c r="W53" s="34">
        <v>15948589.034439055</v>
      </c>
      <c r="X53" s="38">
        <v>27978774.163092427</v>
      </c>
      <c r="Y53" s="36">
        <v>57.00245815442937</v>
      </c>
      <c r="Z53" s="25"/>
      <c r="AA53" s="39">
        <f t="shared" si="38"/>
        <v>15.784606097197155</v>
      </c>
      <c r="AB53" s="40">
        <f t="shared" si="38"/>
        <v>4.065590746813271</v>
      </c>
      <c r="AC53" s="33">
        <f t="shared" si="38"/>
        <v>11.261181785721746</v>
      </c>
      <c r="AD53" s="39">
        <f t="shared" si="38"/>
        <v>24.382233718855261</v>
      </c>
      <c r="AE53" s="40">
        <f t="shared" si="38"/>
        <v>11.415492943668909</v>
      </c>
      <c r="AF53" s="33">
        <f t="shared" si="38"/>
        <v>11.638184629979847</v>
      </c>
      <c r="AG53" s="39">
        <f t="shared" si="38"/>
        <v>24.230660108248486</v>
      </c>
      <c r="AH53" s="40">
        <f t="shared" si="38"/>
        <v>-10.897579762472247</v>
      </c>
      <c r="AI53" s="33">
        <f t="shared" si="38"/>
        <v>39.424563078170536</v>
      </c>
      <c r="AJ53" s="39">
        <f t="shared" si="38"/>
        <v>33.837918316795424</v>
      </c>
      <c r="AK53" s="40">
        <f t="shared" si="38"/>
        <v>11.291079741705133</v>
      </c>
      <c r="AL53" s="33">
        <f t="shared" si="38"/>
        <v>20.259340305996759</v>
      </c>
      <c r="AM53" s="39">
        <f t="shared" si="38"/>
        <v>-73.517807424744333</v>
      </c>
      <c r="AN53" s="40">
        <f t="shared" si="38"/>
        <v>-144.66959101726889</v>
      </c>
      <c r="AO53" s="33">
        <f t="shared" si="38"/>
        <v>-159.28460944497539</v>
      </c>
      <c r="AP53" s="39">
        <f t="shared" si="17"/>
        <v>10.806707726767797</v>
      </c>
      <c r="AQ53" s="40">
        <f t="shared" si="17"/>
        <v>-0.32727531307047286</v>
      </c>
      <c r="AR53" s="33">
        <f t="shared" si="17"/>
        <v>11.170541464387512</v>
      </c>
      <c r="AS53" s="39">
        <f t="shared" si="17"/>
        <v>20.758568128013948</v>
      </c>
      <c r="AT53" s="40">
        <f t="shared" si="17"/>
        <v>2.9345460657507658</v>
      </c>
      <c r="AU53" s="33">
        <f t="shared" si="17"/>
        <v>17.315879598747983</v>
      </c>
      <c r="AV53" s="39">
        <f t="shared" si="17"/>
        <v>13.716951431320766</v>
      </c>
      <c r="AW53" s="40">
        <f t="shared" si="17"/>
        <v>0.36599515732804377</v>
      </c>
      <c r="AX53" s="33">
        <f t="shared" si="35"/>
        <v>13.302270607753684</v>
      </c>
      <c r="AY53" s="41"/>
      <c r="AZ53" s="39">
        <f t="shared" ref="AZ53:BW53" si="48">+AVERAGE(B51:B53)/AVERAGE(B47:B49)*100-100</f>
        <v>13.064446713946552</v>
      </c>
      <c r="BA53" s="42">
        <f t="shared" si="48"/>
        <v>-0.52566590567111859</v>
      </c>
      <c r="BB53" s="33">
        <f t="shared" si="48"/>
        <v>13.587918937264433</v>
      </c>
      <c r="BC53" s="39">
        <f t="shared" si="48"/>
        <v>23.100297056642376</v>
      </c>
      <c r="BD53" s="42">
        <f t="shared" si="48"/>
        <v>11.651864912528168</v>
      </c>
      <c r="BE53" s="33">
        <f t="shared" si="48"/>
        <v>10.185205203256317</v>
      </c>
      <c r="BF53" s="39">
        <f t="shared" si="48"/>
        <v>20.022851251428861</v>
      </c>
      <c r="BG53" s="42">
        <f t="shared" si="48"/>
        <v>-7.4644724643764988</v>
      </c>
      <c r="BH53" s="33">
        <f t="shared" si="48"/>
        <v>29.601693782849082</v>
      </c>
      <c r="BI53" s="39">
        <f t="shared" si="48"/>
        <v>22.577095619391898</v>
      </c>
      <c r="BJ53" s="42">
        <f t="shared" si="48"/>
        <v>3.0132227012654909</v>
      </c>
      <c r="BK53" s="33">
        <f t="shared" si="48"/>
        <v>18.632436717067179</v>
      </c>
      <c r="BL53" s="39">
        <f t="shared" si="48"/>
        <v>-4.5250054658825434</v>
      </c>
      <c r="BM53" s="42">
        <f t="shared" si="48"/>
        <v>-84.168829631548846</v>
      </c>
      <c r="BN53" s="33">
        <f t="shared" si="48"/>
        <v>-446.97046051493737</v>
      </c>
      <c r="BO53" s="39">
        <f t="shared" si="48"/>
        <v>16.859702948127932</v>
      </c>
      <c r="BP53" s="42">
        <f t="shared" si="48"/>
        <v>10.442807780130664</v>
      </c>
      <c r="BQ53" s="33">
        <f t="shared" si="48"/>
        <v>5.6749408277768794</v>
      </c>
      <c r="BR53" s="39">
        <f t="shared" si="48"/>
        <v>24.801262314585699</v>
      </c>
      <c r="BS53" s="42">
        <f t="shared" si="48"/>
        <v>7.1849718818233868</v>
      </c>
      <c r="BT53" s="33">
        <f t="shared" si="48"/>
        <v>16.487125428049865</v>
      </c>
      <c r="BU53" s="39">
        <f t="shared" si="48"/>
        <v>12.889480792421566</v>
      </c>
      <c r="BV53" s="42">
        <f t="shared" si="48"/>
        <v>1.0345146180712419</v>
      </c>
      <c r="BW53" s="33">
        <f t="shared" si="48"/>
        <v>11.717388013550092</v>
      </c>
    </row>
    <row r="54" spans="1:75" customFormat="1" x14ac:dyDescent="0.25">
      <c r="A54" s="34" t="s">
        <v>73</v>
      </c>
      <c r="B54" s="48">
        <v>11399105.334907984</v>
      </c>
      <c r="C54" s="32">
        <v>20301628.71559738</v>
      </c>
      <c r="D54" s="36">
        <v>56.148723309821222</v>
      </c>
      <c r="E54" s="34">
        <v>1787765.6426094065</v>
      </c>
      <c r="F54" s="38">
        <v>4081193.9131475505</v>
      </c>
      <c r="G54" s="36">
        <v>43.804966895842078</v>
      </c>
      <c r="H54" s="34">
        <v>4489190.463234487</v>
      </c>
      <c r="I54" s="38">
        <v>6885025.5988177387</v>
      </c>
      <c r="J54" s="36">
        <v>65.202233438396334</v>
      </c>
      <c r="K54" s="34">
        <v>4027074.7736940971</v>
      </c>
      <c r="L54" s="38">
        <v>6016141.2313399492</v>
      </c>
      <c r="M54" s="36">
        <v>66.937836377839886</v>
      </c>
      <c r="N54" s="34">
        <v>462115.68954038993</v>
      </c>
      <c r="O54" s="38">
        <v>868884.36747778952</v>
      </c>
      <c r="P54" s="36">
        <v>53.184946908623317</v>
      </c>
      <c r="Q54" s="34">
        <v>8380967.6772697605</v>
      </c>
      <c r="R54" s="38">
        <v>11507696.823971186</v>
      </c>
      <c r="S54" s="36">
        <v>72.829235992833333</v>
      </c>
      <c r="T54" s="34">
        <v>7138541.9926819298</v>
      </c>
      <c r="U54" s="38">
        <v>10252829.597549802</v>
      </c>
      <c r="V54" s="36">
        <v>69.625091539489574</v>
      </c>
      <c r="W54" s="34">
        <v>18918487.125339709</v>
      </c>
      <c r="X54" s="38">
        <v>32522715.453984052</v>
      </c>
      <c r="Y54" s="36">
        <v>58.170072397882088</v>
      </c>
      <c r="Z54" s="25"/>
      <c r="AA54" s="39">
        <f t="shared" si="38"/>
        <v>19.725088736279517</v>
      </c>
      <c r="AB54" s="40">
        <f t="shared" si="38"/>
        <v>5.0200690494353069</v>
      </c>
      <c r="AC54" s="33">
        <f t="shared" si="38"/>
        <v>14.0021043786614</v>
      </c>
      <c r="AD54" s="39">
        <f t="shared" si="38"/>
        <v>24.14999033065402</v>
      </c>
      <c r="AE54" s="40">
        <f t="shared" si="38"/>
        <v>7.9016389672788705</v>
      </c>
      <c r="AF54" s="33">
        <f t="shared" si="38"/>
        <v>15.058484300041485</v>
      </c>
      <c r="AG54" s="39">
        <f t="shared" si="38"/>
        <v>20.455729714370463</v>
      </c>
      <c r="AH54" s="40">
        <f t="shared" si="38"/>
        <v>-2.1008798142947143</v>
      </c>
      <c r="AI54" s="33">
        <f t="shared" si="38"/>
        <v>23.040666234668336</v>
      </c>
      <c r="AJ54" s="39">
        <f t="shared" si="38"/>
        <v>16.779668389481969</v>
      </c>
      <c r="AK54" s="40">
        <f t="shared" si="38"/>
        <v>-0.97612656460981384</v>
      </c>
      <c r="AL54" s="33">
        <f t="shared" si="38"/>
        <v>17.930822475528444</v>
      </c>
      <c r="AM54" s="39">
        <f t="shared" si="38"/>
        <v>65.989715910180706</v>
      </c>
      <c r="AN54" s="40">
        <f t="shared" si="38"/>
        <v>-9.2388293685047103</v>
      </c>
      <c r="AO54" s="33">
        <f t="shared" si="38"/>
        <v>82.886265960721431</v>
      </c>
      <c r="AP54" s="39">
        <f t="shared" si="17"/>
        <v>30.411484391706637</v>
      </c>
      <c r="AQ54" s="40">
        <f t="shared" si="17"/>
        <v>10.686464895965855</v>
      </c>
      <c r="AR54" s="33">
        <f t="shared" si="17"/>
        <v>17.820624693615713</v>
      </c>
      <c r="AS54" s="39">
        <f t="shared" si="17"/>
        <v>27.115215964620987</v>
      </c>
      <c r="AT54" s="40">
        <f t="shared" si="17"/>
        <v>6.8044160484122216</v>
      </c>
      <c r="AU54" s="33">
        <f t="shared" si="17"/>
        <v>19.016816595862764</v>
      </c>
      <c r="AV54" s="39">
        <f t="shared" si="17"/>
        <v>22.06529566244771</v>
      </c>
      <c r="AW54" s="40">
        <f t="shared" si="17"/>
        <v>5.104143141575463</v>
      </c>
      <c r="AX54" s="33">
        <f t="shared" si="35"/>
        <v>16.137472809255044</v>
      </c>
      <c r="AY54" s="41"/>
      <c r="AZ54" s="39">
        <f t="shared" ref="AZ54:BW54" si="49">+AVERAGE(B51:B54)/AVERAGE(B47:B50)*100-100</f>
        <v>14.870235572682859</v>
      </c>
      <c r="BA54" s="42">
        <f t="shared" si="49"/>
        <v>0.91577790726573483</v>
      </c>
      <c r="BB54" s="33">
        <f t="shared" si="49"/>
        <v>13.695969185883271</v>
      </c>
      <c r="BC54" s="39">
        <f t="shared" si="49"/>
        <v>23.446762059437077</v>
      </c>
      <c r="BD54" s="42">
        <f t="shared" si="49"/>
        <v>10.428601442543766</v>
      </c>
      <c r="BE54" s="33">
        <f t="shared" si="49"/>
        <v>11.419890807110747</v>
      </c>
      <c r="BF54" s="39">
        <f t="shared" si="49"/>
        <v>20.16265391640033</v>
      </c>
      <c r="BG54" s="42">
        <f t="shared" si="49"/>
        <v>-5.7972800773652864</v>
      </c>
      <c r="BH54" s="33">
        <f t="shared" si="49"/>
        <v>27.891393508832849</v>
      </c>
      <c r="BI54" s="39">
        <f t="shared" si="49"/>
        <v>20.677592115794269</v>
      </c>
      <c r="BJ54" s="42">
        <f t="shared" si="49"/>
        <v>1.7887660972843094</v>
      </c>
      <c r="BK54" s="33">
        <f t="shared" si="49"/>
        <v>18.4439530380766</v>
      </c>
      <c r="BL54" s="39">
        <f t="shared" si="49"/>
        <v>14.821587858243234</v>
      </c>
      <c r="BM54" s="42">
        <f t="shared" si="49"/>
        <v>-58.833050902269989</v>
      </c>
      <c r="BN54" s="33">
        <f t="shared" si="49"/>
        <v>-341.38090535629919</v>
      </c>
      <c r="BO54" s="39">
        <f t="shared" si="49"/>
        <v>20.174762603249846</v>
      </c>
      <c r="BP54" s="42">
        <f t="shared" si="49"/>
        <v>10.50288828007335</v>
      </c>
      <c r="BQ54" s="33">
        <f t="shared" si="49"/>
        <v>8.6841697218499547</v>
      </c>
      <c r="BR54" s="39">
        <f t="shared" si="49"/>
        <v>25.457884429100332</v>
      </c>
      <c r="BS54" s="42">
        <f t="shared" si="49"/>
        <v>7.0839772614190224</v>
      </c>
      <c r="BT54" s="33">
        <f t="shared" si="49"/>
        <v>17.165422493794225</v>
      </c>
      <c r="BU54" s="39">
        <f t="shared" si="49"/>
        <v>15.362662076045225</v>
      </c>
      <c r="BV54" s="42">
        <f t="shared" si="49"/>
        <v>2.1334906646040395</v>
      </c>
      <c r="BW54" s="33">
        <f t="shared" si="49"/>
        <v>12.820203314589932</v>
      </c>
    </row>
    <row r="55" spans="1:75" customFormat="1" x14ac:dyDescent="0.25">
      <c r="A55" s="34" t="s">
        <v>74</v>
      </c>
      <c r="B55" s="48">
        <v>10842273.65690418</v>
      </c>
      <c r="C55" s="32">
        <v>18600949.979036178</v>
      </c>
      <c r="D55" s="36">
        <v>58.288816803032873</v>
      </c>
      <c r="E55" s="34">
        <v>1246108.1523360561</v>
      </c>
      <c r="F55" s="38">
        <v>2728204.9085757174</v>
      </c>
      <c r="G55" s="36">
        <v>45.675020538930028</v>
      </c>
      <c r="H55" s="34">
        <v>3722876.838139649</v>
      </c>
      <c r="I55" s="38">
        <v>5392367.5500959214</v>
      </c>
      <c r="J55" s="36">
        <v>69.039745595112961</v>
      </c>
      <c r="K55" s="34">
        <v>3205867.6560435924</v>
      </c>
      <c r="L55" s="38">
        <v>4827242.4439615887</v>
      </c>
      <c r="M55" s="36">
        <v>66.411987656717372</v>
      </c>
      <c r="N55" s="34">
        <v>517009.18209605664</v>
      </c>
      <c r="O55" s="38">
        <v>565125.10613433272</v>
      </c>
      <c r="P55" s="36">
        <v>91.485792523463161</v>
      </c>
      <c r="Q55" s="34">
        <v>8810611.4821091183</v>
      </c>
      <c r="R55" s="38">
        <v>11986436.000923298</v>
      </c>
      <c r="S55" s="36">
        <v>73.504847324346031</v>
      </c>
      <c r="T55" s="34">
        <v>6756565.8662999952</v>
      </c>
      <c r="U55" s="38">
        <v>9074274.5047885384</v>
      </c>
      <c r="V55" s="36">
        <v>74.458468968891381</v>
      </c>
      <c r="W55" s="34">
        <v>17865304.26318901</v>
      </c>
      <c r="X55" s="38">
        <v>29633683.933842577</v>
      </c>
      <c r="Y55" s="36">
        <v>60.287152630342675</v>
      </c>
      <c r="Z55" s="25"/>
      <c r="AA55" s="39">
        <f t="shared" si="38"/>
        <v>21.529782800130491</v>
      </c>
      <c r="AB55" s="40">
        <f t="shared" si="38"/>
        <v>8.5812490259598206</v>
      </c>
      <c r="AC55" s="33">
        <f t="shared" si="38"/>
        <v>11.925202454684339</v>
      </c>
      <c r="AD55" s="39">
        <f t="shared" si="38"/>
        <v>13.984428287629072</v>
      </c>
      <c r="AE55" s="40">
        <f t="shared" si="38"/>
        <v>-0.71637207532796765</v>
      </c>
      <c r="AF55" s="33">
        <f t="shared" si="38"/>
        <v>14.806872663950926</v>
      </c>
      <c r="AG55" s="39">
        <f t="shared" si="38"/>
        <v>25.09544288458649</v>
      </c>
      <c r="AH55" s="40">
        <f t="shared" si="38"/>
        <v>10.00958242532603</v>
      </c>
      <c r="AI55" s="33">
        <f t="shared" si="38"/>
        <v>13.713223999828088</v>
      </c>
      <c r="AJ55" s="39">
        <f t="shared" si="38"/>
        <v>31.965335042034724</v>
      </c>
      <c r="AK55" s="40">
        <f t="shared" si="38"/>
        <v>14.085226653027519</v>
      </c>
      <c r="AL55" s="33">
        <f t="shared" si="38"/>
        <v>15.672588742262633</v>
      </c>
      <c r="AM55" s="39">
        <f t="shared" si="38"/>
        <v>-5.4315305538188312</v>
      </c>
      <c r="AN55" s="40">
        <f t="shared" si="38"/>
        <v>-15.711520454082034</v>
      </c>
      <c r="AO55" s="33">
        <f t="shared" si="38"/>
        <v>12.196198051790645</v>
      </c>
      <c r="AP55" s="39">
        <f t="shared" si="17"/>
        <v>17.388037253559347</v>
      </c>
      <c r="AQ55" s="40">
        <f t="shared" si="17"/>
        <v>3.2779541965019661</v>
      </c>
      <c r="AR55" s="33">
        <f t="shared" si="17"/>
        <v>13.662241053120411</v>
      </c>
      <c r="AS55" s="39">
        <f t="shared" si="17"/>
        <v>27.482330424042672</v>
      </c>
      <c r="AT55" s="40">
        <f t="shared" si="17"/>
        <v>2.1086433823850541</v>
      </c>
      <c r="AU55" s="33">
        <f t="shared" si="17"/>
        <v>24.849695580261596</v>
      </c>
      <c r="AV55" s="39">
        <f t="shared" si="17"/>
        <v>17.56356281837212</v>
      </c>
      <c r="AW55" s="40">
        <f t="shared" si="17"/>
        <v>7.760282367633792</v>
      </c>
      <c r="AX55" s="33">
        <f t="shared" si="35"/>
        <v>9.0973039744769153</v>
      </c>
      <c r="AY55" s="41"/>
      <c r="AZ55" s="39">
        <f t="shared" ref="AZ55:BW55" si="50">+AVERAGE(B55:B55)/AVERAGE(B51:B51)*100-100</f>
        <v>21.529782800130491</v>
      </c>
      <c r="BA55" s="42">
        <f t="shared" si="50"/>
        <v>8.5812490259598206</v>
      </c>
      <c r="BB55" s="33">
        <f t="shared" si="50"/>
        <v>11.925202454684339</v>
      </c>
      <c r="BC55" s="39">
        <f t="shared" si="50"/>
        <v>13.984428287629072</v>
      </c>
      <c r="BD55" s="42">
        <f t="shared" si="50"/>
        <v>-0.71637207532796765</v>
      </c>
      <c r="BE55" s="33">
        <f t="shared" si="50"/>
        <v>14.806872663950926</v>
      </c>
      <c r="BF55" s="39">
        <f t="shared" si="50"/>
        <v>25.09544288458649</v>
      </c>
      <c r="BG55" s="42">
        <f t="shared" si="50"/>
        <v>10.00958242532603</v>
      </c>
      <c r="BH55" s="33">
        <f t="shared" si="50"/>
        <v>13.713223999828088</v>
      </c>
      <c r="BI55" s="39">
        <f t="shared" si="50"/>
        <v>31.965335042034724</v>
      </c>
      <c r="BJ55" s="42">
        <f t="shared" si="50"/>
        <v>14.085226653027519</v>
      </c>
      <c r="BK55" s="33">
        <f t="shared" si="50"/>
        <v>15.672588742262633</v>
      </c>
      <c r="BL55" s="39">
        <f t="shared" si="50"/>
        <v>-5.4315305538188312</v>
      </c>
      <c r="BM55" s="42">
        <f t="shared" si="50"/>
        <v>-15.711520454082034</v>
      </c>
      <c r="BN55" s="33">
        <f t="shared" si="50"/>
        <v>12.196198051790645</v>
      </c>
      <c r="BO55" s="39">
        <f t="shared" si="50"/>
        <v>17.388037253559347</v>
      </c>
      <c r="BP55" s="42">
        <f t="shared" si="50"/>
        <v>3.2779541965019661</v>
      </c>
      <c r="BQ55" s="33">
        <f t="shared" si="50"/>
        <v>13.662241053120411</v>
      </c>
      <c r="BR55" s="39">
        <f t="shared" si="50"/>
        <v>27.482330424042672</v>
      </c>
      <c r="BS55" s="42">
        <f t="shared" si="50"/>
        <v>2.1086433823850541</v>
      </c>
      <c r="BT55" s="33">
        <f t="shared" si="50"/>
        <v>24.849695580261596</v>
      </c>
      <c r="BU55" s="39">
        <f t="shared" si="50"/>
        <v>17.56356281837212</v>
      </c>
      <c r="BV55" s="42">
        <f t="shared" si="50"/>
        <v>7.760282367633792</v>
      </c>
      <c r="BW55" s="33">
        <f t="shared" si="50"/>
        <v>9.0973039744769153</v>
      </c>
    </row>
    <row r="56" spans="1:75" customFormat="1" x14ac:dyDescent="0.25">
      <c r="A56" s="34" t="s">
        <v>75</v>
      </c>
      <c r="B56" s="48">
        <v>11733852.467175564</v>
      </c>
      <c r="C56" s="32">
        <v>19993451.163997579</v>
      </c>
      <c r="D56" s="36">
        <v>58.688479397218011</v>
      </c>
      <c r="E56" s="34">
        <v>1501388.0398305547</v>
      </c>
      <c r="F56" s="38">
        <v>3237843.7394177099</v>
      </c>
      <c r="G56" s="36">
        <v>46.369996845510606</v>
      </c>
      <c r="H56" s="34">
        <v>3522070.946474378</v>
      </c>
      <c r="I56" s="38">
        <v>4491738.2508418374</v>
      </c>
      <c r="J56" s="36">
        <v>78.412203690058618</v>
      </c>
      <c r="K56" s="34">
        <v>3483023.4540731544</v>
      </c>
      <c r="L56" s="38">
        <v>5021176.8019172549</v>
      </c>
      <c r="M56" s="36">
        <v>69.366676209115326</v>
      </c>
      <c r="N56" s="34">
        <v>39047.49240122363</v>
      </c>
      <c r="O56" s="38">
        <v>-529438.55107541755</v>
      </c>
      <c r="P56" s="36">
        <v>-7.3752642911833197</v>
      </c>
      <c r="Q56" s="34">
        <v>8527340.5543348808</v>
      </c>
      <c r="R56" s="38">
        <v>11713964.092492456</v>
      </c>
      <c r="S56" s="36">
        <v>72.79636924787998</v>
      </c>
      <c r="T56" s="34">
        <v>6913488.4507901184</v>
      </c>
      <c r="U56" s="38">
        <v>9386783.6310029011</v>
      </c>
      <c r="V56" s="36">
        <v>73.651302965544858</v>
      </c>
      <c r="W56" s="34">
        <v>18371163.557025257</v>
      </c>
      <c r="X56" s="38">
        <v>30050213.615746677</v>
      </c>
      <c r="Y56" s="36">
        <v>61.134885069164845</v>
      </c>
      <c r="Z56" s="25"/>
      <c r="AA56" s="39">
        <f t="shared" si="38"/>
        <v>17.634885285541955</v>
      </c>
      <c r="AB56" s="40">
        <f t="shared" si="38"/>
        <v>5.9772482046865747</v>
      </c>
      <c r="AC56" s="33">
        <f t="shared" si="38"/>
        <v>11.000131894668172</v>
      </c>
      <c r="AD56" s="39">
        <f t="shared" si="38"/>
        <v>19.654385047171047</v>
      </c>
      <c r="AE56" s="40">
        <f t="shared" si="38"/>
        <v>7.0165827606760445</v>
      </c>
      <c r="AF56" s="33">
        <f t="shared" si="38"/>
        <v>11.809199995441105</v>
      </c>
      <c r="AG56" s="39">
        <f t="shared" si="38"/>
        <v>21.658393285048334</v>
      </c>
      <c r="AH56" s="40">
        <f t="shared" si="38"/>
        <v>-1.3676329775772444</v>
      </c>
      <c r="AI56" s="33">
        <f t="shared" si="38"/>
        <v>23.345304343543646</v>
      </c>
      <c r="AJ56" s="39">
        <f t="shared" si="38"/>
        <v>24.143723294451533</v>
      </c>
      <c r="AK56" s="40">
        <f t="shared" si="38"/>
        <v>9.7975975691363004</v>
      </c>
      <c r="AL56" s="33">
        <f t="shared" si="38"/>
        <v>13.065974158753264</v>
      </c>
      <c r="AM56" s="39">
        <f t="shared" si="38"/>
        <v>-56.328437873614774</v>
      </c>
      <c r="AN56" s="40">
        <f t="shared" si="38"/>
        <v>2671.8875840594483</v>
      </c>
      <c r="AO56" s="33">
        <f t="shared" si="38"/>
        <v>-98.424482927174566</v>
      </c>
      <c r="AP56" s="39">
        <f t="shared" si="17"/>
        <v>6.6260574857625016</v>
      </c>
      <c r="AQ56" s="40">
        <f t="shared" si="17"/>
        <v>-3.1662993201938292</v>
      </c>
      <c r="AR56" s="33">
        <f t="shared" si="17"/>
        <v>10.112550421196971</v>
      </c>
      <c r="AS56" s="39">
        <f t="shared" si="17"/>
        <v>18.187473165092456</v>
      </c>
      <c r="AT56" s="40">
        <f t="shared" si="17"/>
        <v>-1.3192963385156702</v>
      </c>
      <c r="AU56" s="33">
        <f t="shared" si="17"/>
        <v>19.767562228299923</v>
      </c>
      <c r="AV56" s="39">
        <f t="shared" si="17"/>
        <v>12.897282707892657</v>
      </c>
      <c r="AW56" s="40">
        <f t="shared" si="17"/>
        <v>3.5140507262995158</v>
      </c>
      <c r="AX56" s="33">
        <f t="shared" si="35"/>
        <v>9.0646940350187322</v>
      </c>
      <c r="AY56" s="41"/>
      <c r="AZ56" s="39">
        <f t="shared" ref="AZ56:BW56" si="51">+AVERAGE(B55:B56)/AVERAGE(B51:B52)*100-100</f>
        <v>19.473779977765005</v>
      </c>
      <c r="BA56" s="42">
        <f t="shared" si="51"/>
        <v>7.2164976076550431</v>
      </c>
      <c r="BB56" s="33">
        <f t="shared" si="51"/>
        <v>11.459167557256308</v>
      </c>
      <c r="BC56" s="39">
        <f t="shared" si="51"/>
        <v>17.014455268648859</v>
      </c>
      <c r="BD56" s="42">
        <f t="shared" si="51"/>
        <v>3.3360565471617321</v>
      </c>
      <c r="BE56" s="33">
        <f t="shared" si="51"/>
        <v>13.276896056737826</v>
      </c>
      <c r="BF56" s="39">
        <f t="shared" si="51"/>
        <v>23.400621596792973</v>
      </c>
      <c r="BG56" s="42">
        <f t="shared" si="51"/>
        <v>4.5301550575057377</v>
      </c>
      <c r="BH56" s="33">
        <f t="shared" si="51"/>
        <v>18.639987425992445</v>
      </c>
      <c r="BI56" s="39">
        <f t="shared" si="51"/>
        <v>27.7734031031424</v>
      </c>
      <c r="BJ56" s="42">
        <f t="shared" si="51"/>
        <v>11.858171000146072</v>
      </c>
      <c r="BK56" s="33">
        <f t="shared" si="51"/>
        <v>14.326078830448964</v>
      </c>
      <c r="BL56" s="39">
        <f t="shared" si="51"/>
        <v>-12.585548036376196</v>
      </c>
      <c r="BM56" s="42">
        <f t="shared" si="51"/>
        <v>-94.521267177044848</v>
      </c>
      <c r="BN56" s="33">
        <f t="shared" si="51"/>
        <v>-121.75781547009856</v>
      </c>
      <c r="BO56" s="39">
        <f t="shared" si="51"/>
        <v>11.836318066130332</v>
      </c>
      <c r="BP56" s="42">
        <f t="shared" si="51"/>
        <v>-1.0917137130718402E-2</v>
      </c>
      <c r="BQ56" s="33">
        <f t="shared" si="51"/>
        <v>11.867835114612049</v>
      </c>
      <c r="BR56" s="39">
        <f t="shared" si="51"/>
        <v>22.605817754153065</v>
      </c>
      <c r="BS56" s="42">
        <f t="shared" si="51"/>
        <v>0.33641480624740439</v>
      </c>
      <c r="BT56" s="33">
        <f t="shared" si="51"/>
        <v>22.269679914544113</v>
      </c>
      <c r="BU56" s="39">
        <f t="shared" si="51"/>
        <v>15.150634298648541</v>
      </c>
      <c r="BV56" s="42">
        <f t="shared" si="51"/>
        <v>5.5796867501067595</v>
      </c>
      <c r="BW56" s="33">
        <f t="shared" si="51"/>
        <v>9.0808827312369687</v>
      </c>
    </row>
    <row r="57" spans="1:75" customFormat="1" x14ac:dyDescent="0.25">
      <c r="A57" s="34" t="s">
        <v>76</v>
      </c>
      <c r="B57" s="48">
        <v>11262808.168031758</v>
      </c>
      <c r="C57" s="32">
        <v>18970920.808287013</v>
      </c>
      <c r="D57" s="36">
        <v>59.368800712677363</v>
      </c>
      <c r="E57" s="34">
        <v>1534837.6407174084</v>
      </c>
      <c r="F57" s="38">
        <v>3311278.5287816338</v>
      </c>
      <c r="G57" s="36">
        <v>46.351813276249622</v>
      </c>
      <c r="H57" s="34">
        <v>4103156.5601188135</v>
      </c>
      <c r="I57" s="38">
        <v>5498439.2476717476</v>
      </c>
      <c r="J57" s="36">
        <v>74.624022841686383</v>
      </c>
      <c r="K57" s="34">
        <v>3514533.074807894</v>
      </c>
      <c r="L57" s="38">
        <v>4916722.5028395485</v>
      </c>
      <c r="M57" s="36">
        <v>71.481216863025125</v>
      </c>
      <c r="N57" s="34">
        <v>588623.48531091958</v>
      </c>
      <c r="O57" s="38">
        <v>581716.74483219907</v>
      </c>
      <c r="P57" s="36">
        <v>101.18730301991097</v>
      </c>
      <c r="Q57" s="34">
        <v>9072184.8835917432</v>
      </c>
      <c r="R57" s="38">
        <v>12691984.546667965</v>
      </c>
      <c r="S57" s="36">
        <v>71.479640163708439</v>
      </c>
      <c r="T57" s="34">
        <v>7609877.7100591259</v>
      </c>
      <c r="U57" s="38">
        <v>10417577.487385325</v>
      </c>
      <c r="V57" s="36">
        <v>73.048438749545653</v>
      </c>
      <c r="W57" s="34">
        <v>18363109.542400595</v>
      </c>
      <c r="X57" s="38">
        <v>30055045.644023038</v>
      </c>
      <c r="Y57" s="36">
        <v>61.098258708026329</v>
      </c>
      <c r="Z57" s="25"/>
      <c r="AA57" s="39">
        <f t="shared" si="38"/>
        <v>12.121496828776017</v>
      </c>
      <c r="AB57" s="40">
        <f t="shared" si="38"/>
        <v>1.1428028908923693</v>
      </c>
      <c r="AC57" s="33">
        <f t="shared" si="38"/>
        <v>10.854646721355834</v>
      </c>
      <c r="AD57" s="39">
        <f t="shared" si="38"/>
        <v>22.787727140162701</v>
      </c>
      <c r="AE57" s="40">
        <f t="shared" si="38"/>
        <v>12.234492356426287</v>
      </c>
      <c r="AF57" s="33">
        <f t="shared" si="38"/>
        <v>9.4028444929587351</v>
      </c>
      <c r="AG57" s="39">
        <f t="shared" si="38"/>
        <v>17.03137482388945</v>
      </c>
      <c r="AH57" s="40">
        <f t="shared" si="38"/>
        <v>10.565865723875618</v>
      </c>
      <c r="AI57" s="33">
        <f t="shared" si="38"/>
        <v>5.847653846586482</v>
      </c>
      <c r="AJ57" s="39">
        <f t="shared" si="38"/>
        <v>2.1919598116965489</v>
      </c>
      <c r="AK57" s="40">
        <f t="shared" si="38"/>
        <v>-7.71389431580495</v>
      </c>
      <c r="AL57" s="33">
        <f t="shared" si="38"/>
        <v>10.733852137394933</v>
      </c>
      <c r="AM57" s="39">
        <f t="shared" si="38"/>
        <v>780.08051770254735</v>
      </c>
      <c r="AN57" s="40">
        <f t="shared" si="38"/>
        <v>-264.00411997914875</v>
      </c>
      <c r="AO57" s="33">
        <f t="shared" si="38"/>
        <v>-636.6209811158642</v>
      </c>
      <c r="AP57" s="39">
        <f t="shared" si="17"/>
        <v>18.009630519273159</v>
      </c>
      <c r="AQ57" s="40">
        <f t="shared" si="17"/>
        <v>11.514151827954748</v>
      </c>
      <c r="AR57" s="33">
        <f t="shared" si="17"/>
        <v>5.8248021303517703</v>
      </c>
      <c r="AS57" s="39">
        <f t="shared" si="17"/>
        <v>16.35397743525904</v>
      </c>
      <c r="AT57" s="40">
        <f t="shared" si="17"/>
        <v>3.3221504914876476</v>
      </c>
      <c r="AU57" s="33">
        <f t="shared" si="17"/>
        <v>12.612810401042736</v>
      </c>
      <c r="AV57" s="39">
        <f t="shared" si="17"/>
        <v>15.139398869377558</v>
      </c>
      <c r="AW57" s="40">
        <f t="shared" si="17"/>
        <v>7.4208808035252503</v>
      </c>
      <c r="AX57" s="33">
        <f t="shared" si="35"/>
        <v>7.1853051363166287</v>
      </c>
      <c r="AY57" s="43"/>
      <c r="AZ57" s="39">
        <f t="shared" ref="AZ57:BW57" si="52">+AVERAGE(B55:B57)/AVERAGE(B51:B53)*100-100</f>
        <v>16.92190594110663</v>
      </c>
      <c r="BA57" s="42">
        <f t="shared" si="52"/>
        <v>5.1358605872210035</v>
      </c>
      <c r="BB57" s="33">
        <f t="shared" si="52"/>
        <v>11.254914295954592</v>
      </c>
      <c r="BC57" s="39">
        <f t="shared" si="52"/>
        <v>19.020171749271171</v>
      </c>
      <c r="BD57" s="42">
        <f t="shared" si="52"/>
        <v>6.345450763675629</v>
      </c>
      <c r="BE57" s="33">
        <f t="shared" si="52"/>
        <v>11.949200919508513</v>
      </c>
      <c r="BF57" s="39">
        <f t="shared" si="52"/>
        <v>21.019207924427434</v>
      </c>
      <c r="BG57" s="42">
        <f t="shared" si="52"/>
        <v>6.6104179551150111</v>
      </c>
      <c r="BH57" s="33">
        <f t="shared" si="52"/>
        <v>14.009910262508711</v>
      </c>
      <c r="BI57" s="39">
        <f t="shared" si="52"/>
        <v>17.630765000476245</v>
      </c>
      <c r="BJ57" s="42">
        <f t="shared" si="52"/>
        <v>4.4796372266701496</v>
      </c>
      <c r="BK57" s="33">
        <f t="shared" si="52"/>
        <v>13.061128891943468</v>
      </c>
      <c r="BL57" s="39">
        <f t="shared" si="52"/>
        <v>62.828324837524548</v>
      </c>
      <c r="BM57" s="42">
        <f t="shared" si="52"/>
        <v>108.11204107161268</v>
      </c>
      <c r="BN57" s="33">
        <f t="shared" si="52"/>
        <v>-145.70373873139516</v>
      </c>
      <c r="BO57" s="39">
        <f t="shared" si="52"/>
        <v>13.882762903222414</v>
      </c>
      <c r="BP57" s="42">
        <f t="shared" si="52"/>
        <v>3.7278457804068807</v>
      </c>
      <c r="BQ57" s="33">
        <f t="shared" si="52"/>
        <v>9.8097140583381304</v>
      </c>
      <c r="BR57" s="39">
        <f t="shared" si="52"/>
        <v>20.294394516402619</v>
      </c>
      <c r="BS57" s="42">
        <f t="shared" si="52"/>
        <v>1.3933723885261742</v>
      </c>
      <c r="BT57" s="33">
        <f t="shared" si="52"/>
        <v>18.901888470639804</v>
      </c>
      <c r="BU57" s="39">
        <f t="shared" si="52"/>
        <v>15.146855317389367</v>
      </c>
      <c r="BV57" s="42">
        <f t="shared" si="52"/>
        <v>6.1892628085210788</v>
      </c>
      <c r="BW57" s="33">
        <f t="shared" si="52"/>
        <v>8.4389209501981099</v>
      </c>
    </row>
    <row r="58" spans="1:75" customFormat="1" x14ac:dyDescent="0.25">
      <c r="A58" s="34" t="s">
        <v>77</v>
      </c>
      <c r="B58" s="48">
        <v>13002329.697787832</v>
      </c>
      <c r="C58" s="32">
        <v>20490602.321125034</v>
      </c>
      <c r="D58" s="36">
        <v>63.455087820346421</v>
      </c>
      <c r="E58" s="34">
        <v>2002637.8630135751</v>
      </c>
      <c r="F58" s="38">
        <v>4100933.9985866314</v>
      </c>
      <c r="G58" s="36">
        <v>48.833701388605014</v>
      </c>
      <c r="H58" s="34">
        <v>5264310.3523877421</v>
      </c>
      <c r="I58" s="38">
        <v>7324182.4354906343</v>
      </c>
      <c r="J58" s="36">
        <v>71.875740381323467</v>
      </c>
      <c r="K58" s="34">
        <v>4384598.718476993</v>
      </c>
      <c r="L58" s="38">
        <v>6299540.7459405325</v>
      </c>
      <c r="M58" s="36">
        <v>69.601878856049282</v>
      </c>
      <c r="N58" s="34">
        <v>879711.63391074911</v>
      </c>
      <c r="O58" s="38">
        <v>1024641.6895501018</v>
      </c>
      <c r="P58" s="36">
        <v>85.855537880467438</v>
      </c>
      <c r="Q58" s="34">
        <v>8625237.3885102551</v>
      </c>
      <c r="R58" s="38">
        <v>11799496.623026047</v>
      </c>
      <c r="S58" s="36">
        <v>73.098350413343866</v>
      </c>
      <c r="T58" s="34">
        <v>7812434.8664744627</v>
      </c>
      <c r="U58" s="38">
        <v>10797125.276132561</v>
      </c>
      <c r="V58" s="36">
        <v>72.35661962489344</v>
      </c>
      <c r="W58" s="34">
        <v>21082080.435224943</v>
      </c>
      <c r="X58" s="38">
        <v>32918090.10209579</v>
      </c>
      <c r="Y58" s="36">
        <v>64.044057142557946</v>
      </c>
      <c r="Z58" s="25"/>
      <c r="AA58" s="39">
        <f t="shared" si="38"/>
        <v>14.06447537571411</v>
      </c>
      <c r="AB58" s="40">
        <f t="shared" si="38"/>
        <v>0.93082977811759804</v>
      </c>
      <c r="AC58" s="33">
        <f t="shared" si="38"/>
        <v>13.012521175610075</v>
      </c>
      <c r="AD58" s="39">
        <f t="shared" si="38"/>
        <v>12.019037354949006</v>
      </c>
      <c r="AE58" s="40">
        <f t="shared" si="38"/>
        <v>0.4836840850783517</v>
      </c>
      <c r="AF58" s="33">
        <f t="shared" si="38"/>
        <v>11.479827172841127</v>
      </c>
      <c r="AG58" s="39">
        <f t="shared" si="38"/>
        <v>17.266362287395069</v>
      </c>
      <c r="AH58" s="40">
        <f t="shared" si="38"/>
        <v>6.3784343336109828</v>
      </c>
      <c r="AI58" s="33">
        <f t="shared" si="38"/>
        <v>10.235089491577497</v>
      </c>
      <c r="AJ58" s="39">
        <f t="shared" si="38"/>
        <v>8.878006117947848</v>
      </c>
      <c r="AK58" s="40">
        <f t="shared" si="38"/>
        <v>4.7106526210566102</v>
      </c>
      <c r="AL58" s="33">
        <f t="shared" si="38"/>
        <v>3.9798753924041392</v>
      </c>
      <c r="AM58" s="39">
        <f t="shared" si="38"/>
        <v>90.366103948059163</v>
      </c>
      <c r="AN58" s="40">
        <f t="shared" si="38"/>
        <v>17.926127791255681</v>
      </c>
      <c r="AO58" s="33">
        <f t="shared" si="38"/>
        <v>61.428266588242025</v>
      </c>
      <c r="AP58" s="39">
        <f t="shared" si="17"/>
        <v>2.914576462369439</v>
      </c>
      <c r="AQ58" s="40">
        <f t="shared" si="17"/>
        <v>2.5356924458335186</v>
      </c>
      <c r="AR58" s="33">
        <f t="shared" si="17"/>
        <v>0.36951427107791801</v>
      </c>
      <c r="AS58" s="39">
        <f t="shared" si="17"/>
        <v>9.4402032583596736</v>
      </c>
      <c r="AT58" s="40">
        <f t="shared" si="17"/>
        <v>5.3087362215874094</v>
      </c>
      <c r="AU58" s="33">
        <f t="shared" si="17"/>
        <v>3.923194964640885</v>
      </c>
      <c r="AV58" s="39">
        <f t="shared" si="17"/>
        <v>11.436397083714397</v>
      </c>
      <c r="AW58" s="40">
        <f t="shared" si="17"/>
        <v>1.2156876896431044</v>
      </c>
      <c r="AX58" s="33">
        <f t="shared" si="35"/>
        <v>10.097949860708312</v>
      </c>
      <c r="AY58" s="43"/>
      <c r="AZ58" s="39">
        <f t="shared" ref="AZ58:BW58" si="53">+AVERAGE(B55:B58)/AVERAGE(B51:B54)*100-100</f>
        <v>16.114477174668423</v>
      </c>
      <c r="BA58" s="42">
        <f t="shared" si="53"/>
        <v>3.9984401746937124</v>
      </c>
      <c r="BB58" s="33">
        <f t="shared" si="53"/>
        <v>11.714662969566675</v>
      </c>
      <c r="BC58" s="39">
        <f t="shared" si="53"/>
        <v>16.696191894411854</v>
      </c>
      <c r="BD58" s="42">
        <f t="shared" si="53"/>
        <v>4.477189669316985</v>
      </c>
      <c r="BE58" s="33">
        <f t="shared" si="53"/>
        <v>11.826397682484952</v>
      </c>
      <c r="BF58" s="39">
        <f t="shared" si="53"/>
        <v>19.804230736278811</v>
      </c>
      <c r="BG58" s="42">
        <f t="shared" si="53"/>
        <v>6.5354798681934909</v>
      </c>
      <c r="BH58" s="33">
        <f t="shared" si="53"/>
        <v>13.063228098816637</v>
      </c>
      <c r="BI58" s="39">
        <f t="shared" si="53"/>
        <v>14.855590097397183</v>
      </c>
      <c r="BJ58" s="42">
        <f t="shared" si="53"/>
        <v>4.5486170883888093</v>
      </c>
      <c r="BK58" s="33">
        <f t="shared" si="53"/>
        <v>10.632083742487225</v>
      </c>
      <c r="BL58" s="39">
        <f t="shared" si="53"/>
        <v>73.750553228187783</v>
      </c>
      <c r="BM58" s="42">
        <f t="shared" si="53"/>
        <v>40.881185626852016</v>
      </c>
      <c r="BN58" s="33">
        <f t="shared" si="53"/>
        <v>-176.97806041648073</v>
      </c>
      <c r="BO58" s="39">
        <f t="shared" si="53"/>
        <v>10.971158627022376</v>
      </c>
      <c r="BP58" s="42">
        <f t="shared" si="53"/>
        <v>3.4333985699980474</v>
      </c>
      <c r="BQ58" s="33">
        <f t="shared" si="53"/>
        <v>7.2741799042824056</v>
      </c>
      <c r="BR58" s="39">
        <f t="shared" si="53"/>
        <v>17.173652274781048</v>
      </c>
      <c r="BS58" s="42">
        <f t="shared" si="53"/>
        <v>2.4297468423070967</v>
      </c>
      <c r="BT58" s="33">
        <f t="shared" si="53"/>
        <v>14.82212265111454</v>
      </c>
      <c r="BU58" s="39">
        <f t="shared" si="53"/>
        <v>14.088660100610426</v>
      </c>
      <c r="BV58" s="42">
        <f t="shared" si="53"/>
        <v>4.8071171927070964</v>
      </c>
      <c r="BW58" s="33">
        <f t="shared" si="53"/>
        <v>8.8650210438350143</v>
      </c>
    </row>
    <row r="59" spans="1:75" customFormat="1" x14ac:dyDescent="0.25">
      <c r="A59" s="34" t="s">
        <v>78</v>
      </c>
      <c r="B59" s="48">
        <v>13446091.562428931</v>
      </c>
      <c r="C59" s="32">
        <v>20504268.479547095</v>
      </c>
      <c r="D59" s="36">
        <v>65.577036195372401</v>
      </c>
      <c r="E59" s="34">
        <v>1406695.1936377292</v>
      </c>
      <c r="F59" s="38">
        <v>2858100.1973672952</v>
      </c>
      <c r="G59" s="36">
        <v>49.21784040088901</v>
      </c>
      <c r="H59" s="34">
        <v>4237322.8319288418</v>
      </c>
      <c r="I59" s="38">
        <v>5363098.6089135474</v>
      </c>
      <c r="J59" s="36">
        <v>79.008855531508402</v>
      </c>
      <c r="K59" s="34">
        <v>3529345.9673809968</v>
      </c>
      <c r="L59" s="38">
        <v>5424444.5759293949</v>
      </c>
      <c r="M59" s="36">
        <v>65.063729898582238</v>
      </c>
      <c r="N59" s="34">
        <v>707976.86454784498</v>
      </c>
      <c r="O59" s="38">
        <v>-61345.967015847564</v>
      </c>
      <c r="P59" s="36">
        <v>-1154.0723848479765</v>
      </c>
      <c r="Q59" s="34">
        <v>8426391.5868391953</v>
      </c>
      <c r="R59" s="38">
        <v>12100911.284358472</v>
      </c>
      <c r="S59" s="36">
        <v>69.63435553594276</v>
      </c>
      <c r="T59" s="34">
        <v>6619785.2767659007</v>
      </c>
      <c r="U59" s="38">
        <v>9503876.6859924644</v>
      </c>
      <c r="V59" s="36">
        <v>69.653526613225552</v>
      </c>
      <c r="W59" s="34">
        <v>20896715.898068797</v>
      </c>
      <c r="X59" s="38">
        <v>31322501.884193942</v>
      </c>
      <c r="Y59" s="36">
        <v>66.71470872706297</v>
      </c>
      <c r="Z59" s="25"/>
      <c r="AA59" s="39">
        <f t="shared" si="38"/>
        <v>24.015423221370938</v>
      </c>
      <c r="AB59" s="40">
        <f t="shared" si="38"/>
        <v>10.232372554391105</v>
      </c>
      <c r="AC59" s="33">
        <f t="shared" si="38"/>
        <v>12.503632415404084</v>
      </c>
      <c r="AD59" s="39">
        <f t="shared" si="38"/>
        <v>12.887086967581695</v>
      </c>
      <c r="AE59" s="40">
        <f t="shared" si="38"/>
        <v>4.7611998784721266</v>
      </c>
      <c r="AF59" s="33">
        <f t="shared" si="38"/>
        <v>7.756580774691372</v>
      </c>
      <c r="AG59" s="39">
        <f t="shared" si="38"/>
        <v>13.818506927730255</v>
      </c>
      <c r="AH59" s="40">
        <f t="shared" si="38"/>
        <v>-0.54278461010791546</v>
      </c>
      <c r="AI59" s="33">
        <f t="shared" si="38"/>
        <v>14.439667832584121</v>
      </c>
      <c r="AJ59" s="39">
        <f t="shared" si="38"/>
        <v>10.090195418004669</v>
      </c>
      <c r="AK59" s="40">
        <f t="shared" si="38"/>
        <v>12.371496540739287</v>
      </c>
      <c r="AL59" s="33">
        <f t="shared" si="38"/>
        <v>-2.0301421561183588</v>
      </c>
      <c r="AM59" s="39">
        <f t="shared" si="38"/>
        <v>36.937000166528549</v>
      </c>
      <c r="AN59" s="40">
        <f t="shared" si="38"/>
        <v>-110.85528962524369</v>
      </c>
      <c r="AO59" s="33">
        <f t="shared" si="38"/>
        <v>-1361.4771682193102</v>
      </c>
      <c r="AP59" s="39">
        <f t="shared" si="17"/>
        <v>-4.360876609417204</v>
      </c>
      <c r="AQ59" s="40">
        <f t="shared" si="17"/>
        <v>0.95504020900254716</v>
      </c>
      <c r="AR59" s="33">
        <f t="shared" si="17"/>
        <v>-5.265627954200653</v>
      </c>
      <c r="AS59" s="39">
        <f t="shared" si="17"/>
        <v>-2.0244099183036326</v>
      </c>
      <c r="AT59" s="40">
        <f t="shared" si="17"/>
        <v>4.7342868124302697</v>
      </c>
      <c r="AU59" s="33">
        <f t="shared" si="17"/>
        <v>-6.4531844694165414</v>
      </c>
      <c r="AV59" s="39">
        <f t="shared" si="17"/>
        <v>16.968150053430264</v>
      </c>
      <c r="AW59" s="40">
        <f t="shared" si="17"/>
        <v>5.6989807751262447</v>
      </c>
      <c r="AX59" s="33">
        <f t="shared" si="35"/>
        <v>10.661568537050599</v>
      </c>
      <c r="AY59" s="41"/>
      <c r="AZ59" s="39">
        <f t="shared" ref="AZ59:BW59" si="54">+AVERAGE(B59:B59)/AVERAGE(B55:B55)*100-100</f>
        <v>24.015423221370938</v>
      </c>
      <c r="BA59" s="42">
        <f t="shared" si="54"/>
        <v>10.232372554391105</v>
      </c>
      <c r="BB59" s="33">
        <f t="shared" si="54"/>
        <v>12.503632415404084</v>
      </c>
      <c r="BC59" s="39">
        <f t="shared" si="54"/>
        <v>12.887086967581695</v>
      </c>
      <c r="BD59" s="42">
        <f t="shared" si="54"/>
        <v>4.7611998784721266</v>
      </c>
      <c r="BE59" s="33">
        <f t="shared" si="54"/>
        <v>7.756580774691372</v>
      </c>
      <c r="BF59" s="39">
        <f t="shared" si="54"/>
        <v>13.818506927730255</v>
      </c>
      <c r="BG59" s="42">
        <f t="shared" si="54"/>
        <v>-0.54278461010791546</v>
      </c>
      <c r="BH59" s="33">
        <f t="shared" si="54"/>
        <v>14.439667832584121</v>
      </c>
      <c r="BI59" s="39">
        <f t="shared" si="54"/>
        <v>10.090195418004669</v>
      </c>
      <c r="BJ59" s="42">
        <f t="shared" si="54"/>
        <v>12.371496540739287</v>
      </c>
      <c r="BK59" s="33">
        <f t="shared" si="54"/>
        <v>-2.0301421561183588</v>
      </c>
      <c r="BL59" s="39">
        <f t="shared" si="54"/>
        <v>36.937000166528549</v>
      </c>
      <c r="BM59" s="42">
        <f t="shared" si="54"/>
        <v>-110.85528962524369</v>
      </c>
      <c r="BN59" s="33">
        <f t="shared" si="54"/>
        <v>-1361.4771682193102</v>
      </c>
      <c r="BO59" s="39">
        <f t="shared" si="54"/>
        <v>-4.360876609417204</v>
      </c>
      <c r="BP59" s="42">
        <f t="shared" si="54"/>
        <v>0.95504020900254716</v>
      </c>
      <c r="BQ59" s="33">
        <f t="shared" si="54"/>
        <v>-5.265627954200653</v>
      </c>
      <c r="BR59" s="39">
        <f t="shared" si="54"/>
        <v>-2.0244099183036326</v>
      </c>
      <c r="BS59" s="42">
        <f t="shared" si="54"/>
        <v>4.7342868124302697</v>
      </c>
      <c r="BT59" s="33">
        <f t="shared" si="54"/>
        <v>-6.4531844694165414</v>
      </c>
      <c r="BU59" s="39">
        <f t="shared" si="54"/>
        <v>16.968150053430264</v>
      </c>
      <c r="BV59" s="42">
        <f t="shared" si="54"/>
        <v>5.6989807751262447</v>
      </c>
      <c r="BW59" s="33">
        <f t="shared" si="54"/>
        <v>10.661568537050599</v>
      </c>
    </row>
    <row r="60" spans="1:75" customFormat="1" x14ac:dyDescent="0.25">
      <c r="A60" s="34" t="s">
        <v>79</v>
      </c>
      <c r="B60" s="48">
        <v>13279694.594503095</v>
      </c>
      <c r="C60" s="32">
        <v>19901282.087518629</v>
      </c>
      <c r="D60" s="36">
        <v>66.727834599317831</v>
      </c>
      <c r="E60" s="34">
        <v>1537681.2782894126</v>
      </c>
      <c r="F60" s="38">
        <v>3128862.3697975846</v>
      </c>
      <c r="G60" s="36">
        <v>49.145059659140259</v>
      </c>
      <c r="H60" s="34">
        <v>4082770.6809017784</v>
      </c>
      <c r="I60" s="38">
        <v>5170960.5373228071</v>
      </c>
      <c r="J60" s="36">
        <v>78.955750124822572</v>
      </c>
      <c r="K60" s="34">
        <v>3729713.628361003</v>
      </c>
      <c r="L60" s="38">
        <v>5594315.0317467256</v>
      </c>
      <c r="M60" s="36">
        <v>66.669710361242679</v>
      </c>
      <c r="N60" s="34">
        <v>353057.05254077539</v>
      </c>
      <c r="O60" s="38">
        <v>-423354.49442391843</v>
      </c>
      <c r="P60" s="36">
        <v>-83.39513509150278</v>
      </c>
      <c r="Q60" s="34">
        <v>9703178.4692460578</v>
      </c>
      <c r="R60" s="38">
        <v>13607846.37483336</v>
      </c>
      <c r="S60" s="36">
        <v>71.30576141123494</v>
      </c>
      <c r="T60" s="34">
        <v>7364153.4628653452</v>
      </c>
      <c r="U60" s="38">
        <v>10427159.736011393</v>
      </c>
      <c r="V60" s="36">
        <v>70.624730504821898</v>
      </c>
      <c r="W60" s="34">
        <v>21239171.560075</v>
      </c>
      <c r="X60" s="38">
        <v>31381791.633460991</v>
      </c>
      <c r="Y60" s="36">
        <v>67.679920280359738</v>
      </c>
      <c r="Z60" s="25"/>
      <c r="AA60" s="39">
        <f t="shared" si="38"/>
        <v>13.174207973484343</v>
      </c>
      <c r="AB60" s="40">
        <f t="shared" si="38"/>
        <v>-0.46099633186351241</v>
      </c>
      <c r="AC60" s="33">
        <f t="shared" si="38"/>
        <v>13.698353211177093</v>
      </c>
      <c r="AD60" s="39">
        <f t="shared" si="38"/>
        <v>2.4173123467104318</v>
      </c>
      <c r="AE60" s="40">
        <f t="shared" si="38"/>
        <v>-3.365862542820679</v>
      </c>
      <c r="AF60" s="33">
        <f t="shared" si="38"/>
        <v>5.9846085883405067</v>
      </c>
      <c r="AG60" s="39">
        <f t="shared" si="38"/>
        <v>15.919603635147269</v>
      </c>
      <c r="AH60" s="40">
        <f t="shared" si="38"/>
        <v>15.121590986600125</v>
      </c>
      <c r="AI60" s="33">
        <f t="shared" si="38"/>
        <v>0.69319112228045299</v>
      </c>
      <c r="AJ60" s="39">
        <f t="shared" si="38"/>
        <v>7.0826446488426882</v>
      </c>
      <c r="AK60" s="40">
        <f t="shared" si="38"/>
        <v>11.414420412573946</v>
      </c>
      <c r="AL60" s="33">
        <f t="shared" si="38"/>
        <v>-3.887984829692968</v>
      </c>
      <c r="AM60" s="39">
        <f t="shared" si="38"/>
        <v>804.17343299031324</v>
      </c>
      <c r="AN60" s="40">
        <f t="shared" si="38"/>
        <v>-20.037085783801871</v>
      </c>
      <c r="AO60" s="33">
        <f t="shared" si="38"/>
        <v>1030.7409714279202</v>
      </c>
      <c r="AP60" s="39">
        <f t="shared" si="17"/>
        <v>13.789034311681618</v>
      </c>
      <c r="AQ60" s="40">
        <f t="shared" si="17"/>
        <v>16.167731669543912</v>
      </c>
      <c r="AR60" s="33">
        <f t="shared" si="17"/>
        <v>-2.0476403590532755</v>
      </c>
      <c r="AS60" s="39">
        <f t="shared" si="17"/>
        <v>6.5186340482527498</v>
      </c>
      <c r="AT60" s="40">
        <f t="shared" si="17"/>
        <v>11.083414148082767</v>
      </c>
      <c r="AU60" s="33">
        <f t="shared" si="17"/>
        <v>-4.109326432607503</v>
      </c>
      <c r="AV60" s="39">
        <f t="shared" si="17"/>
        <v>15.611466275106991</v>
      </c>
      <c r="AW60" s="40">
        <f t="shared" si="17"/>
        <v>4.4311765458351147</v>
      </c>
      <c r="AX60" s="33">
        <f t="shared" si="35"/>
        <v>10.70589272195437</v>
      </c>
      <c r="AY60" s="41"/>
      <c r="AZ60" s="39">
        <f t="shared" ref="AZ60:BW60" si="55">+AVERAGE(B59:B60)/AVERAGE(B55:B56)*100-100</f>
        <v>18.380744375919519</v>
      </c>
      <c r="BA60" s="42">
        <f t="shared" si="55"/>
        <v>4.6927776319671608</v>
      </c>
      <c r="BB60" s="33">
        <f t="shared" si="55"/>
        <v>13.103033744428828</v>
      </c>
      <c r="BC60" s="39">
        <f t="shared" si="55"/>
        <v>7.1658071928127498</v>
      </c>
      <c r="BD60" s="42">
        <f t="shared" si="55"/>
        <v>0.35054892116050951</v>
      </c>
      <c r="BE60" s="33">
        <f t="shared" si="55"/>
        <v>6.863905135897781</v>
      </c>
      <c r="BF60" s="39">
        <f t="shared" si="55"/>
        <v>14.839937570010704</v>
      </c>
      <c r="BG60" s="42">
        <f t="shared" si="55"/>
        <v>6.5757424939434657</v>
      </c>
      <c r="BH60" s="33">
        <f t="shared" si="55"/>
        <v>7.1295472336062318</v>
      </c>
      <c r="BI60" s="39">
        <f t="shared" si="55"/>
        <v>8.5241107418072772</v>
      </c>
      <c r="BJ60" s="42">
        <f t="shared" si="55"/>
        <v>11.883535139784158</v>
      </c>
      <c r="BK60" s="33">
        <f t="shared" si="55"/>
        <v>-2.9792778120169032</v>
      </c>
      <c r="BL60" s="39">
        <f t="shared" si="55"/>
        <v>90.813988169080062</v>
      </c>
      <c r="BM60" s="42">
        <f t="shared" si="55"/>
        <v>-1458.2158901008261</v>
      </c>
      <c r="BN60" s="33">
        <f t="shared" si="55"/>
        <v>-1571.2397436407557</v>
      </c>
      <c r="BO60" s="39">
        <f t="shared" si="55"/>
        <v>4.5658104139248081</v>
      </c>
      <c r="BP60" s="42">
        <f t="shared" si="55"/>
        <v>8.4739395025404036</v>
      </c>
      <c r="BQ60" s="33">
        <f t="shared" si="55"/>
        <v>-3.6644258678475268</v>
      </c>
      <c r="BR60" s="39">
        <f t="shared" si="55"/>
        <v>2.2961461253941025</v>
      </c>
      <c r="BS60" s="42">
        <f t="shared" si="55"/>
        <v>7.9625895514758867</v>
      </c>
      <c r="BT60" s="33">
        <f t="shared" si="55"/>
        <v>-5.2876422089526756</v>
      </c>
      <c r="BU60" s="39">
        <f t="shared" si="55"/>
        <v>16.280338545134285</v>
      </c>
      <c r="BV60" s="42">
        <f t="shared" si="55"/>
        <v>5.0606547026459339</v>
      </c>
      <c r="BW60" s="33">
        <f t="shared" si="55"/>
        <v>10.683885358619548</v>
      </c>
    </row>
    <row r="61" spans="1:75" customFormat="1" x14ac:dyDescent="0.25">
      <c r="A61" s="34" t="s">
        <v>80</v>
      </c>
      <c r="B61" s="48">
        <v>14228342.226822179</v>
      </c>
      <c r="C61" s="32">
        <v>20374808.116561707</v>
      </c>
      <c r="D61" s="36">
        <v>69.833012146291779</v>
      </c>
      <c r="E61" s="34">
        <v>1598783.1134748592</v>
      </c>
      <c r="F61" s="38">
        <v>3191119.2448991272</v>
      </c>
      <c r="G61" s="36">
        <v>50.101014433429533</v>
      </c>
      <c r="H61" s="34">
        <v>4884668.5029750224</v>
      </c>
      <c r="I61" s="38">
        <v>6107334.3178683361</v>
      </c>
      <c r="J61" s="36">
        <v>79.980368664015359</v>
      </c>
      <c r="K61" s="34">
        <v>4129168.9988353304</v>
      </c>
      <c r="L61" s="38">
        <v>5871564.280995327</v>
      </c>
      <c r="M61" s="36">
        <v>70.324853841766483</v>
      </c>
      <c r="N61" s="34">
        <v>755499.50413969159</v>
      </c>
      <c r="O61" s="38">
        <v>235770.03687300906</v>
      </c>
      <c r="P61" s="36">
        <v>320.43915086064152</v>
      </c>
      <c r="Q61" s="34">
        <v>10575703.099118302</v>
      </c>
      <c r="R61" s="38">
        <v>13870845.344097033</v>
      </c>
      <c r="S61" s="36">
        <v>76.244113727495105</v>
      </c>
      <c r="T61" s="34">
        <v>8861582.987444127</v>
      </c>
      <c r="U61" s="38">
        <v>11648442.681625986</v>
      </c>
      <c r="V61" s="36">
        <v>76.075259411476566</v>
      </c>
      <c r="W61" s="34">
        <v>22425913.954946235</v>
      </c>
      <c r="X61" s="38">
        <v>31895664.34180022</v>
      </c>
      <c r="Y61" s="36">
        <v>70.310226852859131</v>
      </c>
      <c r="Z61" s="25"/>
      <c r="AA61" s="39">
        <f t="shared" ref="AA61:AP77" si="56">+B61/B57*100-100</f>
        <v>26.330325568429402</v>
      </c>
      <c r="AB61" s="40">
        <f t="shared" si="56"/>
        <v>7.4002064657896653</v>
      </c>
      <c r="AC61" s="33">
        <f t="shared" si="56"/>
        <v>17.625775336539576</v>
      </c>
      <c r="AD61" s="39">
        <f t="shared" si="56"/>
        <v>4.1662695167914592</v>
      </c>
      <c r="AE61" s="40">
        <f t="shared" si="56"/>
        <v>-3.6287881807006528</v>
      </c>
      <c r="AF61" s="33">
        <f t="shared" si="56"/>
        <v>8.0885749492371559</v>
      </c>
      <c r="AG61" s="39">
        <f t="shared" si="56"/>
        <v>19.046603058050977</v>
      </c>
      <c r="AH61" s="40">
        <f t="shared" si="56"/>
        <v>11.073961951192217</v>
      </c>
      <c r="AI61" s="33">
        <f t="shared" si="56"/>
        <v>7.1777768315872947</v>
      </c>
      <c r="AJ61" s="39">
        <f t="shared" si="56"/>
        <v>17.488409155490231</v>
      </c>
      <c r="AK61" s="40">
        <f t="shared" si="56"/>
        <v>19.420290195436692</v>
      </c>
      <c r="AL61" s="33">
        <f t="shared" si="56"/>
        <v>-1.6177159147619165</v>
      </c>
      <c r="AM61" s="39">
        <f t="shared" si="56"/>
        <v>28.350214184985447</v>
      </c>
      <c r="AN61" s="40">
        <f t="shared" si="56"/>
        <v>-59.469958709712088</v>
      </c>
      <c r="AO61" s="33">
        <f t="shared" si="56"/>
        <v>216.67920904818226</v>
      </c>
      <c r="AP61" s="39">
        <f t="shared" si="17"/>
        <v>16.572834822247401</v>
      </c>
      <c r="AQ61" s="40">
        <f t="shared" si="17"/>
        <v>9.288230639538213</v>
      </c>
      <c r="AR61" s="33">
        <f t="shared" si="17"/>
        <v>6.6654974099963056</v>
      </c>
      <c r="AS61" s="39">
        <f t="shared" si="17"/>
        <v>16.448428280659925</v>
      </c>
      <c r="AT61" s="40">
        <f t="shared" si="17"/>
        <v>11.815272751569353</v>
      </c>
      <c r="AU61" s="33">
        <f t="shared" si="17"/>
        <v>4.1435802239506927</v>
      </c>
      <c r="AV61" s="39">
        <f t="shared" si="17"/>
        <v>22.124817167618517</v>
      </c>
      <c r="AW61" s="40">
        <f t="shared" si="17"/>
        <v>6.1241587172342804</v>
      </c>
      <c r="AX61" s="33">
        <f t="shared" si="35"/>
        <v>15.077300629555651</v>
      </c>
      <c r="AY61" s="41"/>
      <c r="AZ61" s="39">
        <f t="shared" ref="AZ61:BW61" si="57">+AVERAGE(B59:B61)/AVERAGE(B55:B57)*100-100</f>
        <v>21.026649451254713</v>
      </c>
      <c r="BA61" s="42">
        <f t="shared" si="57"/>
        <v>5.5850234539214512</v>
      </c>
      <c r="BB61" s="33">
        <f t="shared" si="57"/>
        <v>14.625663102024092</v>
      </c>
      <c r="BC61" s="39">
        <f t="shared" si="57"/>
        <v>6.0907384313455992</v>
      </c>
      <c r="BD61" s="42">
        <f t="shared" si="57"/>
        <v>-1.0697624738244258</v>
      </c>
      <c r="BE61" s="33">
        <f t="shared" si="57"/>
        <v>7.2740710785857061</v>
      </c>
      <c r="BF61" s="39">
        <f t="shared" si="57"/>
        <v>16.360949940811565</v>
      </c>
      <c r="BG61" s="42">
        <f t="shared" si="57"/>
        <v>8.1836159849827794</v>
      </c>
      <c r="BH61" s="33">
        <f t="shared" si="57"/>
        <v>7.1457537893489018</v>
      </c>
      <c r="BI61" s="39">
        <f t="shared" si="57"/>
        <v>11.611831363467346</v>
      </c>
      <c r="BJ61" s="42">
        <f t="shared" si="57"/>
        <v>14.393238995741584</v>
      </c>
      <c r="BK61" s="33">
        <f t="shared" si="57"/>
        <v>-2.5096929560001229</v>
      </c>
      <c r="BL61" s="39">
        <f t="shared" si="57"/>
        <v>58.693535977131489</v>
      </c>
      <c r="BM61" s="42">
        <f t="shared" si="57"/>
        <v>-140.31893328245224</v>
      </c>
      <c r="BN61" s="33">
        <f t="shared" si="57"/>
        <v>-594.89428067334484</v>
      </c>
      <c r="BO61" s="39">
        <f t="shared" si="57"/>
        <v>8.6903609856964721</v>
      </c>
      <c r="BP61" s="42">
        <f t="shared" si="57"/>
        <v>8.7579266781398104</v>
      </c>
      <c r="BQ61" s="33">
        <f t="shared" si="57"/>
        <v>-0.27395707327254115</v>
      </c>
      <c r="BR61" s="39">
        <f t="shared" si="57"/>
        <v>7.3571179547412981</v>
      </c>
      <c r="BS61" s="42">
        <f t="shared" si="57"/>
        <v>9.3523929443726956</v>
      </c>
      <c r="BT61" s="33">
        <f t="shared" si="57"/>
        <v>-2.1725144816456208</v>
      </c>
      <c r="BU61" s="39">
        <f t="shared" si="57"/>
        <v>18.245972829263053</v>
      </c>
      <c r="BV61" s="42">
        <f t="shared" si="57"/>
        <v>5.4168396605197131</v>
      </c>
      <c r="BW61" s="33">
        <f t="shared" si="57"/>
        <v>12.154571239142655</v>
      </c>
    </row>
    <row r="62" spans="1:75" customFormat="1" x14ac:dyDescent="0.25">
      <c r="A62" s="34" t="s">
        <v>81</v>
      </c>
      <c r="B62" s="48">
        <v>15890898.885947183</v>
      </c>
      <c r="C62" s="32">
        <v>21173014.067446671</v>
      </c>
      <c r="D62" s="36">
        <v>75.052606281404707</v>
      </c>
      <c r="E62" s="34">
        <v>2350845.8601695001</v>
      </c>
      <c r="F62" s="38">
        <v>4526808.3345577428</v>
      </c>
      <c r="G62" s="36">
        <v>51.931641157039877</v>
      </c>
      <c r="H62" s="34">
        <v>5958784.7710128939</v>
      </c>
      <c r="I62" s="38">
        <v>7915226.2214326169</v>
      </c>
      <c r="J62" s="36">
        <v>75.282558000400186</v>
      </c>
      <c r="K62" s="34">
        <v>4683108.6552361874</v>
      </c>
      <c r="L62" s="38">
        <v>6666226.5967999231</v>
      </c>
      <c r="M62" s="36">
        <v>70.251267148408687</v>
      </c>
      <c r="N62" s="34">
        <v>1275676.1157767065</v>
      </c>
      <c r="O62" s="38">
        <v>1248999.6246326938</v>
      </c>
      <c r="P62" s="36">
        <v>102.13582859577382</v>
      </c>
      <c r="Q62" s="34">
        <v>10274061.847010788</v>
      </c>
      <c r="R62" s="38">
        <v>12793902.151234575</v>
      </c>
      <c r="S62" s="36">
        <v>80.304364732220265</v>
      </c>
      <c r="T62" s="34">
        <v>9170343.9773336537</v>
      </c>
      <c r="U62" s="38">
        <v>11701873.566894114</v>
      </c>
      <c r="V62" s="36">
        <v>78.366459224765208</v>
      </c>
      <c r="W62" s="34">
        <v>25304247.386806708</v>
      </c>
      <c r="X62" s="38">
        <v>34707077.207777493</v>
      </c>
      <c r="Y62" s="36">
        <v>72.908033238639561</v>
      </c>
      <c r="Z62" s="25"/>
      <c r="AA62" s="39">
        <f t="shared" si="56"/>
        <v>22.215781750641213</v>
      </c>
      <c r="AB62" s="40">
        <f t="shared" si="56"/>
        <v>3.3303645038198653</v>
      </c>
      <c r="AC62" s="33">
        <f t="shared" si="56"/>
        <v>18.276735340581524</v>
      </c>
      <c r="AD62" s="39">
        <f t="shared" si="56"/>
        <v>17.387466979773407</v>
      </c>
      <c r="AE62" s="40">
        <f t="shared" si="56"/>
        <v>10.384813218595752</v>
      </c>
      <c r="AF62" s="33">
        <f t="shared" si="56"/>
        <v>6.3438561492243224</v>
      </c>
      <c r="AG62" s="39">
        <f t="shared" si="56"/>
        <v>13.192125314385336</v>
      </c>
      <c r="AH62" s="40">
        <f t="shared" si="56"/>
        <v>8.069757835058482</v>
      </c>
      <c r="AI62" s="33">
        <f t="shared" si="56"/>
        <v>4.7398713404585209</v>
      </c>
      <c r="AJ62" s="39">
        <f t="shared" si="56"/>
        <v>6.8081472427853811</v>
      </c>
      <c r="AK62" s="40">
        <f t="shared" si="56"/>
        <v>5.8208346552196701</v>
      </c>
      <c r="AL62" s="33">
        <f t="shared" si="56"/>
        <v>0.93300396919235595</v>
      </c>
      <c r="AM62" s="39">
        <f t="shared" si="56"/>
        <v>45.010713352249439</v>
      </c>
      <c r="AN62" s="40">
        <f t="shared" si="56"/>
        <v>21.896233324363664</v>
      </c>
      <c r="AO62" s="33">
        <f t="shared" si="56"/>
        <v>18.962423528197618</v>
      </c>
      <c r="AP62" s="39">
        <f t="shared" si="17"/>
        <v>19.116279172755796</v>
      </c>
      <c r="AQ62" s="40">
        <f t="shared" si="17"/>
        <v>8.4275250036344858</v>
      </c>
      <c r="AR62" s="33">
        <f t="shared" si="17"/>
        <v>9.8579711828366641</v>
      </c>
      <c r="AS62" s="39">
        <f t="shared" si="17"/>
        <v>17.381381529161814</v>
      </c>
      <c r="AT62" s="40">
        <f t="shared" si="17"/>
        <v>8.3795294360576804</v>
      </c>
      <c r="AU62" s="33">
        <f t="shared" si="17"/>
        <v>8.3058601010212953</v>
      </c>
      <c r="AV62" s="39">
        <f t="shared" si="17"/>
        <v>20.027278448891451</v>
      </c>
      <c r="AW62" s="40">
        <f t="shared" si="17"/>
        <v>5.4346625218326494</v>
      </c>
      <c r="AX62" s="33">
        <f t="shared" si="35"/>
        <v>13.840434993602884</v>
      </c>
      <c r="AY62" s="41"/>
      <c r="AZ62" s="39">
        <f t="shared" ref="AZ62:BW62" si="58">+AVERAGE(B59:B62)/AVERAGE(B55:B58)*100-100</f>
        <v>21.356732136774156</v>
      </c>
      <c r="BA62" s="42">
        <f t="shared" si="58"/>
        <v>4.9931488416237215</v>
      </c>
      <c r="BB62" s="33">
        <f t="shared" si="58"/>
        <v>15.591793064199976</v>
      </c>
      <c r="BC62" s="39">
        <f t="shared" si="58"/>
        <v>9.6903180975571104</v>
      </c>
      <c r="BD62" s="42">
        <f t="shared" si="58"/>
        <v>2.4414904670989586</v>
      </c>
      <c r="BE62" s="33">
        <f t="shared" si="58"/>
        <v>7.0314512580337123</v>
      </c>
      <c r="BF62" s="39">
        <f t="shared" si="58"/>
        <v>15.356780674034965</v>
      </c>
      <c r="BG62" s="42">
        <f t="shared" si="58"/>
        <v>8.1468903994752679</v>
      </c>
      <c r="BH62" s="33">
        <f t="shared" si="58"/>
        <v>6.5574783178133771</v>
      </c>
      <c r="BI62" s="39">
        <f t="shared" si="58"/>
        <v>10.168028637150044</v>
      </c>
      <c r="BJ62" s="42">
        <f t="shared" si="58"/>
        <v>11.82960147367173</v>
      </c>
      <c r="BK62" s="33">
        <f t="shared" si="58"/>
        <v>-1.6442134665805668</v>
      </c>
      <c r="BL62" s="39">
        <f t="shared" si="58"/>
        <v>52.747583081455474</v>
      </c>
      <c r="BM62" s="42">
        <f t="shared" si="58"/>
        <v>-39.096114509855298</v>
      </c>
      <c r="BN62" s="33">
        <f t="shared" si="58"/>
        <v>-400.52827412385523</v>
      </c>
      <c r="BO62" s="39">
        <f t="shared" si="58"/>
        <v>11.257081653916615</v>
      </c>
      <c r="BP62" s="42">
        <f t="shared" si="58"/>
        <v>8.677029785543283</v>
      </c>
      <c r="BQ62" s="33">
        <f t="shared" si="58"/>
        <v>2.272210627356003</v>
      </c>
      <c r="BR62" s="39">
        <f t="shared" si="58"/>
        <v>10.049023585723035</v>
      </c>
      <c r="BS62" s="42">
        <f t="shared" si="58"/>
        <v>9.087643663255875</v>
      </c>
      <c r="BT62" s="33">
        <f t="shared" si="58"/>
        <v>0.41059098926814386</v>
      </c>
      <c r="BU62" s="39">
        <f t="shared" si="58"/>
        <v>18.742177979169199</v>
      </c>
      <c r="BV62" s="42">
        <f t="shared" si="58"/>
        <v>5.4216228722020077</v>
      </c>
      <c r="BW62" s="33">
        <f t="shared" si="58"/>
        <v>12.59246728157801</v>
      </c>
    </row>
    <row r="63" spans="1:75" customFormat="1" x14ac:dyDescent="0.25">
      <c r="A63" s="34" t="s">
        <v>82</v>
      </c>
      <c r="B63" s="48">
        <v>16668894.666188531</v>
      </c>
      <c r="C63" s="32">
        <v>21243843.567058161</v>
      </c>
      <c r="D63" s="36">
        <v>78.464589581313845</v>
      </c>
      <c r="E63" s="34">
        <v>1571270.9294113056</v>
      </c>
      <c r="F63" s="38">
        <v>2967489.615272</v>
      </c>
      <c r="G63" s="36">
        <v>52.949500524782223</v>
      </c>
      <c r="H63" s="34">
        <v>5872479.2418489419</v>
      </c>
      <c r="I63" s="38">
        <v>6865054.2012029942</v>
      </c>
      <c r="J63" s="36">
        <v>85.54162967598829</v>
      </c>
      <c r="K63" s="34">
        <v>4612560.7236825638</v>
      </c>
      <c r="L63" s="38">
        <v>6581437.2033360545</v>
      </c>
      <c r="M63" s="36">
        <v>70.084399215182216</v>
      </c>
      <c r="N63" s="34">
        <v>1259918.5181663781</v>
      </c>
      <c r="O63" s="38">
        <v>283616.99786693975</v>
      </c>
      <c r="P63" s="36">
        <v>444.23237240437714</v>
      </c>
      <c r="Q63" s="34">
        <v>11178295.266225737</v>
      </c>
      <c r="R63" s="38">
        <v>13263070.696482688</v>
      </c>
      <c r="S63" s="36">
        <v>84.28135174752687</v>
      </c>
      <c r="T63" s="34">
        <v>9484485.574256843</v>
      </c>
      <c r="U63" s="38">
        <v>10894166.814801786</v>
      </c>
      <c r="V63" s="36">
        <v>87.060219799189923</v>
      </c>
      <c r="W63" s="34">
        <v>25806454.529417671</v>
      </c>
      <c r="X63" s="38">
        <v>33445291.265214052</v>
      </c>
      <c r="Y63" s="36">
        <v>77.160202686763796</v>
      </c>
      <c r="Z63" s="25"/>
      <c r="AA63" s="39">
        <f t="shared" si="56"/>
        <v>23.968326325880128</v>
      </c>
      <c r="AB63" s="40">
        <f t="shared" si="56"/>
        <v>3.6069323236222175</v>
      </c>
      <c r="AC63" s="33">
        <f t="shared" si="56"/>
        <v>19.652540178159029</v>
      </c>
      <c r="AD63" s="39">
        <f t="shared" si="56"/>
        <v>11.699459592805027</v>
      </c>
      <c r="AE63" s="40">
        <f t="shared" si="56"/>
        <v>3.8273472009647378</v>
      </c>
      <c r="AF63" s="33">
        <f t="shared" si="56"/>
        <v>7.5819257681728942</v>
      </c>
      <c r="AG63" s="39">
        <f t="shared" si="56"/>
        <v>38.58937529137404</v>
      </c>
      <c r="AH63" s="40">
        <f t="shared" si="56"/>
        <v>28.00536969044677</v>
      </c>
      <c r="AI63" s="33">
        <f t="shared" si="56"/>
        <v>8.2684075101868046</v>
      </c>
      <c r="AJ63" s="39">
        <f t="shared" si="56"/>
        <v>30.691656933405795</v>
      </c>
      <c r="AK63" s="40">
        <f t="shared" si="56"/>
        <v>21.329236776438563</v>
      </c>
      <c r="AL63" s="33">
        <f t="shared" si="56"/>
        <v>7.7165408814187515</v>
      </c>
      <c r="AM63" s="39">
        <f t="shared" si="56"/>
        <v>77.960408207835286</v>
      </c>
      <c r="AN63" s="40">
        <f t="shared" si="56"/>
        <v>-562.3237869796277</v>
      </c>
      <c r="AO63" s="33">
        <f t="shared" si="56"/>
        <v>-138.49259181978391</v>
      </c>
      <c r="AP63" s="39">
        <f t="shared" si="17"/>
        <v>32.658150894442372</v>
      </c>
      <c r="AQ63" s="40">
        <f t="shared" si="17"/>
        <v>9.603899944514211</v>
      </c>
      <c r="AR63" s="33">
        <f t="shared" si="17"/>
        <v>21.034152034370251</v>
      </c>
      <c r="AS63" s="39">
        <f t="shared" si="17"/>
        <v>43.274822033056836</v>
      </c>
      <c r="AT63" s="40">
        <f t="shared" si="17"/>
        <v>14.628663383842479</v>
      </c>
      <c r="AU63" s="33">
        <f t="shared" si="17"/>
        <v>24.990397518019208</v>
      </c>
      <c r="AV63" s="39">
        <f t="shared" si="17"/>
        <v>23.495264305156269</v>
      </c>
      <c r="AW63" s="40">
        <f t="shared" si="17"/>
        <v>6.7772025008363812</v>
      </c>
      <c r="AX63" s="33">
        <f t="shared" si="35"/>
        <v>15.656958051686118</v>
      </c>
      <c r="AY63" s="41"/>
      <c r="AZ63" s="39">
        <f t="shared" ref="AZ63:BW63" si="59">+AVERAGE(B63:B63)/AVERAGE(B59:B59)*100-100</f>
        <v>23.968326325880128</v>
      </c>
      <c r="BA63" s="42">
        <f t="shared" si="59"/>
        <v>3.6069323236222175</v>
      </c>
      <c r="BB63" s="33">
        <f t="shared" si="59"/>
        <v>19.652540178159029</v>
      </c>
      <c r="BC63" s="39">
        <f t="shared" si="59"/>
        <v>11.699459592805027</v>
      </c>
      <c r="BD63" s="42">
        <f t="shared" si="59"/>
        <v>3.8273472009647378</v>
      </c>
      <c r="BE63" s="33">
        <f t="shared" si="59"/>
        <v>7.5819257681728942</v>
      </c>
      <c r="BF63" s="39">
        <f t="shared" si="59"/>
        <v>38.58937529137404</v>
      </c>
      <c r="BG63" s="42">
        <f t="shared" si="59"/>
        <v>28.00536969044677</v>
      </c>
      <c r="BH63" s="33">
        <f t="shared" si="59"/>
        <v>8.2684075101868046</v>
      </c>
      <c r="BI63" s="39">
        <f t="shared" si="59"/>
        <v>30.691656933405795</v>
      </c>
      <c r="BJ63" s="42">
        <f t="shared" si="59"/>
        <v>21.329236776438563</v>
      </c>
      <c r="BK63" s="33">
        <f t="shared" si="59"/>
        <v>7.7165408814187515</v>
      </c>
      <c r="BL63" s="39">
        <f t="shared" si="59"/>
        <v>77.960408207835286</v>
      </c>
      <c r="BM63" s="42">
        <f t="shared" si="59"/>
        <v>-562.3237869796277</v>
      </c>
      <c r="BN63" s="33">
        <f t="shared" si="59"/>
        <v>-138.49259181978391</v>
      </c>
      <c r="BO63" s="39">
        <f t="shared" si="59"/>
        <v>32.658150894442372</v>
      </c>
      <c r="BP63" s="42">
        <f t="shared" si="59"/>
        <v>9.603899944514211</v>
      </c>
      <c r="BQ63" s="33">
        <f t="shared" si="59"/>
        <v>21.034152034370251</v>
      </c>
      <c r="BR63" s="39">
        <f t="shared" si="59"/>
        <v>43.274822033056836</v>
      </c>
      <c r="BS63" s="42">
        <f t="shared" si="59"/>
        <v>14.628663383842479</v>
      </c>
      <c r="BT63" s="33">
        <f t="shared" si="59"/>
        <v>24.990397518019208</v>
      </c>
      <c r="BU63" s="39">
        <f t="shared" si="59"/>
        <v>23.495264305156269</v>
      </c>
      <c r="BV63" s="42">
        <f t="shared" si="59"/>
        <v>6.7772025008363812</v>
      </c>
      <c r="BW63" s="33">
        <f t="shared" si="59"/>
        <v>15.656958051686118</v>
      </c>
    </row>
    <row r="64" spans="1:75" customFormat="1" x14ac:dyDescent="0.25">
      <c r="A64" s="34" t="s">
        <v>83</v>
      </c>
      <c r="B64" s="48">
        <v>17317219.201172046</v>
      </c>
      <c r="C64" s="32">
        <v>21337199.859911148</v>
      </c>
      <c r="D64" s="36">
        <v>81.159755332788819</v>
      </c>
      <c r="E64" s="34">
        <v>1833068.3832948753</v>
      </c>
      <c r="F64" s="38">
        <v>3390601.8211912666</v>
      </c>
      <c r="G64" s="36">
        <v>54.063215911647156</v>
      </c>
      <c r="H64" s="34">
        <v>5403431.184940353</v>
      </c>
      <c r="I64" s="38">
        <v>6834840.1015524669</v>
      </c>
      <c r="J64" s="36">
        <v>79.057170389589899</v>
      </c>
      <c r="K64" s="34">
        <v>5166210.8835287206</v>
      </c>
      <c r="L64" s="38">
        <v>7156230.9033088712</v>
      </c>
      <c r="M64" s="36">
        <v>72.191785778460385</v>
      </c>
      <c r="N64" s="34">
        <v>237220.30141163245</v>
      </c>
      <c r="O64" s="38">
        <v>-321390.80175640434</v>
      </c>
      <c r="P64" s="36">
        <v>-73.810544706077721</v>
      </c>
      <c r="Q64" s="34">
        <v>12326516.213608397</v>
      </c>
      <c r="R64" s="38">
        <v>15262866.490583371</v>
      </c>
      <c r="S64" s="36">
        <v>80.761475711088764</v>
      </c>
      <c r="T64" s="34">
        <v>10248173.427061191</v>
      </c>
      <c r="U64" s="38">
        <v>12350649.510317139</v>
      </c>
      <c r="V64" s="36">
        <v>82.976797442922816</v>
      </c>
      <c r="W64" s="34">
        <v>26632061.555954479</v>
      </c>
      <c r="X64" s="38">
        <v>34474858.762921117</v>
      </c>
      <c r="Y64" s="36">
        <v>77.250676323576897</v>
      </c>
      <c r="Z64" s="25"/>
      <c r="AA64" s="39">
        <f t="shared" si="56"/>
        <v>30.403745944128985</v>
      </c>
      <c r="AB64" s="40">
        <f t="shared" si="56"/>
        <v>7.2152023476571543</v>
      </c>
      <c r="AC64" s="33">
        <f t="shared" si="56"/>
        <v>21.628036965579184</v>
      </c>
      <c r="AD64" s="39">
        <f t="shared" si="56"/>
        <v>19.209904495557424</v>
      </c>
      <c r="AE64" s="40">
        <f t="shared" si="56"/>
        <v>8.3653232535956761</v>
      </c>
      <c r="AF64" s="33">
        <f t="shared" si="56"/>
        <v>10.007427575870679</v>
      </c>
      <c r="AG64" s="39">
        <f t="shared" si="56"/>
        <v>32.347163415675226</v>
      </c>
      <c r="AH64" s="40">
        <f t="shared" si="56"/>
        <v>32.177378887735813</v>
      </c>
      <c r="AI64" s="33">
        <f t="shared" si="56"/>
        <v>0.12845203117821313</v>
      </c>
      <c r="AJ64" s="39">
        <f t="shared" si="56"/>
        <v>38.514947749459679</v>
      </c>
      <c r="AK64" s="40">
        <f t="shared" si="56"/>
        <v>27.919698170348937</v>
      </c>
      <c r="AL64" s="33">
        <f t="shared" si="56"/>
        <v>8.2827349740938416</v>
      </c>
      <c r="AM64" s="39">
        <f t="shared" si="56"/>
        <v>-32.809640905208852</v>
      </c>
      <c r="AN64" s="40">
        <f t="shared" si="56"/>
        <v>-24.084707735596766</v>
      </c>
      <c r="AO64" s="33">
        <f t="shared" si="56"/>
        <v>-11.492985022338118</v>
      </c>
      <c r="AP64" s="39">
        <f t="shared" si="17"/>
        <v>27.035859978015793</v>
      </c>
      <c r="AQ64" s="40">
        <f t="shared" si="17"/>
        <v>12.162248677430981</v>
      </c>
      <c r="AR64" s="33">
        <f t="shared" si="17"/>
        <v>13.260799846622177</v>
      </c>
      <c r="AS64" s="39">
        <f t="shared" si="17"/>
        <v>39.162953063632813</v>
      </c>
      <c r="AT64" s="40">
        <f t="shared" si="17"/>
        <v>18.446919611893492</v>
      </c>
      <c r="AU64" s="33">
        <f t="shared" si="17"/>
        <v>17.48971904007135</v>
      </c>
      <c r="AV64" s="39">
        <f t="shared" si="17"/>
        <v>25.39124457197255</v>
      </c>
      <c r="AW64" s="40">
        <f t="shared" si="17"/>
        <v>9.8562477425990096</v>
      </c>
      <c r="AX64" s="33">
        <f t="shared" si="35"/>
        <v>14.141204663910528</v>
      </c>
      <c r="AY64" s="41"/>
      <c r="AZ64" s="39">
        <f t="shared" ref="AZ64:BW64" si="60">+AVERAGE(B63:B64)/AVERAGE(B59:B60)*100-100</f>
        <v>27.166002406052314</v>
      </c>
      <c r="BA64" s="42">
        <f t="shared" si="60"/>
        <v>5.3841435876307742</v>
      </c>
      <c r="BB64" s="33">
        <f t="shared" si="60"/>
        <v>20.648880086816007</v>
      </c>
      <c r="BC64" s="39">
        <f t="shared" si="60"/>
        <v>15.621740126118652</v>
      </c>
      <c r="BD64" s="42">
        <f t="shared" si="60"/>
        <v>6.1989508892843332</v>
      </c>
      <c r="BE64" s="33">
        <f t="shared" si="60"/>
        <v>8.7937793325748572</v>
      </c>
      <c r="BF64" s="39">
        <f t="shared" si="60"/>
        <v>35.526246302405582</v>
      </c>
      <c r="BG64" s="42">
        <f t="shared" si="60"/>
        <v>30.053326192403318</v>
      </c>
      <c r="BH64" s="33">
        <f t="shared" si="60"/>
        <v>4.199798038100127</v>
      </c>
      <c r="BI64" s="39">
        <f t="shared" si="60"/>
        <v>34.711273247395411</v>
      </c>
      <c r="BJ64" s="42">
        <f t="shared" si="60"/>
        <v>24.675268322168506</v>
      </c>
      <c r="BK64" s="33">
        <f t="shared" si="60"/>
        <v>8.0030892027291145</v>
      </c>
      <c r="BL64" s="39">
        <f t="shared" si="60"/>
        <v>41.101881425809836</v>
      </c>
      <c r="BM64" s="42">
        <f t="shared" si="60"/>
        <v>-92.206773689205832</v>
      </c>
      <c r="BN64" s="33">
        <f t="shared" si="60"/>
        <v>-129.93386264525276</v>
      </c>
      <c r="BO64" s="39">
        <f t="shared" si="60"/>
        <v>29.649028670399503</v>
      </c>
      <c r="BP64" s="42">
        <f t="shared" si="60"/>
        <v>10.958053925515074</v>
      </c>
      <c r="BQ64" s="33">
        <f t="shared" si="60"/>
        <v>17.101383930645724</v>
      </c>
      <c r="BR64" s="39">
        <f t="shared" si="60"/>
        <v>41.109449695990151</v>
      </c>
      <c r="BS64" s="42">
        <f t="shared" si="60"/>
        <v>16.626229730114076</v>
      </c>
      <c r="BT64" s="33">
        <f t="shared" si="60"/>
        <v>21.214093142761655</v>
      </c>
      <c r="BU64" s="39">
        <f t="shared" si="60"/>
        <v>24.450959143705205</v>
      </c>
      <c r="BV64" s="42">
        <f t="shared" si="60"/>
        <v>8.318180810077493</v>
      </c>
      <c r="BW64" s="33">
        <f t="shared" si="60"/>
        <v>14.89363834756557</v>
      </c>
    </row>
    <row r="65" spans="1:75" customFormat="1" x14ac:dyDescent="0.25">
      <c r="A65" s="34" t="s">
        <v>84</v>
      </c>
      <c r="B65" s="48">
        <v>17638812.953266583</v>
      </c>
      <c r="C65" s="32">
        <v>21195737.560143087</v>
      </c>
      <c r="D65" s="36">
        <v>83.21867971433548</v>
      </c>
      <c r="E65" s="34">
        <v>1876556.3774071436</v>
      </c>
      <c r="F65" s="38">
        <v>3368818.7290046737</v>
      </c>
      <c r="G65" s="36">
        <v>55.703691066855868</v>
      </c>
      <c r="H65" s="34">
        <v>6193881.444690764</v>
      </c>
      <c r="I65" s="38">
        <v>7858762.7968651764</v>
      </c>
      <c r="J65" s="36">
        <v>78.814968778055928</v>
      </c>
      <c r="K65" s="34">
        <v>5476991.2135241702</v>
      </c>
      <c r="L65" s="38">
        <v>7246773.0037596226</v>
      </c>
      <c r="M65" s="36">
        <v>75.578346536902828</v>
      </c>
      <c r="N65" s="34">
        <v>716890.23116659373</v>
      </c>
      <c r="O65" s="38">
        <v>611989.79310555384</v>
      </c>
      <c r="P65" s="36">
        <v>117.14088032885657</v>
      </c>
      <c r="Q65" s="34">
        <v>12191395.305380976</v>
      </c>
      <c r="R65" s="38">
        <v>14966384.165202295</v>
      </c>
      <c r="S65" s="36">
        <v>81.458521783281981</v>
      </c>
      <c r="T65" s="34">
        <v>11697121.39138069</v>
      </c>
      <c r="U65" s="38">
        <v>13870389.621648032</v>
      </c>
      <c r="V65" s="36">
        <v>84.331599258931831</v>
      </c>
      <c r="W65" s="34">
        <v>26203524.689364776</v>
      </c>
      <c r="X65" s="38">
        <v>33519313.629567202</v>
      </c>
      <c r="Y65" s="36">
        <v>78.174407086458928</v>
      </c>
      <c r="Z65" s="25"/>
      <c r="AA65" s="39">
        <f t="shared" si="56"/>
        <v>23.96955788718131</v>
      </c>
      <c r="AB65" s="40">
        <f t="shared" si="56"/>
        <v>4.0291395083818458</v>
      </c>
      <c r="AC65" s="33">
        <f t="shared" si="56"/>
        <v>19.168108544426431</v>
      </c>
      <c r="AD65" s="39">
        <f t="shared" si="56"/>
        <v>17.37404289494657</v>
      </c>
      <c r="AE65" s="40">
        <f t="shared" si="56"/>
        <v>5.568562954505424</v>
      </c>
      <c r="AF65" s="33">
        <f t="shared" si="56"/>
        <v>11.182760861800006</v>
      </c>
      <c r="AG65" s="39">
        <f t="shared" si="56"/>
        <v>26.80249316649352</v>
      </c>
      <c r="AH65" s="40">
        <f t="shared" si="56"/>
        <v>28.677462012725499</v>
      </c>
      <c r="AI65" s="33">
        <f t="shared" si="56"/>
        <v>-1.4571074195157649</v>
      </c>
      <c r="AJ65" s="39">
        <f t="shared" si="56"/>
        <v>32.641488276914941</v>
      </c>
      <c r="AK65" s="40">
        <f t="shared" si="56"/>
        <v>23.421505018951706</v>
      </c>
      <c r="AL65" s="33">
        <f t="shared" si="56"/>
        <v>7.4703215266638097</v>
      </c>
      <c r="AM65" s="39">
        <f t="shared" si="56"/>
        <v>-5.1104299554853156</v>
      </c>
      <c r="AN65" s="40">
        <f t="shared" si="56"/>
        <v>159.57063977352857</v>
      </c>
      <c r="AO65" s="33">
        <f t="shared" si="56"/>
        <v>-63.44364288376206</v>
      </c>
      <c r="AP65" s="39">
        <f t="shared" si="17"/>
        <v>15.277397550971102</v>
      </c>
      <c r="AQ65" s="40">
        <f t="shared" si="17"/>
        <v>7.8981402641871767</v>
      </c>
      <c r="AR65" s="33">
        <f t="shared" si="17"/>
        <v>6.8390958998143105</v>
      </c>
      <c r="AS65" s="39">
        <f t="shared" si="17"/>
        <v>31.998102460409228</v>
      </c>
      <c r="AT65" s="40">
        <f t="shared" si="17"/>
        <v>19.075055788589651</v>
      </c>
      <c r="AU65" s="33">
        <f t="shared" si="17"/>
        <v>10.852857961086016</v>
      </c>
      <c r="AV65" s="39">
        <f t="shared" si="17"/>
        <v>16.844846288128011</v>
      </c>
      <c r="AW65" s="40">
        <f t="shared" si="17"/>
        <v>5.0905015502032995</v>
      </c>
      <c r="AX65" s="33">
        <f t="shared" si="35"/>
        <v>11.184973489073585</v>
      </c>
      <c r="AY65" s="41"/>
      <c r="AZ65" s="39">
        <f t="shared" ref="AZ65:BW65" si="61">+AVERAGE(B63:B65)/AVERAGE(B59:B61)*100-100</f>
        <v>26.055489050783635</v>
      </c>
      <c r="BA65" s="42">
        <f t="shared" si="61"/>
        <v>4.9299187572779459</v>
      </c>
      <c r="BB65" s="33">
        <f t="shared" si="61"/>
        <v>20.137314735477247</v>
      </c>
      <c r="BC65" s="39">
        <f t="shared" si="61"/>
        <v>16.238392925527066</v>
      </c>
      <c r="BD65" s="42">
        <f t="shared" si="61"/>
        <v>5.9797718591104001</v>
      </c>
      <c r="BE65" s="33">
        <f t="shared" si="61"/>
        <v>9.5999711838760788</v>
      </c>
      <c r="BF65" s="39">
        <f t="shared" si="61"/>
        <v>32.299180027397114</v>
      </c>
      <c r="BG65" s="42">
        <f t="shared" si="61"/>
        <v>29.548388757963295</v>
      </c>
      <c r="BH65" s="33">
        <f t="shared" si="61"/>
        <v>2.2983442028597523</v>
      </c>
      <c r="BI65" s="39">
        <f t="shared" si="61"/>
        <v>33.96080605547121</v>
      </c>
      <c r="BJ65" s="42">
        <f t="shared" si="61"/>
        <v>24.239423996357317</v>
      </c>
      <c r="BK65" s="33">
        <f t="shared" si="61"/>
        <v>7.8176634615216187</v>
      </c>
      <c r="BL65" s="39">
        <f t="shared" si="61"/>
        <v>21.882098334723281</v>
      </c>
      <c r="BM65" s="42">
        <f t="shared" si="61"/>
        <v>-330.67328560398562</v>
      </c>
      <c r="BN65" s="33">
        <f t="shared" si="61"/>
        <v>-153.16767991778886</v>
      </c>
      <c r="BO65" s="39">
        <f t="shared" si="61"/>
        <v>24.354179081359064</v>
      </c>
      <c r="BP65" s="42">
        <f t="shared" si="61"/>
        <v>9.8856937717499704</v>
      </c>
      <c r="BQ65" s="33">
        <f t="shared" si="61"/>
        <v>13.498732608786796</v>
      </c>
      <c r="BR65" s="39">
        <f t="shared" si="61"/>
        <v>37.575235830354075</v>
      </c>
      <c r="BS65" s="42">
        <f t="shared" si="61"/>
        <v>17.529506503167184</v>
      </c>
      <c r="BT65" s="33">
        <f t="shared" si="61"/>
        <v>17.570826017211033</v>
      </c>
      <c r="BU65" s="39">
        <f t="shared" si="61"/>
        <v>21.808931989918264</v>
      </c>
      <c r="BV65" s="42">
        <f t="shared" si="61"/>
        <v>7.2299247832737166</v>
      </c>
      <c r="BW65" s="33">
        <f t="shared" si="61"/>
        <v>13.61981869914564</v>
      </c>
    </row>
    <row r="66" spans="1:75" customFormat="1" x14ac:dyDescent="0.25">
      <c r="A66" s="34" t="s">
        <v>85</v>
      </c>
      <c r="B66" s="48">
        <v>19500389.60815388</v>
      </c>
      <c r="C66" s="32">
        <v>23004863.475460008</v>
      </c>
      <c r="D66" s="36">
        <v>84.766378331067003</v>
      </c>
      <c r="E66" s="34">
        <v>2699263.538943429</v>
      </c>
      <c r="F66" s="38">
        <v>4655178.6026527183</v>
      </c>
      <c r="G66" s="36">
        <v>57.984102637979859</v>
      </c>
      <c r="H66" s="34">
        <v>6425675.1071678</v>
      </c>
      <c r="I66" s="38">
        <v>7943091.2086777817</v>
      </c>
      <c r="J66" s="36">
        <v>80.896403407124254</v>
      </c>
      <c r="K66" s="34">
        <v>5072579.6484426232</v>
      </c>
      <c r="L66" s="38">
        <v>6481293.2339241561</v>
      </c>
      <c r="M66" s="36">
        <v>78.26493055262344</v>
      </c>
      <c r="N66" s="34">
        <v>1353095.4587251768</v>
      </c>
      <c r="O66" s="38">
        <v>1461797.9747536257</v>
      </c>
      <c r="P66" s="36">
        <v>92.563779817332829</v>
      </c>
      <c r="Q66" s="34">
        <v>9884125.0126593299</v>
      </c>
      <c r="R66" s="38">
        <v>12272322.409698833</v>
      </c>
      <c r="S66" s="36">
        <v>80.539971838157484</v>
      </c>
      <c r="T66" s="34">
        <v>9747903.4135922119</v>
      </c>
      <c r="U66" s="38">
        <v>11607721.557662414</v>
      </c>
      <c r="V66" s="36">
        <v>83.977750199887325</v>
      </c>
      <c r="W66" s="34">
        <v>28761549.853332229</v>
      </c>
      <c r="X66" s="38">
        <v>36267734.138826922</v>
      </c>
      <c r="Y66" s="36">
        <v>79.303409866295326</v>
      </c>
      <c r="Z66" s="25"/>
      <c r="AA66" s="39">
        <f t="shared" si="56"/>
        <v>22.714201053778524</v>
      </c>
      <c r="AB66" s="40">
        <f t="shared" si="56"/>
        <v>8.651812170803737</v>
      </c>
      <c r="AC66" s="33">
        <f t="shared" si="56"/>
        <v>12.942617892896564</v>
      </c>
      <c r="AD66" s="39">
        <f t="shared" si="56"/>
        <v>14.820949543191546</v>
      </c>
      <c r="AE66" s="40">
        <f t="shared" si="56"/>
        <v>2.8357787343235685</v>
      </c>
      <c r="AF66" s="33">
        <f t="shared" si="56"/>
        <v>11.654670151165661</v>
      </c>
      <c r="AG66" s="39">
        <f t="shared" si="56"/>
        <v>7.8353280760557169</v>
      </c>
      <c r="AH66" s="40">
        <f t="shared" si="56"/>
        <v>0.35204284079351567</v>
      </c>
      <c r="AI66" s="33">
        <f t="shared" si="56"/>
        <v>7.4570332834522191</v>
      </c>
      <c r="AJ66" s="39">
        <f t="shared" si="56"/>
        <v>8.3165055923049636</v>
      </c>
      <c r="AK66" s="40">
        <f t="shared" si="56"/>
        <v>-2.7741835683254976</v>
      </c>
      <c r="AL66" s="33">
        <f t="shared" si="56"/>
        <v>11.407144282943051</v>
      </c>
      <c r="AM66" s="39">
        <f t="shared" si="56"/>
        <v>6.0688870780756758</v>
      </c>
      <c r="AN66" s="40">
        <f t="shared" si="56"/>
        <v>17.037503128434622</v>
      </c>
      <c r="AO66" s="33">
        <f t="shared" si="56"/>
        <v>-9.3718814543763926</v>
      </c>
      <c r="AP66" s="39">
        <f t="shared" si="17"/>
        <v>-3.7953522195791436</v>
      </c>
      <c r="AQ66" s="40">
        <f t="shared" si="17"/>
        <v>-4.0767838879040568</v>
      </c>
      <c r="AR66" s="33">
        <f t="shared" si="17"/>
        <v>0.29339265271927673</v>
      </c>
      <c r="AS66" s="39">
        <f t="shared" si="17"/>
        <v>6.2981218336641547</v>
      </c>
      <c r="AT66" s="40">
        <f t="shared" si="17"/>
        <v>-0.80458918559901349</v>
      </c>
      <c r="AU66" s="33">
        <f t="shared" si="17"/>
        <v>7.1603221973168445</v>
      </c>
      <c r="AV66" s="39">
        <f t="shared" si="17"/>
        <v>13.662933394842284</v>
      </c>
      <c r="AW66" s="40">
        <f t="shared" si="17"/>
        <v>4.496653295540824</v>
      </c>
      <c r="AX66" s="33">
        <f t="shared" si="35"/>
        <v>8.7718408295594656</v>
      </c>
      <c r="AY66" s="41"/>
      <c r="AZ66" s="39">
        <f t="shared" ref="AZ66:BW66" si="62">+AVERAGE(B63:B66)/AVERAGE(B59:B62)*100-100</f>
        <v>25.121439543562474</v>
      </c>
      <c r="BA66" s="42">
        <f t="shared" si="62"/>
        <v>5.8914862798431926</v>
      </c>
      <c r="BB66" s="33">
        <f t="shared" si="62"/>
        <v>18.189265395995548</v>
      </c>
      <c r="BC66" s="39">
        <f t="shared" si="62"/>
        <v>15.755046787538646</v>
      </c>
      <c r="BD66" s="42">
        <f t="shared" si="62"/>
        <v>4.9412918619113384</v>
      </c>
      <c r="BE66" s="33">
        <f t="shared" si="62"/>
        <v>10.132437530790071</v>
      </c>
      <c r="BF66" s="39">
        <f t="shared" si="62"/>
        <v>24.692298583705423</v>
      </c>
      <c r="BG66" s="42">
        <f t="shared" si="62"/>
        <v>20.137660175083269</v>
      </c>
      <c r="BH66" s="33">
        <f t="shared" si="62"/>
        <v>3.5382074646819888</v>
      </c>
      <c r="BI66" s="39">
        <f t="shared" si="62"/>
        <v>26.488182988095474</v>
      </c>
      <c r="BJ66" s="42">
        <f t="shared" si="62"/>
        <v>16.594890925427919</v>
      </c>
      <c r="BK66" s="33">
        <f t="shared" si="62"/>
        <v>8.7436888825616705</v>
      </c>
      <c r="BL66" s="39">
        <f t="shared" si="62"/>
        <v>15.358434374558755</v>
      </c>
      <c r="BM66" s="42">
        <f t="shared" si="62"/>
        <v>103.58730814182417</v>
      </c>
      <c r="BN66" s="33">
        <f t="shared" si="62"/>
        <v>-171.19055078116099</v>
      </c>
      <c r="BO66" s="39">
        <f t="shared" si="62"/>
        <v>16.934605978488619</v>
      </c>
      <c r="BP66" s="42">
        <f t="shared" si="62"/>
        <v>6.4749124532308571</v>
      </c>
      <c r="BQ66" s="33">
        <f t="shared" si="62"/>
        <v>9.9340701221641865</v>
      </c>
      <c r="BR66" s="39">
        <f t="shared" si="62"/>
        <v>28.616493417575157</v>
      </c>
      <c r="BS66" s="42">
        <f t="shared" si="62"/>
        <v>12.572561849739287</v>
      </c>
      <c r="BT66" s="33">
        <f t="shared" si="62"/>
        <v>14.802658297927664</v>
      </c>
      <c r="BU66" s="39">
        <f t="shared" si="62"/>
        <v>19.515202974176574</v>
      </c>
      <c r="BV66" s="42">
        <f t="shared" si="62"/>
        <v>6.49629211970489</v>
      </c>
      <c r="BW66" s="33">
        <f t="shared" si="62"/>
        <v>12.346619415051748</v>
      </c>
    </row>
    <row r="67" spans="1:75" customFormat="1" x14ac:dyDescent="0.25">
      <c r="A67" s="34" t="s">
        <v>86</v>
      </c>
      <c r="B67" s="48">
        <v>17569542.505105041</v>
      </c>
      <c r="C67" s="32">
        <v>20654264.229929075</v>
      </c>
      <c r="D67" s="36">
        <v>85.06496435562147</v>
      </c>
      <c r="E67" s="34">
        <v>1971646.1616674417</v>
      </c>
      <c r="F67" s="38">
        <v>3220545.1195537457</v>
      </c>
      <c r="G67" s="36">
        <v>61.220883064064715</v>
      </c>
      <c r="H67" s="34">
        <v>4956723.2582947174</v>
      </c>
      <c r="I67" s="38">
        <v>6254027.4311789135</v>
      </c>
      <c r="J67" s="36">
        <v>79.256500116763178</v>
      </c>
      <c r="K67" s="34">
        <v>4264292.6908473046</v>
      </c>
      <c r="L67" s="38">
        <v>5507026.8718361603</v>
      </c>
      <c r="M67" s="36">
        <v>77.433664118393864</v>
      </c>
      <c r="N67" s="34">
        <v>692430.56744741276</v>
      </c>
      <c r="O67" s="38">
        <v>747000.55934275314</v>
      </c>
      <c r="P67" s="36">
        <v>92.694785671465411</v>
      </c>
      <c r="Q67" s="34">
        <v>10321357.716911659</v>
      </c>
      <c r="R67" s="38">
        <v>12587563.198839735</v>
      </c>
      <c r="S67" s="36">
        <v>81.99647186568275</v>
      </c>
      <c r="T67" s="34">
        <v>8322174.4327266179</v>
      </c>
      <c r="U67" s="38">
        <v>9872928.7194213048</v>
      </c>
      <c r="V67" s="36">
        <v>84.292864551486574</v>
      </c>
      <c r="W67" s="34">
        <v>26497095.209252242</v>
      </c>
      <c r="X67" s="38">
        <v>32843471.260080166</v>
      </c>
      <c r="Y67" s="36">
        <v>80.676902265986499</v>
      </c>
      <c r="Z67" s="25"/>
      <c r="AA67" s="39">
        <f t="shared" si="56"/>
        <v>5.403164738591812</v>
      </c>
      <c r="AB67" s="40">
        <f t="shared" si="56"/>
        <v>-2.7752950414458866</v>
      </c>
      <c r="AC67" s="33">
        <f t="shared" si="56"/>
        <v>8.4119152467720113</v>
      </c>
      <c r="AD67" s="39">
        <f t="shared" si="56"/>
        <v>25.48098006281711</v>
      </c>
      <c r="AE67" s="40">
        <f t="shared" si="56"/>
        <v>8.5275952771464318</v>
      </c>
      <c r="AF67" s="33">
        <f t="shared" si="56"/>
        <v>15.621266409134861</v>
      </c>
      <c r="AG67" s="39">
        <f t="shared" si="56"/>
        <v>-15.594026744756945</v>
      </c>
      <c r="AH67" s="40">
        <f t="shared" si="56"/>
        <v>-8.9005381766251332</v>
      </c>
      <c r="AI67" s="33">
        <f t="shared" si="56"/>
        <v>-7.3474512737619335</v>
      </c>
      <c r="AJ67" s="39">
        <f t="shared" si="56"/>
        <v>-7.5504270555642705</v>
      </c>
      <c r="AK67" s="40">
        <f t="shared" si="56"/>
        <v>-16.324858815872133</v>
      </c>
      <c r="AL67" s="33">
        <f t="shared" si="56"/>
        <v>10.486306489760992</v>
      </c>
      <c r="AM67" s="39">
        <f t="shared" si="56"/>
        <v>-45.041639005739732</v>
      </c>
      <c r="AN67" s="40">
        <f t="shared" si="56"/>
        <v>163.38356479367712</v>
      </c>
      <c r="AO67" s="33">
        <f t="shared" si="56"/>
        <v>-79.133716624531161</v>
      </c>
      <c r="AP67" s="39">
        <f t="shared" si="17"/>
        <v>-7.6660843975310087</v>
      </c>
      <c r="AQ67" s="40">
        <f t="shared" si="17"/>
        <v>-5.0931455701438324</v>
      </c>
      <c r="AR67" s="33">
        <f t="shared" si="17"/>
        <v>-2.7110147553028128</v>
      </c>
      <c r="AS67" s="39">
        <f t="shared" si="17"/>
        <v>-12.254867514217267</v>
      </c>
      <c r="AT67" s="40">
        <f t="shared" si="17"/>
        <v>-9.3741734704570092</v>
      </c>
      <c r="AU67" s="33">
        <f t="shared" si="17"/>
        <v>-3.1786678853860479</v>
      </c>
      <c r="AV67" s="39">
        <f t="shared" si="17"/>
        <v>2.6762323319047425</v>
      </c>
      <c r="AW67" s="40">
        <f t="shared" si="17"/>
        <v>-1.7994162477509406</v>
      </c>
      <c r="AX67" s="33">
        <f t="shared" si="35"/>
        <v>4.5576598515415299</v>
      </c>
      <c r="AY67" s="41"/>
      <c r="AZ67" s="39">
        <f t="shared" ref="AZ67:BW67" si="63">+AVERAGE(B67:B67)/AVERAGE(B63:B63)*100-100</f>
        <v>5.403164738591812</v>
      </c>
      <c r="BA67" s="42">
        <f t="shared" si="63"/>
        <v>-2.7752950414458866</v>
      </c>
      <c r="BB67" s="33">
        <f t="shared" si="63"/>
        <v>8.4119152467720113</v>
      </c>
      <c r="BC67" s="39">
        <f t="shared" si="63"/>
        <v>25.48098006281711</v>
      </c>
      <c r="BD67" s="42">
        <f t="shared" si="63"/>
        <v>8.5275952771464318</v>
      </c>
      <c r="BE67" s="33">
        <f t="shared" si="63"/>
        <v>15.621266409134861</v>
      </c>
      <c r="BF67" s="39">
        <f t="shared" si="63"/>
        <v>-15.594026744756945</v>
      </c>
      <c r="BG67" s="42">
        <f t="shared" si="63"/>
        <v>-8.9005381766251332</v>
      </c>
      <c r="BH67" s="33">
        <f t="shared" si="63"/>
        <v>-7.3474512737619335</v>
      </c>
      <c r="BI67" s="39">
        <f t="shared" si="63"/>
        <v>-7.5504270555642705</v>
      </c>
      <c r="BJ67" s="42">
        <f t="shared" si="63"/>
        <v>-16.324858815872133</v>
      </c>
      <c r="BK67" s="33">
        <f t="shared" si="63"/>
        <v>10.486306489760992</v>
      </c>
      <c r="BL67" s="39">
        <f t="shared" si="63"/>
        <v>-45.041639005739732</v>
      </c>
      <c r="BM67" s="42">
        <f t="shared" si="63"/>
        <v>163.38356479367712</v>
      </c>
      <c r="BN67" s="33">
        <f t="shared" si="63"/>
        <v>-79.133716624531161</v>
      </c>
      <c r="BO67" s="39">
        <f t="shared" si="63"/>
        <v>-7.6660843975310087</v>
      </c>
      <c r="BP67" s="42">
        <f t="shared" si="63"/>
        <v>-5.0931455701438324</v>
      </c>
      <c r="BQ67" s="33">
        <f t="shared" si="63"/>
        <v>-2.7110147553028128</v>
      </c>
      <c r="BR67" s="39">
        <f t="shared" si="63"/>
        <v>-12.254867514217267</v>
      </c>
      <c r="BS67" s="42">
        <f t="shared" si="63"/>
        <v>-9.3741734704570092</v>
      </c>
      <c r="BT67" s="33">
        <f t="shared" si="63"/>
        <v>-3.1786678853860479</v>
      </c>
      <c r="BU67" s="39">
        <f t="shared" si="63"/>
        <v>2.6762323319047425</v>
      </c>
      <c r="BV67" s="42">
        <f t="shared" si="63"/>
        <v>-1.7994162477509406</v>
      </c>
      <c r="BW67" s="33">
        <f t="shared" si="63"/>
        <v>4.5576598515415299</v>
      </c>
    </row>
    <row r="68" spans="1:75" customFormat="1" x14ac:dyDescent="0.25">
      <c r="A68" s="34" t="s">
        <v>87</v>
      </c>
      <c r="B68" s="48">
        <v>17794623.744601566</v>
      </c>
      <c r="C68" s="32">
        <v>21574867.365590435</v>
      </c>
      <c r="D68" s="36">
        <v>82.478485003259181</v>
      </c>
      <c r="E68" s="34">
        <v>2266684.6065528798</v>
      </c>
      <c r="F68" s="38">
        <v>3594173.3640228426</v>
      </c>
      <c r="G68" s="36">
        <v>63.065533489343231</v>
      </c>
      <c r="H68" s="34">
        <v>4242270.9203113224</v>
      </c>
      <c r="I68" s="38">
        <v>5357484.7209299309</v>
      </c>
      <c r="J68" s="36">
        <v>79.18400408568904</v>
      </c>
      <c r="K68" s="34">
        <v>4594317.2504384089</v>
      </c>
      <c r="L68" s="38">
        <v>5741542.4249139754</v>
      </c>
      <c r="M68" s="36">
        <v>80.018867935252516</v>
      </c>
      <c r="N68" s="34">
        <v>-352046.33012708649</v>
      </c>
      <c r="O68" s="38">
        <v>-384057.70398404449</v>
      </c>
      <c r="P68" s="36">
        <v>91.664957238225881</v>
      </c>
      <c r="Q68" s="34">
        <v>10484801.376982877</v>
      </c>
      <c r="R68" s="38">
        <v>12354852.970268618</v>
      </c>
      <c r="S68" s="36">
        <v>84.863829640175126</v>
      </c>
      <c r="T68" s="34">
        <v>8055004.0979589708</v>
      </c>
      <c r="U68" s="38">
        <v>9595829.8712410145</v>
      </c>
      <c r="V68" s="36">
        <v>83.942756447777967</v>
      </c>
      <c r="W68" s="34">
        <v>26733376.550489675</v>
      </c>
      <c r="X68" s="38">
        <v>33285548.549570818</v>
      </c>
      <c r="Y68" s="36">
        <v>80.315265078707483</v>
      </c>
      <c r="Z68" s="25"/>
      <c r="AA68" s="39">
        <f t="shared" si="56"/>
        <v>2.7568198905584751</v>
      </c>
      <c r="AB68" s="40">
        <f t="shared" si="56"/>
        <v>1.1138645522359383</v>
      </c>
      <c r="AC68" s="33">
        <f t="shared" si="56"/>
        <v>1.6248566362269372</v>
      </c>
      <c r="AD68" s="39">
        <f t="shared" si="56"/>
        <v>23.655212604703536</v>
      </c>
      <c r="AE68" s="40">
        <f t="shared" si="56"/>
        <v>6.0039943811524381</v>
      </c>
      <c r="AF68" s="33">
        <f t="shared" si="56"/>
        <v>16.651465189211308</v>
      </c>
      <c r="AG68" s="39">
        <f t="shared" si="56"/>
        <v>-21.48931345448139</v>
      </c>
      <c r="AH68" s="40">
        <f t="shared" si="56"/>
        <v>-21.615068658109053</v>
      </c>
      <c r="AI68" s="33">
        <f t="shared" si="56"/>
        <v>0.16043288100763675</v>
      </c>
      <c r="AJ68" s="39">
        <f t="shared" si="56"/>
        <v>-11.069885569589559</v>
      </c>
      <c r="AK68" s="40">
        <f t="shared" si="56"/>
        <v>-19.768625377093102</v>
      </c>
      <c r="AL68" s="33">
        <f t="shared" si="56"/>
        <v>10.842067518334559</v>
      </c>
      <c r="AM68" s="39">
        <f t="shared" si="56"/>
        <v>-248.40480685344218</v>
      </c>
      <c r="AN68" s="40">
        <f t="shared" si="56"/>
        <v>19.498660784678592</v>
      </c>
      <c r="AO68" s="33">
        <f t="shared" si="56"/>
        <v>-224.18951465979086</v>
      </c>
      <c r="AP68" s="39">
        <f t="shared" si="17"/>
        <v>-14.941081524658841</v>
      </c>
      <c r="AQ68" s="40">
        <f t="shared" si="17"/>
        <v>-19.052866131724926</v>
      </c>
      <c r="AR68" s="33">
        <f t="shared" si="17"/>
        <v>5.0795925816931202</v>
      </c>
      <c r="AS68" s="39">
        <f t="shared" si="17"/>
        <v>-21.400587575059632</v>
      </c>
      <c r="AT68" s="40">
        <f t="shared" si="17"/>
        <v>-22.305058829293799</v>
      </c>
      <c r="AU68" s="33">
        <f t="shared" si="17"/>
        <v>1.1641314615927598</v>
      </c>
      <c r="AV68" s="39">
        <f t="shared" si="17"/>
        <v>0.38042490372865245</v>
      </c>
      <c r="AW68" s="40">
        <f t="shared" si="17"/>
        <v>-3.4497899513643375</v>
      </c>
      <c r="AX68" s="33">
        <f t="shared" si="35"/>
        <v>3.9670704529421386</v>
      </c>
      <c r="AY68" s="41"/>
      <c r="AZ68" s="39">
        <f t="shared" ref="AZ68:BW68" si="64">+AVERAGE(B67:B68)/AVERAGE(B63:B64)*100-100</f>
        <v>4.0547512661324845</v>
      </c>
      <c r="BA68" s="42">
        <f t="shared" si="64"/>
        <v>-0.82645187418518162</v>
      </c>
      <c r="BB68" s="33">
        <f t="shared" si="64"/>
        <v>4.9610881404333611</v>
      </c>
      <c r="BC68" s="39">
        <f t="shared" si="64"/>
        <v>24.497894566543167</v>
      </c>
      <c r="BD68" s="42">
        <f t="shared" si="64"/>
        <v>7.1818257361728541</v>
      </c>
      <c r="BE68" s="33">
        <f t="shared" si="64"/>
        <v>16.141726602408028</v>
      </c>
      <c r="BF68" s="39">
        <f t="shared" si="64"/>
        <v>-18.4190559304987</v>
      </c>
      <c r="BG68" s="42">
        <f t="shared" si="64"/>
        <v>-15.243782940913491</v>
      </c>
      <c r="BH68" s="33">
        <f t="shared" si="64"/>
        <v>-3.7413977870266564</v>
      </c>
      <c r="BI68" s="39">
        <f t="shared" si="64"/>
        <v>-9.4097878842676295</v>
      </c>
      <c r="BJ68" s="42">
        <f t="shared" si="64"/>
        <v>-18.118786904531561</v>
      </c>
      <c r="BK68" s="33">
        <f t="shared" si="64"/>
        <v>10.666821759862287</v>
      </c>
      <c r="BL68" s="39">
        <f t="shared" si="64"/>
        <v>-77.264350314804588</v>
      </c>
      <c r="BM68" s="42">
        <f t="shared" si="64"/>
        <v>-1060.8321587647579</v>
      </c>
      <c r="BN68" s="33">
        <f t="shared" si="64"/>
        <v>-50.229784228631274</v>
      </c>
      <c r="BO68" s="39">
        <f t="shared" si="64"/>
        <v>-11.481276453780097</v>
      </c>
      <c r="BP68" s="42">
        <f t="shared" si="64"/>
        <v>-12.562325277721314</v>
      </c>
      <c r="BQ68" s="33">
        <f t="shared" si="64"/>
        <v>1.1012135911801124</v>
      </c>
      <c r="BR68" s="39">
        <f t="shared" si="64"/>
        <v>-17.004705095285516</v>
      </c>
      <c r="BS68" s="42">
        <f t="shared" si="64"/>
        <v>-16.244730358983745</v>
      </c>
      <c r="BT68" s="33">
        <f t="shared" si="64"/>
        <v>-1.0594141629073732</v>
      </c>
      <c r="BU68" s="39">
        <f t="shared" si="64"/>
        <v>1.5102556927439252</v>
      </c>
      <c r="BV68" s="42">
        <f t="shared" si="64"/>
        <v>-2.6371116932783991</v>
      </c>
      <c r="BW68" s="33">
        <f t="shared" si="64"/>
        <v>4.2621921308488595</v>
      </c>
    </row>
    <row r="69" spans="1:75" customFormat="1" x14ac:dyDescent="0.25">
      <c r="A69" s="34" t="s">
        <v>88</v>
      </c>
      <c r="B69" s="48">
        <v>17870809.41016556</v>
      </c>
      <c r="C69" s="32">
        <v>21281652.542091325</v>
      </c>
      <c r="D69" s="36">
        <v>83.972846445172792</v>
      </c>
      <c r="E69" s="34">
        <v>2490649.0916660223</v>
      </c>
      <c r="F69" s="38">
        <v>3826073.8079269258</v>
      </c>
      <c r="G69" s="36">
        <v>65.096734059490757</v>
      </c>
      <c r="H69" s="34">
        <v>5119534.4277909631</v>
      </c>
      <c r="I69" s="38">
        <v>6709622.2080603223</v>
      </c>
      <c r="J69" s="36">
        <v>76.30138134514975</v>
      </c>
      <c r="K69" s="34">
        <v>5560157.5195479179</v>
      </c>
      <c r="L69" s="38">
        <v>6728617.220702609</v>
      </c>
      <c r="M69" s="36">
        <v>82.634475066294826</v>
      </c>
      <c r="N69" s="34">
        <v>-440623.09175695479</v>
      </c>
      <c r="O69" s="38">
        <v>-18995.012642286718</v>
      </c>
      <c r="P69" s="36">
        <v>2319.6778020354623</v>
      </c>
      <c r="Q69" s="34">
        <v>11126492.124075523</v>
      </c>
      <c r="R69" s="38">
        <v>13061822.157881543</v>
      </c>
      <c r="S69" s="36">
        <v>85.183307425157096</v>
      </c>
      <c r="T69" s="34">
        <v>9412613.7112690061</v>
      </c>
      <c r="U69" s="38">
        <v>11217646.062330121</v>
      </c>
      <c r="V69" s="36">
        <v>83.908991770362789</v>
      </c>
      <c r="W69" s="34">
        <v>27194871.342429064</v>
      </c>
      <c r="X69" s="38">
        <v>33661524.653629996</v>
      </c>
      <c r="Y69" s="36">
        <v>80.789184751013408</v>
      </c>
      <c r="Z69" s="25"/>
      <c r="AA69" s="39">
        <f t="shared" si="56"/>
        <v>1.3152611658938866</v>
      </c>
      <c r="AB69" s="40">
        <f t="shared" si="56"/>
        <v>0.40534084602836629</v>
      </c>
      <c r="AC69" s="33">
        <f t="shared" si="56"/>
        <v>0.90624693088876995</v>
      </c>
      <c r="AD69" s="39">
        <f t="shared" si="56"/>
        <v>32.72444791173163</v>
      </c>
      <c r="AE69" s="40">
        <f t="shared" si="56"/>
        <v>13.573157706153864</v>
      </c>
      <c r="AF69" s="33">
        <f t="shared" si="56"/>
        <v>16.862514516966769</v>
      </c>
      <c r="AG69" s="39">
        <f t="shared" si="56"/>
        <v>-17.345295135099875</v>
      </c>
      <c r="AH69" s="40">
        <f t="shared" si="56"/>
        <v>-14.6224109126088</v>
      </c>
      <c r="AI69" s="33">
        <f t="shared" si="56"/>
        <v>-3.1892259451176983</v>
      </c>
      <c r="AJ69" s="39">
        <f t="shared" si="56"/>
        <v>1.5184670338412616</v>
      </c>
      <c r="AK69" s="40">
        <f t="shared" si="56"/>
        <v>-7.1501588746907743</v>
      </c>
      <c r="AL69" s="33">
        <f t="shared" si="56"/>
        <v>9.3361774274152651</v>
      </c>
      <c r="AM69" s="39">
        <f t="shared" si="56"/>
        <v>-161.46311842468964</v>
      </c>
      <c r="AN69" s="40">
        <f t="shared" si="56"/>
        <v>-103.10381200083357</v>
      </c>
      <c r="AO69" s="33">
        <f t="shared" si="56"/>
        <v>1880.2461749675199</v>
      </c>
      <c r="AP69" s="39">
        <f t="shared" si="17"/>
        <v>-8.7348753332231865</v>
      </c>
      <c r="AQ69" s="40">
        <f t="shared" si="17"/>
        <v>-12.725598823989628</v>
      </c>
      <c r="AR69" s="33">
        <f t="shared" si="17"/>
        <v>4.5726162964076451</v>
      </c>
      <c r="AS69" s="39">
        <f t="shared" si="17"/>
        <v>-19.53051185563551</v>
      </c>
      <c r="AT69" s="40">
        <f t="shared" si="17"/>
        <v>-19.125227420992388</v>
      </c>
      <c r="AU69" s="33">
        <f t="shared" si="17"/>
        <v>-0.50112590331823981</v>
      </c>
      <c r="AV69" s="39">
        <f t="shared" si="17"/>
        <v>3.783256889355215</v>
      </c>
      <c r="AW69" s="40">
        <f t="shared" si="17"/>
        <v>0.42426591914860978</v>
      </c>
      <c r="AX69" s="33">
        <f t="shared" si="35"/>
        <v>3.3448001232201108</v>
      </c>
      <c r="AY69" s="41"/>
      <c r="AZ69" s="39">
        <f t="shared" ref="AZ69:BW69" si="65">+AVERAGE(B67:B69)/AVERAGE(B63:B65)*100-100</f>
        <v>3.1187430925358797</v>
      </c>
      <c r="BA69" s="42">
        <f t="shared" si="65"/>
        <v>-0.41707474943788725</v>
      </c>
      <c r="BB69" s="33">
        <f t="shared" si="65"/>
        <v>3.5715545830010171</v>
      </c>
      <c r="BC69" s="39">
        <f t="shared" si="65"/>
        <v>27.42118486612155</v>
      </c>
      <c r="BD69" s="42">
        <f t="shared" si="65"/>
        <v>9.3954000858360871</v>
      </c>
      <c r="BE69" s="33">
        <f t="shared" si="65"/>
        <v>16.388478284880435</v>
      </c>
      <c r="BF69" s="39">
        <f t="shared" si="65"/>
        <v>-18.038356084983377</v>
      </c>
      <c r="BG69" s="42">
        <f t="shared" si="65"/>
        <v>-15.01727461265871</v>
      </c>
      <c r="BH69" s="33">
        <f t="shared" si="65"/>
        <v>-3.5626100106123602</v>
      </c>
      <c r="BI69" s="39">
        <f t="shared" si="65"/>
        <v>-5.4864209003314386</v>
      </c>
      <c r="BJ69" s="42">
        <f t="shared" si="65"/>
        <v>-14.330877706629678</v>
      </c>
      <c r="BK69" s="33">
        <f t="shared" si="65"/>
        <v>10.205193086047231</v>
      </c>
      <c r="BL69" s="39">
        <f t="shared" si="65"/>
        <v>-104.52744079409965</v>
      </c>
      <c r="BM69" s="42">
        <f t="shared" si="65"/>
        <v>-40.101312193348328</v>
      </c>
      <c r="BN69" s="33">
        <f t="shared" si="65"/>
        <v>413.58266407973213</v>
      </c>
      <c r="BO69" s="39">
        <f t="shared" si="65"/>
        <v>-10.543292708635548</v>
      </c>
      <c r="BP69" s="42">
        <f t="shared" si="65"/>
        <v>-12.618510244204799</v>
      </c>
      <c r="BQ69" s="33">
        <f t="shared" si="65"/>
        <v>2.2483689059562124</v>
      </c>
      <c r="BR69" s="39">
        <f t="shared" si="65"/>
        <v>-17.94472656275488</v>
      </c>
      <c r="BS69" s="42">
        <f t="shared" si="65"/>
        <v>-17.321206038827114</v>
      </c>
      <c r="BT69" s="33">
        <f t="shared" si="65"/>
        <v>-0.87432316219252471</v>
      </c>
      <c r="BU69" s="39">
        <f t="shared" si="65"/>
        <v>2.26761959616762</v>
      </c>
      <c r="BV69" s="42">
        <f t="shared" si="65"/>
        <v>-1.6255204187450261</v>
      </c>
      <c r="BW69" s="33">
        <f t="shared" si="65"/>
        <v>3.9538468461330183</v>
      </c>
    </row>
    <row r="70" spans="1:75" customFormat="1" x14ac:dyDescent="0.25">
      <c r="A70" s="34" t="s">
        <v>89</v>
      </c>
      <c r="B70" s="48">
        <v>20705433.098522276</v>
      </c>
      <c r="C70" s="32">
        <v>24088796.483179573</v>
      </c>
      <c r="D70" s="36">
        <v>85.954618417654075</v>
      </c>
      <c r="E70" s="34">
        <v>3416007.0662330682</v>
      </c>
      <c r="F70" s="38">
        <v>5125945.9280366395</v>
      </c>
      <c r="G70" s="36">
        <v>66.641496305082583</v>
      </c>
      <c r="H70" s="34">
        <v>6684049.4487933628</v>
      </c>
      <c r="I70" s="38">
        <v>9123165.7669907622</v>
      </c>
      <c r="J70" s="36">
        <v>73.264584021671979</v>
      </c>
      <c r="K70" s="34">
        <v>6157798.0877864361</v>
      </c>
      <c r="L70" s="38">
        <v>7707810.6587709673</v>
      </c>
      <c r="M70" s="36">
        <v>79.890365246313849</v>
      </c>
      <c r="N70" s="34">
        <v>526251.36100692675</v>
      </c>
      <c r="O70" s="38">
        <v>1415355.1082197949</v>
      </c>
      <c r="P70" s="36">
        <v>37.181577821048393</v>
      </c>
      <c r="Q70" s="34">
        <v>10367085.625060795</v>
      </c>
      <c r="R70" s="38">
        <v>12222857.350918999</v>
      </c>
      <c r="S70" s="36">
        <v>84.817202127302309</v>
      </c>
      <c r="T70" s="34">
        <v>10566984.750635464</v>
      </c>
      <c r="U70" s="38">
        <v>13003717.092827033</v>
      </c>
      <c r="V70" s="36">
        <v>81.261263031201338</v>
      </c>
      <c r="W70" s="34">
        <v>30605590.487974036</v>
      </c>
      <c r="X70" s="38">
        <v>37557048.436298937</v>
      </c>
      <c r="Y70" s="36">
        <v>81.490936487952808</v>
      </c>
      <c r="Z70" s="25"/>
      <c r="AA70" s="39">
        <f t="shared" si="56"/>
        <v>6.1795867394593955</v>
      </c>
      <c r="AB70" s="40">
        <f t="shared" si="56"/>
        <v>4.711755880993735</v>
      </c>
      <c r="AC70" s="33">
        <f t="shared" si="56"/>
        <v>1.4017822985738775</v>
      </c>
      <c r="AD70" s="39">
        <f t="shared" si="56"/>
        <v>26.553299333276442</v>
      </c>
      <c r="AE70" s="40">
        <f t="shared" si="56"/>
        <v>10.112766137816024</v>
      </c>
      <c r="AF70" s="33">
        <f t="shared" si="56"/>
        <v>14.930633179157084</v>
      </c>
      <c r="AG70" s="39">
        <f t="shared" si="56"/>
        <v>4.0209680277384194</v>
      </c>
      <c r="AH70" s="40">
        <f t="shared" si="56"/>
        <v>14.856615986276921</v>
      </c>
      <c r="AI70" s="33">
        <f t="shared" si="56"/>
        <v>-9.43406513024307</v>
      </c>
      <c r="AJ70" s="39">
        <f t="shared" si="56"/>
        <v>21.393817634327235</v>
      </c>
      <c r="AK70" s="40">
        <f t="shared" si="56"/>
        <v>18.923961323444161</v>
      </c>
      <c r="AL70" s="33">
        <f t="shared" si="56"/>
        <v>2.0768365629577801</v>
      </c>
      <c r="AM70" s="39">
        <f t="shared" si="56"/>
        <v>-61.107595357482303</v>
      </c>
      <c r="AN70" s="40">
        <f t="shared" si="56"/>
        <v>-3.1771056832705256</v>
      </c>
      <c r="AO70" s="33">
        <f t="shared" si="56"/>
        <v>-59.831396368619302</v>
      </c>
      <c r="AP70" s="39">
        <f t="shared" si="17"/>
        <v>4.8862252529475541</v>
      </c>
      <c r="AQ70" s="40">
        <f t="shared" si="17"/>
        <v>-0.40306192363999571</v>
      </c>
      <c r="AR70" s="33">
        <f t="shared" si="17"/>
        <v>5.3106925561630334</v>
      </c>
      <c r="AS70" s="39">
        <f t="shared" si="17"/>
        <v>8.4026410838370396</v>
      </c>
      <c r="AT70" s="40">
        <f t="shared" si="17"/>
        <v>12.026438851327399</v>
      </c>
      <c r="AU70" s="33">
        <f t="shared" si="17"/>
        <v>-3.2347701173466703</v>
      </c>
      <c r="AV70" s="39">
        <f t="shared" si="17"/>
        <v>6.4114786722043107</v>
      </c>
      <c r="AW70" s="40">
        <f t="shared" si="17"/>
        <v>3.5549899327505017</v>
      </c>
      <c r="AX70" s="33">
        <f t="shared" si="35"/>
        <v>2.7584269394539547</v>
      </c>
      <c r="AY70" s="43"/>
      <c r="AZ70" s="39">
        <f t="shared" ref="AZ70:BW70" si="66">+AVERAGE(B67:B70)/AVERAGE(B63:B66)*100-100</f>
        <v>3.9579329428111691</v>
      </c>
      <c r="BA70" s="42">
        <f t="shared" si="66"/>
        <v>0.94252207743168981</v>
      </c>
      <c r="BB70" s="33">
        <f t="shared" si="66"/>
        <v>3.0101429242008919</v>
      </c>
      <c r="BC70" s="39">
        <f t="shared" si="66"/>
        <v>27.127625338354804</v>
      </c>
      <c r="BD70" s="42">
        <f t="shared" si="66"/>
        <v>9.6275963369709672</v>
      </c>
      <c r="BE70" s="33">
        <f t="shared" si="66"/>
        <v>16.005462223039729</v>
      </c>
      <c r="BF70" s="39">
        <f t="shared" si="66"/>
        <v>-12.106433935953106</v>
      </c>
      <c r="BG70" s="42">
        <f t="shared" si="66"/>
        <v>-6.9739873028465809</v>
      </c>
      <c r="BH70" s="33">
        <f t="shared" si="66"/>
        <v>-5.0271943578995462</v>
      </c>
      <c r="BI70" s="39">
        <f t="shared" si="66"/>
        <v>1.2210689573847446</v>
      </c>
      <c r="BJ70" s="42">
        <f t="shared" si="66"/>
        <v>-6.4834864627338362</v>
      </c>
      <c r="BK70" s="33">
        <f t="shared" si="66"/>
        <v>8.0568531751504366</v>
      </c>
      <c r="BL70" s="39">
        <f t="shared" si="66"/>
        <v>-88.057257170604885</v>
      </c>
      <c r="BM70" s="42">
        <f t="shared" si="66"/>
        <v>-13.590820983073286</v>
      </c>
      <c r="BN70" s="33">
        <f t="shared" si="66"/>
        <v>338.04569796637384</v>
      </c>
      <c r="BO70" s="39">
        <f t="shared" si="66"/>
        <v>-7.1973915622013322</v>
      </c>
      <c r="BP70" s="42">
        <f t="shared" si="66"/>
        <v>-9.9302133224332181</v>
      </c>
      <c r="BQ70" s="33">
        <f t="shared" si="66"/>
        <v>3.0025227227658036</v>
      </c>
      <c r="BR70" s="39">
        <f t="shared" si="66"/>
        <v>-11.707571597226092</v>
      </c>
      <c r="BS70" s="42">
        <f t="shared" si="66"/>
        <v>-10.329440401856729</v>
      </c>
      <c r="BT70" s="33">
        <f t="shared" si="66"/>
        <v>-1.4601873660639058</v>
      </c>
      <c r="BU70" s="39">
        <f t="shared" si="66"/>
        <v>3.3773013926853537</v>
      </c>
      <c r="BV70" s="42">
        <f t="shared" si="66"/>
        <v>-0.26113732811607804</v>
      </c>
      <c r="BW70" s="33">
        <f t="shared" si="66"/>
        <v>3.6498894534838371</v>
      </c>
    </row>
    <row r="71" spans="1:75" customFormat="1" x14ac:dyDescent="0.25">
      <c r="A71" s="34" t="s">
        <v>90</v>
      </c>
      <c r="B71" s="48">
        <v>20164382.174193006</v>
      </c>
      <c r="C71" s="32">
        <v>23311682.682064794</v>
      </c>
      <c r="D71" s="36">
        <v>86.499041914751132</v>
      </c>
      <c r="E71" s="34">
        <v>2350809.3333682269</v>
      </c>
      <c r="F71" s="38">
        <v>3494290.9765646481</v>
      </c>
      <c r="G71" s="36">
        <v>67.275717710245885</v>
      </c>
      <c r="H71" s="34">
        <v>6653940.4323179489</v>
      </c>
      <c r="I71" s="38">
        <v>8030744.6297756378</v>
      </c>
      <c r="J71" s="36">
        <v>82.855833911678573</v>
      </c>
      <c r="K71" s="34">
        <v>6134288.4547976395</v>
      </c>
      <c r="L71" s="38">
        <v>7663957.2120019142</v>
      </c>
      <c r="M71" s="36">
        <v>80.040745076071389</v>
      </c>
      <c r="N71" s="34">
        <v>519651.97752030939</v>
      </c>
      <c r="O71" s="38">
        <v>366787.4177737236</v>
      </c>
      <c r="P71" s="36">
        <v>141.6766094852496</v>
      </c>
      <c r="Q71" s="34">
        <v>12346337.007518983</v>
      </c>
      <c r="R71" s="38">
        <v>15092458.315052284</v>
      </c>
      <c r="S71" s="36">
        <v>81.804678534082882</v>
      </c>
      <c r="T71" s="34">
        <v>10420611.361366997</v>
      </c>
      <c r="U71" s="38">
        <v>12643236.466804735</v>
      </c>
      <c r="V71" s="36">
        <v>82.420441860173071</v>
      </c>
      <c r="W71" s="34">
        <v>31094857.586031169</v>
      </c>
      <c r="X71" s="38">
        <v>37285940.136652634</v>
      </c>
      <c r="Y71" s="36">
        <v>83.395664618000225</v>
      </c>
      <c r="Z71" s="25"/>
      <c r="AA71" s="39">
        <f t="shared" si="56"/>
        <v>14.768965488623294</v>
      </c>
      <c r="AB71" s="40">
        <f t="shared" si="56"/>
        <v>12.866197616882346</v>
      </c>
      <c r="AC71" s="33">
        <f t="shared" si="56"/>
        <v>1.6858615882496366</v>
      </c>
      <c r="AD71" s="39">
        <f t="shared" si="56"/>
        <v>19.23079196827706</v>
      </c>
      <c r="AE71" s="40">
        <f t="shared" si="56"/>
        <v>8.4999851530983506</v>
      </c>
      <c r="AF71" s="33">
        <f t="shared" si="56"/>
        <v>9.8901458834644416</v>
      </c>
      <c r="AG71" s="39">
        <f t="shared" si="56"/>
        <v>34.240708742071917</v>
      </c>
      <c r="AH71" s="40">
        <f t="shared" si="56"/>
        <v>28.40916862211148</v>
      </c>
      <c r="AI71" s="33">
        <f t="shared" si="56"/>
        <v>4.5413736281727495</v>
      </c>
      <c r="AJ71" s="39">
        <f t="shared" si="56"/>
        <v>43.852425232536547</v>
      </c>
      <c r="AK71" s="40">
        <f t="shared" si="56"/>
        <v>39.166875164467598</v>
      </c>
      <c r="AL71" s="33">
        <f t="shared" si="56"/>
        <v>3.3668572801764469</v>
      </c>
      <c r="AM71" s="39">
        <f t="shared" si="56"/>
        <v>-24.95247871047016</v>
      </c>
      <c r="AN71" s="40">
        <f t="shared" si="56"/>
        <v>-50.898642151427467</v>
      </c>
      <c r="AO71" s="33">
        <f t="shared" si="56"/>
        <v>52.842048729028392</v>
      </c>
      <c r="AP71" s="39">
        <f t="shared" si="17"/>
        <v>19.619311200593032</v>
      </c>
      <c r="AQ71" s="40">
        <f t="shared" si="17"/>
        <v>19.899761984459701</v>
      </c>
      <c r="AR71" s="33">
        <f t="shared" si="17"/>
        <v>-0.23390437080517756</v>
      </c>
      <c r="AS71" s="39">
        <f t="shared" si="17"/>
        <v>25.215007755525519</v>
      </c>
      <c r="AT71" s="40">
        <f t="shared" si="17"/>
        <v>28.059634847093378</v>
      </c>
      <c r="AU71" s="33">
        <f t="shared" si="17"/>
        <v>-2.221330003763029</v>
      </c>
      <c r="AV71" s="39">
        <f t="shared" si="17"/>
        <v>17.351948734265335</v>
      </c>
      <c r="AW71" s="40">
        <f t="shared" si="17"/>
        <v>13.526185589195322</v>
      </c>
      <c r="AX71" s="33">
        <f t="shared" si="35"/>
        <v>3.3699389486350668</v>
      </c>
      <c r="AY71" s="43"/>
      <c r="AZ71" s="39">
        <f t="shared" ref="AZ71:BW71" si="67">+AVERAGE(B71:B71)/AVERAGE(B67:B67)*100-100</f>
        <v>14.768965488623294</v>
      </c>
      <c r="BA71" s="42">
        <f t="shared" si="67"/>
        <v>12.866197616882346</v>
      </c>
      <c r="BB71" s="33">
        <f t="shared" si="67"/>
        <v>1.6858615882496366</v>
      </c>
      <c r="BC71" s="39">
        <f t="shared" si="67"/>
        <v>19.23079196827706</v>
      </c>
      <c r="BD71" s="42">
        <f t="shared" si="67"/>
        <v>8.4999851530983506</v>
      </c>
      <c r="BE71" s="33">
        <f t="shared" si="67"/>
        <v>9.8901458834644416</v>
      </c>
      <c r="BF71" s="39">
        <f t="shared" si="67"/>
        <v>34.240708742071917</v>
      </c>
      <c r="BG71" s="42">
        <f t="shared" si="67"/>
        <v>28.40916862211148</v>
      </c>
      <c r="BH71" s="33">
        <f t="shared" si="67"/>
        <v>4.5413736281727495</v>
      </c>
      <c r="BI71" s="39">
        <f t="shared" si="67"/>
        <v>43.852425232536547</v>
      </c>
      <c r="BJ71" s="42">
        <f t="shared" si="67"/>
        <v>39.166875164467598</v>
      </c>
      <c r="BK71" s="33">
        <f t="shared" si="67"/>
        <v>3.3668572801764469</v>
      </c>
      <c r="BL71" s="39">
        <f t="shared" si="67"/>
        <v>-24.95247871047016</v>
      </c>
      <c r="BM71" s="42">
        <f t="shared" si="67"/>
        <v>-50.898642151427467</v>
      </c>
      <c r="BN71" s="33">
        <f t="shared" si="67"/>
        <v>52.842048729028392</v>
      </c>
      <c r="BO71" s="39">
        <f t="shared" si="67"/>
        <v>19.619311200593032</v>
      </c>
      <c r="BP71" s="42">
        <f t="shared" si="67"/>
        <v>19.899761984459701</v>
      </c>
      <c r="BQ71" s="33">
        <f t="shared" si="67"/>
        <v>-0.23390437080517756</v>
      </c>
      <c r="BR71" s="39">
        <f t="shared" si="67"/>
        <v>25.215007755525519</v>
      </c>
      <c r="BS71" s="42">
        <f t="shared" si="67"/>
        <v>28.059634847093378</v>
      </c>
      <c r="BT71" s="33">
        <f t="shared" si="67"/>
        <v>-2.221330003763029</v>
      </c>
      <c r="BU71" s="39">
        <f t="shared" si="67"/>
        <v>17.351948734265335</v>
      </c>
      <c r="BV71" s="42">
        <f t="shared" si="67"/>
        <v>13.526185589195322</v>
      </c>
      <c r="BW71" s="33">
        <f t="shared" si="67"/>
        <v>3.3699389486350668</v>
      </c>
    </row>
    <row r="72" spans="1:75" customFormat="1" x14ac:dyDescent="0.25">
      <c r="A72" s="34" t="s">
        <v>91</v>
      </c>
      <c r="B72" s="48">
        <v>20319878.079172276</v>
      </c>
      <c r="C72" s="32">
        <v>23541576.969624601</v>
      </c>
      <c r="D72" s="36">
        <v>86.314855225674805</v>
      </c>
      <c r="E72" s="34">
        <v>2639115.7103712065</v>
      </c>
      <c r="F72" s="38">
        <v>3900874.1087244004</v>
      </c>
      <c r="G72" s="36">
        <v>67.654470172948152</v>
      </c>
      <c r="H72" s="34">
        <v>6461024.4514983231</v>
      </c>
      <c r="I72" s="38">
        <v>7947900.8333211346</v>
      </c>
      <c r="J72" s="36">
        <v>81.29221271119583</v>
      </c>
      <c r="K72" s="34">
        <v>6744424.4619518826</v>
      </c>
      <c r="L72" s="38">
        <v>8160132.1365616648</v>
      </c>
      <c r="M72" s="36">
        <v>82.650922179719728</v>
      </c>
      <c r="N72" s="34">
        <v>-283400.01045355946</v>
      </c>
      <c r="O72" s="38">
        <v>-212231.30324053019</v>
      </c>
      <c r="P72" s="36">
        <v>133.53355802200909</v>
      </c>
      <c r="Q72" s="34">
        <v>14101617.756967768</v>
      </c>
      <c r="R72" s="38">
        <v>16882332.606490389</v>
      </c>
      <c r="S72" s="36">
        <v>83.528846905589461</v>
      </c>
      <c r="T72" s="34">
        <v>11849373.303787287</v>
      </c>
      <c r="U72" s="38">
        <v>14525344.339399409</v>
      </c>
      <c r="V72" s="36">
        <v>81.577228235797079</v>
      </c>
      <c r="W72" s="34">
        <v>31672262.69422229</v>
      </c>
      <c r="X72" s="38">
        <v>37747340.17876111</v>
      </c>
      <c r="Y72" s="36">
        <v>83.905945542735168</v>
      </c>
      <c r="Z72" s="25"/>
      <c r="AA72" s="39">
        <f t="shared" si="56"/>
        <v>14.191108341567542</v>
      </c>
      <c r="AB72" s="40">
        <f t="shared" si="56"/>
        <v>9.1157436600090307</v>
      </c>
      <c r="AC72" s="33">
        <f t="shared" si="56"/>
        <v>4.6513587419361784</v>
      </c>
      <c r="AD72" s="39">
        <f t="shared" si="56"/>
        <v>16.430653949016374</v>
      </c>
      <c r="AE72" s="40">
        <f t="shared" si="56"/>
        <v>8.5332763236072111</v>
      </c>
      <c r="AF72" s="33">
        <f t="shared" si="56"/>
        <v>7.2764574081980271</v>
      </c>
      <c r="AG72" s="39">
        <f t="shared" si="56"/>
        <v>52.301080550135538</v>
      </c>
      <c r="AH72" s="40">
        <f t="shared" si="56"/>
        <v>48.351348577277321</v>
      </c>
      <c r="AI72" s="33">
        <f t="shared" si="56"/>
        <v>2.6624173023953119</v>
      </c>
      <c r="AJ72" s="39">
        <f t="shared" si="56"/>
        <v>46.799276025361593</v>
      </c>
      <c r="AK72" s="40">
        <f t="shared" si="56"/>
        <v>42.124389800775987</v>
      </c>
      <c r="AL72" s="33">
        <f t="shared" si="56"/>
        <v>3.2892920287212064</v>
      </c>
      <c r="AM72" s="39">
        <f t="shared" si="56"/>
        <v>-19.499228879547232</v>
      </c>
      <c r="AN72" s="40">
        <f t="shared" si="56"/>
        <v>-44.739735451486418</v>
      </c>
      <c r="AO72" s="33">
        <f t="shared" si="56"/>
        <v>45.675688993092422</v>
      </c>
      <c r="AP72" s="39">
        <f t="shared" si="17"/>
        <v>34.495802542572079</v>
      </c>
      <c r="AQ72" s="40">
        <f t="shared" si="17"/>
        <v>36.645354235432336</v>
      </c>
      <c r="AR72" s="33">
        <f t="shared" si="17"/>
        <v>-1.5730880167039771</v>
      </c>
      <c r="AS72" s="39">
        <f t="shared" si="17"/>
        <v>47.105738987640734</v>
      </c>
      <c r="AT72" s="40">
        <f t="shared" si="17"/>
        <v>51.37142419471499</v>
      </c>
      <c r="AU72" s="33">
        <f t="shared" si="17"/>
        <v>-2.818025416466412</v>
      </c>
      <c r="AV72" s="39">
        <f t="shared" ref="AV72:AW98" si="68">+W72/W68*100-100</f>
        <v>18.474606581794276</v>
      </c>
      <c r="AW72" s="40">
        <f t="shared" si="68"/>
        <v>13.404590951972821</v>
      </c>
      <c r="AX72" s="33">
        <f t="shared" si="35"/>
        <v>4.4707322580693472</v>
      </c>
      <c r="AY72" s="41"/>
      <c r="AZ72" s="39">
        <f t="shared" ref="AZ72:BW72" si="69">+AVERAGE(B71:B72)/AVERAGE(B67:B68)*100-100</f>
        <v>14.478197980140834</v>
      </c>
      <c r="BA72" s="42">
        <f t="shared" si="69"/>
        <v>10.950090332097901</v>
      </c>
      <c r="BB72" s="33">
        <f t="shared" si="69"/>
        <v>3.1457199918666419</v>
      </c>
      <c r="BC72" s="39">
        <f t="shared" si="69"/>
        <v>17.733261432889719</v>
      </c>
      <c r="BD72" s="42">
        <f t="shared" si="69"/>
        <v>8.5175433601744714</v>
      </c>
      <c r="BE72" s="33">
        <f t="shared" si="69"/>
        <v>8.5639055537595823</v>
      </c>
      <c r="BF72" s="39">
        <f t="shared" si="69"/>
        <v>42.56955303132537</v>
      </c>
      <c r="BG72" s="42">
        <f t="shared" si="69"/>
        <v>37.610375408294971</v>
      </c>
      <c r="BH72" s="33">
        <f t="shared" si="69"/>
        <v>3.6023253328765037</v>
      </c>
      <c r="BI72" s="39">
        <f t="shared" si="69"/>
        <v>45.380742600800659</v>
      </c>
      <c r="BJ72" s="42">
        <f t="shared" si="69"/>
        <v>40.676462322505046</v>
      </c>
      <c r="BK72" s="33">
        <f t="shared" si="69"/>
        <v>3.3274378848094273</v>
      </c>
      <c r="BL72" s="39">
        <f t="shared" si="69"/>
        <v>-30.592565353013185</v>
      </c>
      <c r="BM72" s="42">
        <f t="shared" si="69"/>
        <v>-57.415854245032492</v>
      </c>
      <c r="BN72" s="33">
        <f t="shared" si="69"/>
        <v>49.278884404861913</v>
      </c>
      <c r="BO72" s="39">
        <f t="shared" si="69"/>
        <v>27.115988324090907</v>
      </c>
      <c r="BP72" s="42">
        <f t="shared" si="69"/>
        <v>28.194440766103668</v>
      </c>
      <c r="BQ72" s="33">
        <f t="shared" si="69"/>
        <v>-0.9150025814450089</v>
      </c>
      <c r="BR72" s="39">
        <f t="shared" si="69"/>
        <v>35.981815325683044</v>
      </c>
      <c r="BS72" s="42">
        <f t="shared" si="69"/>
        <v>39.549631167725522</v>
      </c>
      <c r="BT72" s="33">
        <f t="shared" si="69"/>
        <v>-2.5190568312004018</v>
      </c>
      <c r="BU72" s="39">
        <f t="shared" si="69"/>
        <v>17.915769305137147</v>
      </c>
      <c r="BV72" s="42">
        <f t="shared" si="69"/>
        <v>13.464981836103448</v>
      </c>
      <c r="BW72" s="33">
        <f t="shared" si="69"/>
        <v>3.9190992456996128</v>
      </c>
    </row>
    <row r="73" spans="1:75" customFormat="1" x14ac:dyDescent="0.25">
      <c r="A73" s="34" t="s">
        <v>92</v>
      </c>
      <c r="B73" s="48">
        <v>20083755.308754541</v>
      </c>
      <c r="C73" s="32">
        <v>23440796.772677835</v>
      </c>
      <c r="D73" s="36">
        <v>85.678637563053314</v>
      </c>
      <c r="E73" s="34">
        <v>2686660.182756111</v>
      </c>
      <c r="F73" s="38">
        <v>3947858.1469877041</v>
      </c>
      <c r="G73" s="36">
        <v>68.053614966031319</v>
      </c>
      <c r="H73" s="34">
        <v>7643971.1540446635</v>
      </c>
      <c r="I73" s="38">
        <v>9134971.2208248656</v>
      </c>
      <c r="J73" s="36">
        <v>83.678108767532947</v>
      </c>
      <c r="K73" s="34">
        <v>6866881.481412584</v>
      </c>
      <c r="L73" s="38">
        <v>7947016.2519793417</v>
      </c>
      <c r="M73" s="36">
        <v>86.408297953364183</v>
      </c>
      <c r="N73" s="34">
        <v>777089.67263207957</v>
      </c>
      <c r="O73" s="38">
        <v>1187954.9688455239</v>
      </c>
      <c r="P73" s="36">
        <v>65.414068126443325</v>
      </c>
      <c r="Q73" s="34">
        <v>13998506.34938553</v>
      </c>
      <c r="R73" s="38">
        <v>15657475.494944751</v>
      </c>
      <c r="S73" s="36">
        <v>89.404619243409684</v>
      </c>
      <c r="T73" s="34">
        <v>13391288.9481002</v>
      </c>
      <c r="U73" s="38">
        <v>15443938.869420113</v>
      </c>
      <c r="V73" s="36">
        <v>86.709025860078498</v>
      </c>
      <c r="W73" s="34">
        <v>31021604.046840645</v>
      </c>
      <c r="X73" s="38">
        <v>36737162.766015045</v>
      </c>
      <c r="Y73" s="36">
        <v>84.442024672461173</v>
      </c>
      <c r="Z73" s="25"/>
      <c r="AA73" s="39">
        <f t="shared" si="56"/>
        <v>12.383019972951971</v>
      </c>
      <c r="AB73" s="40">
        <f t="shared" si="56"/>
        <v>10.145566592237643</v>
      </c>
      <c r="AC73" s="33">
        <f t="shared" si="56"/>
        <v>2.0313603624169758</v>
      </c>
      <c r="AD73" s="39">
        <f t="shared" si="56"/>
        <v>7.869879853647916</v>
      </c>
      <c r="AE73" s="40">
        <f t="shared" si="56"/>
        <v>3.1830107095284887</v>
      </c>
      <c r="AF73" s="33">
        <f t="shared" si="56"/>
        <v>4.5422876420164471</v>
      </c>
      <c r="AG73" s="39">
        <f t="shared" si="56"/>
        <v>49.309888659992339</v>
      </c>
      <c r="AH73" s="40">
        <f t="shared" si="56"/>
        <v>36.147325997743252</v>
      </c>
      <c r="AI73" s="33">
        <f t="shared" si="56"/>
        <v>9.6678818814754237</v>
      </c>
      <c r="AJ73" s="39">
        <f t="shared" si="56"/>
        <v>23.501563710571148</v>
      </c>
      <c r="AK73" s="40">
        <f t="shared" si="56"/>
        <v>18.107717994834999</v>
      </c>
      <c r="AL73" s="33">
        <f t="shared" si="56"/>
        <v>4.56688674314411</v>
      </c>
      <c r="AM73" s="39">
        <f t="shared" si="56"/>
        <v>-276.3615405478381</v>
      </c>
      <c r="AN73" s="40">
        <f t="shared" si="56"/>
        <v>-6354.0362105413778</v>
      </c>
      <c r="AO73" s="33">
        <f t="shared" si="56"/>
        <v>-97.180036465881429</v>
      </c>
      <c r="AP73" s="39">
        <f t="shared" si="56"/>
        <v>25.812396155797728</v>
      </c>
      <c r="AQ73" s="40">
        <f t="shared" ref="AQ73:AW99" si="70">+R73/R69*100-100</f>
        <v>19.872061536965461</v>
      </c>
      <c r="AR73" s="33">
        <f t="shared" si="70"/>
        <v>4.9555622408315969</v>
      </c>
      <c r="AS73" s="39">
        <f t="shared" si="70"/>
        <v>42.269611384007277</v>
      </c>
      <c r="AT73" s="40">
        <f t="shared" si="70"/>
        <v>37.675398061294402</v>
      </c>
      <c r="AU73" s="33">
        <f t="shared" si="70"/>
        <v>3.3369893150172487</v>
      </c>
      <c r="AV73" s="39">
        <f t="shared" si="68"/>
        <v>14.071523473035015</v>
      </c>
      <c r="AW73" s="40">
        <f t="shared" si="68"/>
        <v>9.1369542646470023</v>
      </c>
      <c r="AX73" s="33">
        <f t="shared" si="35"/>
        <v>4.5214466920362639</v>
      </c>
      <c r="AY73" s="41"/>
      <c r="AZ73" s="39">
        <f t="shared" ref="AZ73:BW73" si="71">+AVERAGE(B71:B73)/AVERAGE(B67:B69)*100-100</f>
        <v>13.774853489367132</v>
      </c>
      <c r="BA73" s="42">
        <f t="shared" si="71"/>
        <v>10.680504703042033</v>
      </c>
      <c r="BB73" s="33">
        <f t="shared" si="71"/>
        <v>2.7736727265022694</v>
      </c>
      <c r="BC73" s="39">
        <f t="shared" si="71"/>
        <v>14.0824521151889</v>
      </c>
      <c r="BD73" s="42">
        <f t="shared" si="71"/>
        <v>6.599423440808593</v>
      </c>
      <c r="BE73" s="33">
        <f t="shared" si="71"/>
        <v>7.1815534762786513</v>
      </c>
      <c r="BF73" s="39">
        <f t="shared" si="71"/>
        <v>44.979533920731171</v>
      </c>
      <c r="BG73" s="42">
        <f t="shared" si="71"/>
        <v>37.074572950677009</v>
      </c>
      <c r="BH73" s="33">
        <f t="shared" si="71"/>
        <v>5.5738965426994866</v>
      </c>
      <c r="BI73" s="39">
        <f t="shared" si="71"/>
        <v>36.943705152316113</v>
      </c>
      <c r="BJ73" s="42">
        <f t="shared" si="71"/>
        <v>32.229287255073388</v>
      </c>
      <c r="BK73" s="33">
        <f t="shared" si="71"/>
        <v>3.7540382536033832</v>
      </c>
      <c r="BL73" s="39">
        <f t="shared" si="71"/>
        <v>-1110.9269957184806</v>
      </c>
      <c r="BM73" s="42">
        <f t="shared" si="71"/>
        <v>290.32403075299726</v>
      </c>
      <c r="BN73" s="33">
        <f t="shared" si="71"/>
        <v>-86.396999664748932</v>
      </c>
      <c r="BO73" s="39">
        <f t="shared" si="71"/>
        <v>26.661769603117364</v>
      </c>
      <c r="BP73" s="42">
        <f t="shared" si="71"/>
        <v>25.334090389228734</v>
      </c>
      <c r="BQ73" s="33">
        <f t="shared" si="71"/>
        <v>1.0690752142041191</v>
      </c>
      <c r="BR73" s="39">
        <f t="shared" si="71"/>
        <v>38.276699861277109</v>
      </c>
      <c r="BS73" s="42">
        <f t="shared" si="71"/>
        <v>38.864491156570921</v>
      </c>
      <c r="BT73" s="33">
        <f t="shared" si="71"/>
        <v>-0.57027465222601847</v>
      </c>
      <c r="BU73" s="39">
        <f t="shared" si="71"/>
        <v>16.615883388829957</v>
      </c>
      <c r="BV73" s="42">
        <f t="shared" si="71"/>
        <v>12.005043847171251</v>
      </c>
      <c r="BW73" s="33">
        <f t="shared" si="71"/>
        <v>4.1203685276545343</v>
      </c>
    </row>
    <row r="74" spans="1:75" customFormat="1" x14ac:dyDescent="0.25">
      <c r="A74" s="34" t="s">
        <v>93</v>
      </c>
      <c r="B74" s="48">
        <v>22156648.847649623</v>
      </c>
      <c r="C74" s="32">
        <v>25402218.417892329</v>
      </c>
      <c r="D74" s="36">
        <v>87.223282955646681</v>
      </c>
      <c r="E74" s="34">
        <v>4021005.3884389536</v>
      </c>
      <c r="F74" s="38">
        <v>5690338.2439976698</v>
      </c>
      <c r="G74" s="36">
        <v>70.663732383227369</v>
      </c>
      <c r="H74" s="34">
        <v>10010299.089465901</v>
      </c>
      <c r="I74" s="38">
        <v>11553207.971828351</v>
      </c>
      <c r="J74" s="36">
        <v>86.645190789218717</v>
      </c>
      <c r="K74" s="34">
        <v>7740363.3164317831</v>
      </c>
      <c r="L74" s="38">
        <v>9009708.692940617</v>
      </c>
      <c r="M74" s="36">
        <v>85.911360513759945</v>
      </c>
      <c r="N74" s="34">
        <v>2269935.7730341181</v>
      </c>
      <c r="O74" s="38">
        <v>2543499.2788877338</v>
      </c>
      <c r="P74" s="36">
        <v>89.244600612851585</v>
      </c>
      <c r="Q74" s="34">
        <v>13953075.534549657</v>
      </c>
      <c r="R74" s="38">
        <v>14471660.170930859</v>
      </c>
      <c r="S74" s="36">
        <v>96.41655048380089</v>
      </c>
      <c r="T74" s="34">
        <v>14836869.707161633</v>
      </c>
      <c r="U74" s="38">
        <v>16301241.912509698</v>
      </c>
      <c r="V74" s="36">
        <v>91.016805877690246</v>
      </c>
      <c r="W74" s="34">
        <v>35304159.152942508</v>
      </c>
      <c r="X74" s="38">
        <v>40816182.892139509</v>
      </c>
      <c r="Y74" s="36">
        <v>86.49549431468634</v>
      </c>
      <c r="Z74" s="25"/>
      <c r="AA74" s="39">
        <f t="shared" si="56"/>
        <v>7.0088644957198198</v>
      </c>
      <c r="AB74" s="40">
        <f t="shared" si="56"/>
        <v>5.4524182460916109</v>
      </c>
      <c r="AC74" s="33">
        <f t="shared" si="56"/>
        <v>1.4759701821118796</v>
      </c>
      <c r="AD74" s="39">
        <f t="shared" si="56"/>
        <v>17.710687082185544</v>
      </c>
      <c r="AE74" s="40">
        <f t="shared" si="56"/>
        <v>11.010500771653795</v>
      </c>
      <c r="AF74" s="33">
        <f t="shared" si="56"/>
        <v>6.0356329031556015</v>
      </c>
      <c r="AG74" s="39">
        <f t="shared" si="56"/>
        <v>49.763989122986061</v>
      </c>
      <c r="AH74" s="40">
        <f t="shared" si="56"/>
        <v>26.635953647032423</v>
      </c>
      <c r="AI74" s="33">
        <f t="shared" si="56"/>
        <v>18.263403725309772</v>
      </c>
      <c r="AJ74" s="39">
        <f t="shared" si="56"/>
        <v>25.700180585398783</v>
      </c>
      <c r="AK74" s="40">
        <f t="shared" si="56"/>
        <v>16.890633304389468</v>
      </c>
      <c r="AL74" s="33">
        <f t="shared" si="56"/>
        <v>7.5365724626273618</v>
      </c>
      <c r="AM74" s="39">
        <f t="shared" si="56"/>
        <v>331.34059904203087</v>
      </c>
      <c r="AN74" s="40">
        <f t="shared" si="56"/>
        <v>79.707499843406509</v>
      </c>
      <c r="AO74" s="33">
        <f t="shared" si="56"/>
        <v>140.02370486367704</v>
      </c>
      <c r="AP74" s="39">
        <f t="shared" si="56"/>
        <v>34.590144609400141</v>
      </c>
      <c r="AQ74" s="40">
        <f t="shared" si="70"/>
        <v>18.398339728989626</v>
      </c>
      <c r="AR74" s="33">
        <f t="shared" si="70"/>
        <v>13.675702647075155</v>
      </c>
      <c r="AS74" s="39">
        <f t="shared" si="70"/>
        <v>40.407789518853917</v>
      </c>
      <c r="AT74" s="40">
        <f t="shared" si="70"/>
        <v>25.35832482468885</v>
      </c>
      <c r="AU74" s="33">
        <f t="shared" si="70"/>
        <v>12.005157786857353</v>
      </c>
      <c r="AV74" s="39">
        <f t="shared" si="68"/>
        <v>15.351994815505023</v>
      </c>
      <c r="AW74" s="40">
        <f t="shared" si="68"/>
        <v>8.6778237149504491</v>
      </c>
      <c r="AX74" s="33">
        <f t="shared" si="35"/>
        <v>6.1412447106598052</v>
      </c>
      <c r="AY74" s="41"/>
      <c r="AZ74" s="39">
        <f t="shared" ref="AZ74:BW74" si="72">+AVERAGE(B71:B74)/AVERAGE(B67:B70)*100-100</f>
        <v>11.880182702368032</v>
      </c>
      <c r="BA74" s="42">
        <f t="shared" si="72"/>
        <v>9.2428458721953319</v>
      </c>
      <c r="BB74" s="33">
        <f t="shared" si="72"/>
        <v>2.4431449022601583</v>
      </c>
      <c r="BC74" s="39">
        <f t="shared" si="72"/>
        <v>15.304146768466836</v>
      </c>
      <c r="BD74" s="42">
        <f t="shared" si="72"/>
        <v>8.0335148532149105</v>
      </c>
      <c r="BE74" s="33">
        <f t="shared" si="72"/>
        <v>6.8832780463191199</v>
      </c>
      <c r="BF74" s="39">
        <f t="shared" si="72"/>
        <v>46.502182001046464</v>
      </c>
      <c r="BG74" s="42">
        <f t="shared" si="72"/>
        <v>33.604517097752819</v>
      </c>
      <c r="BH74" s="33">
        <f t="shared" si="72"/>
        <v>8.5923119236298646</v>
      </c>
      <c r="BI74" s="39">
        <f t="shared" si="72"/>
        <v>33.578937892466655</v>
      </c>
      <c r="BJ74" s="42">
        <f t="shared" si="72"/>
        <v>27.626310676912709</v>
      </c>
      <c r="BK74" s="33">
        <f t="shared" si="72"/>
        <v>4.6984426572051206</v>
      </c>
      <c r="BL74" s="39">
        <f t="shared" si="72"/>
        <v>670.69977103856684</v>
      </c>
      <c r="BM74" s="42">
        <f t="shared" si="72"/>
        <v>120.88352436392506</v>
      </c>
      <c r="BN74" s="33">
        <f t="shared" si="72"/>
        <v>-83.084149163074642</v>
      </c>
      <c r="BO74" s="39">
        <f t="shared" si="72"/>
        <v>28.60490562929968</v>
      </c>
      <c r="BP74" s="42">
        <f t="shared" si="72"/>
        <v>23.646262538594499</v>
      </c>
      <c r="BQ74" s="33">
        <f t="shared" si="72"/>
        <v>4.243261204429956</v>
      </c>
      <c r="BR74" s="39">
        <f t="shared" si="72"/>
        <v>38.896094476989106</v>
      </c>
      <c r="BS74" s="42">
        <f t="shared" si="72"/>
        <v>34.844580957871017</v>
      </c>
      <c r="BT74" s="33">
        <f t="shared" si="72"/>
        <v>2.4947448850238629</v>
      </c>
      <c r="BU74" s="39">
        <f t="shared" si="72"/>
        <v>16.267493486603229</v>
      </c>
      <c r="BV74" s="42">
        <f t="shared" si="72"/>
        <v>11.095231268545234</v>
      </c>
      <c r="BW74" s="33">
        <f t="shared" si="72"/>
        <v>4.6297938588538727</v>
      </c>
    </row>
    <row r="75" spans="1:75" customFormat="1" x14ac:dyDescent="0.25">
      <c r="A75" s="34" t="s">
        <v>94</v>
      </c>
      <c r="B75" s="48">
        <v>22204907.318186227</v>
      </c>
      <c r="C75" s="32">
        <v>24935685.958493233</v>
      </c>
      <c r="D75" s="36">
        <v>89.048712576615969</v>
      </c>
      <c r="E75" s="34">
        <v>2761165.7058175961</v>
      </c>
      <c r="F75" s="38">
        <v>3696448.0338320755</v>
      </c>
      <c r="G75" s="36">
        <v>74.697809371206532</v>
      </c>
      <c r="H75" s="34">
        <v>9302235.4828689098</v>
      </c>
      <c r="I75" s="38">
        <v>9724559.3111264184</v>
      </c>
      <c r="J75" s="36">
        <v>95.657141730069924</v>
      </c>
      <c r="K75" s="34">
        <v>7019159.5511650359</v>
      </c>
      <c r="L75" s="38">
        <v>8174303.1974827563</v>
      </c>
      <c r="M75" s="36">
        <v>85.868597990426366</v>
      </c>
      <c r="N75" s="34">
        <v>2283075.931703873</v>
      </c>
      <c r="O75" s="38">
        <v>1550256.1136436611</v>
      </c>
      <c r="P75" s="36">
        <v>147.27088715282153</v>
      </c>
      <c r="Q75" s="34">
        <v>14112709.868333885</v>
      </c>
      <c r="R75" s="38">
        <v>14993636.306281084</v>
      </c>
      <c r="S75" s="36">
        <v>94.124664491307129</v>
      </c>
      <c r="T75" s="34">
        <v>12585705.602991985</v>
      </c>
      <c r="U75" s="38">
        <v>13246597.365312511</v>
      </c>
      <c r="V75" s="36">
        <v>95.010856417730821</v>
      </c>
      <c r="W75" s="34">
        <v>35795312.772214629</v>
      </c>
      <c r="X75" s="38">
        <v>40103732.244420297</v>
      </c>
      <c r="Y75" s="36">
        <v>89.256811695362586</v>
      </c>
      <c r="Z75" s="25"/>
      <c r="AA75" s="39">
        <f t="shared" si="56"/>
        <v>10.119452837016496</v>
      </c>
      <c r="AB75" s="40">
        <f t="shared" si="56"/>
        <v>6.9664781327771266</v>
      </c>
      <c r="AC75" s="33">
        <f t="shared" si="56"/>
        <v>2.9476287892040034</v>
      </c>
      <c r="AD75" s="39">
        <f t="shared" si="56"/>
        <v>17.455961511834417</v>
      </c>
      <c r="AE75" s="40">
        <f t="shared" si="56"/>
        <v>5.785352697392554</v>
      </c>
      <c r="AF75" s="33">
        <f t="shared" si="56"/>
        <v>11.032348540564556</v>
      </c>
      <c r="AG75" s="39">
        <f t="shared" si="56"/>
        <v>39.80040214499499</v>
      </c>
      <c r="AH75" s="40">
        <f t="shared" si="56"/>
        <v>21.091626734968187</v>
      </c>
      <c r="AI75" s="33">
        <f t="shared" si="56"/>
        <v>15.45009833832232</v>
      </c>
      <c r="AJ75" s="39">
        <f t="shared" si="56"/>
        <v>14.4249997842103</v>
      </c>
      <c r="AK75" s="40">
        <f t="shared" si="56"/>
        <v>6.6590401193997906</v>
      </c>
      <c r="AL75" s="33">
        <f t="shared" si="56"/>
        <v>7.2811077768155883</v>
      </c>
      <c r="AM75" s="39">
        <f t="shared" si="56"/>
        <v>339.34710738489287</v>
      </c>
      <c r="AN75" s="40">
        <f t="shared" si="56"/>
        <v>322.6579316851147</v>
      </c>
      <c r="AO75" s="33">
        <f t="shared" si="56"/>
        <v>3.9486247503363501</v>
      </c>
      <c r="AP75" s="39">
        <f t="shared" si="56"/>
        <v>14.306857651295076</v>
      </c>
      <c r="AQ75" s="40">
        <f t="shared" si="70"/>
        <v>-0.65477741735844575</v>
      </c>
      <c r="AR75" s="33">
        <f t="shared" si="70"/>
        <v>15.060246159504544</v>
      </c>
      <c r="AS75" s="39">
        <f t="shared" si="70"/>
        <v>20.777036649229458</v>
      </c>
      <c r="AT75" s="40">
        <f t="shared" si="70"/>
        <v>4.7722029093731066</v>
      </c>
      <c r="AU75" s="33">
        <f t="shared" si="70"/>
        <v>15.275839674479656</v>
      </c>
      <c r="AV75" s="39">
        <f t="shared" si="68"/>
        <v>15.116503342002957</v>
      </c>
      <c r="AW75" s="40">
        <f t="shared" si="68"/>
        <v>7.5572510641825943</v>
      </c>
      <c r="AX75" s="33">
        <f t="shared" si="35"/>
        <v>7.0281196321292754</v>
      </c>
      <c r="AY75" s="41"/>
      <c r="AZ75" s="39">
        <f t="shared" ref="AZ75:BW75" si="73">+AVERAGE(B75:B75)/AVERAGE(B71:B71)*100-100</f>
        <v>10.119452837016496</v>
      </c>
      <c r="BA75" s="42">
        <f t="shared" si="73"/>
        <v>6.9664781327771266</v>
      </c>
      <c r="BB75" s="33">
        <f t="shared" si="73"/>
        <v>2.9476287892040034</v>
      </c>
      <c r="BC75" s="39">
        <f t="shared" si="73"/>
        <v>17.455961511834417</v>
      </c>
      <c r="BD75" s="42">
        <f t="shared" si="73"/>
        <v>5.785352697392554</v>
      </c>
      <c r="BE75" s="33">
        <f t="shared" si="73"/>
        <v>11.032348540564556</v>
      </c>
      <c r="BF75" s="39">
        <f t="shared" si="73"/>
        <v>39.80040214499499</v>
      </c>
      <c r="BG75" s="42">
        <f t="shared" si="73"/>
        <v>21.091626734968187</v>
      </c>
      <c r="BH75" s="33">
        <f t="shared" si="73"/>
        <v>15.45009833832232</v>
      </c>
      <c r="BI75" s="39">
        <f t="shared" si="73"/>
        <v>14.4249997842103</v>
      </c>
      <c r="BJ75" s="42">
        <f t="shared" si="73"/>
        <v>6.6590401193997906</v>
      </c>
      <c r="BK75" s="33">
        <f t="shared" si="73"/>
        <v>7.2811077768155883</v>
      </c>
      <c r="BL75" s="39">
        <f t="shared" si="73"/>
        <v>339.34710738489287</v>
      </c>
      <c r="BM75" s="42">
        <f t="shared" si="73"/>
        <v>322.6579316851147</v>
      </c>
      <c r="BN75" s="33">
        <f t="shared" si="73"/>
        <v>3.9486247503363501</v>
      </c>
      <c r="BO75" s="39">
        <f t="shared" si="73"/>
        <v>14.306857651295076</v>
      </c>
      <c r="BP75" s="42">
        <f t="shared" si="73"/>
        <v>-0.65477741735844575</v>
      </c>
      <c r="BQ75" s="33">
        <f t="shared" si="73"/>
        <v>15.060246159504544</v>
      </c>
      <c r="BR75" s="39">
        <f t="shared" si="73"/>
        <v>20.777036649229458</v>
      </c>
      <c r="BS75" s="42">
        <f t="shared" si="73"/>
        <v>4.7722029093731066</v>
      </c>
      <c r="BT75" s="33">
        <f t="shared" si="73"/>
        <v>15.275839674479656</v>
      </c>
      <c r="BU75" s="39">
        <f t="shared" si="73"/>
        <v>15.116503342002957</v>
      </c>
      <c r="BV75" s="42">
        <f t="shared" si="73"/>
        <v>7.5572510641825943</v>
      </c>
      <c r="BW75" s="33">
        <f t="shared" si="73"/>
        <v>7.0281196321292754</v>
      </c>
    </row>
    <row r="76" spans="1:75" customFormat="1" x14ac:dyDescent="0.25">
      <c r="A76" s="34" t="s">
        <v>95</v>
      </c>
      <c r="B76" s="48">
        <v>22359008.034818646</v>
      </c>
      <c r="C76" s="32">
        <v>25172567.667957071</v>
      </c>
      <c r="D76" s="36">
        <v>88.822913616715027</v>
      </c>
      <c r="E76" s="34">
        <v>3367301.7831894942</v>
      </c>
      <c r="F76" s="38">
        <v>4400067.4631168228</v>
      </c>
      <c r="G76" s="36">
        <v>76.528412607661238</v>
      </c>
      <c r="H76" s="34">
        <v>7534832.7287365738</v>
      </c>
      <c r="I76" s="38">
        <v>8388730.317775121</v>
      </c>
      <c r="J76" s="36">
        <v>89.820895931900452</v>
      </c>
      <c r="K76" s="34">
        <v>7422925.4285125826</v>
      </c>
      <c r="L76" s="38">
        <v>8522837.1383807939</v>
      </c>
      <c r="M76" s="36">
        <v>87.094535633973436</v>
      </c>
      <c r="N76" s="34">
        <v>111907.30022399127</v>
      </c>
      <c r="O76" s="38">
        <v>-134106.8206056729</v>
      </c>
      <c r="P76" s="36">
        <v>-83.446389764949387</v>
      </c>
      <c r="Q76" s="34">
        <v>15078773.059647582</v>
      </c>
      <c r="R76" s="38">
        <v>16764165.148212057</v>
      </c>
      <c r="S76" s="36">
        <v>89.946459763048651</v>
      </c>
      <c r="T76" s="34">
        <v>13296871.274054289</v>
      </c>
      <c r="U76" s="38">
        <v>15140122.756088251</v>
      </c>
      <c r="V76" s="36">
        <v>87.825386149575692</v>
      </c>
      <c r="W76" s="34">
        <v>35043044.332338005</v>
      </c>
      <c r="X76" s="38">
        <v>39585407.840972818</v>
      </c>
      <c r="Y76" s="36">
        <v>88.52515672723915</v>
      </c>
      <c r="Z76" s="25"/>
      <c r="AA76" s="39">
        <f t="shared" si="56"/>
        <v>10.035148575701641</v>
      </c>
      <c r="AB76" s="40">
        <f t="shared" si="56"/>
        <v>6.9281284785506045</v>
      </c>
      <c r="AC76" s="33">
        <f t="shared" si="56"/>
        <v>2.9057088544987693</v>
      </c>
      <c r="AD76" s="39">
        <f t="shared" si="56"/>
        <v>27.592047971093464</v>
      </c>
      <c r="AE76" s="40">
        <f t="shared" si="56"/>
        <v>12.796961411186373</v>
      </c>
      <c r="AF76" s="33">
        <f t="shared" si="56"/>
        <v>13.116564821257541</v>
      </c>
      <c r="AG76" s="39">
        <f t="shared" si="56"/>
        <v>16.619783523481829</v>
      </c>
      <c r="AH76" s="40">
        <f t="shared" si="56"/>
        <v>5.5464894907323554</v>
      </c>
      <c r="AI76" s="33">
        <f t="shared" si="56"/>
        <v>10.491390179037438</v>
      </c>
      <c r="AJ76" s="39">
        <f t="shared" si="56"/>
        <v>10.060175933297316</v>
      </c>
      <c r="AK76" s="40">
        <f t="shared" si="56"/>
        <v>4.4448422617327594</v>
      </c>
      <c r="AL76" s="33">
        <f t="shared" si="56"/>
        <v>5.3763628245929453</v>
      </c>
      <c r="AM76" s="39">
        <f t="shared" si="56"/>
        <v>-139.48740158650398</v>
      </c>
      <c r="AN76" s="40">
        <f t="shared" si="56"/>
        <v>-36.81100829236096</v>
      </c>
      <c r="AO76" s="33">
        <f t="shared" si="56"/>
        <v>-162.49095059025964</v>
      </c>
      <c r="AP76" s="39">
        <f t="shared" si="56"/>
        <v>6.9293844119196137</v>
      </c>
      <c r="AQ76" s="40">
        <f t="shared" si="70"/>
        <v>-0.69994746006190667</v>
      </c>
      <c r="AR76" s="33">
        <f t="shared" si="70"/>
        <v>7.6831096024979786</v>
      </c>
      <c r="AS76" s="39">
        <f t="shared" si="70"/>
        <v>12.215818787685208</v>
      </c>
      <c r="AT76" s="40">
        <f t="shared" si="70"/>
        <v>4.2324533059177298</v>
      </c>
      <c r="AU76" s="33">
        <f t="shared" si="70"/>
        <v>7.6591936854221814</v>
      </c>
      <c r="AV76" s="39">
        <f t="shared" si="68"/>
        <v>10.642692852918969</v>
      </c>
      <c r="AW76" s="40">
        <f t="shared" si="68"/>
        <v>4.8693965018650829</v>
      </c>
      <c r="AX76" s="33">
        <f t="shared" si="35"/>
        <v>5.5052251120289384</v>
      </c>
      <c r="AY76" s="41"/>
      <c r="AZ76" s="39">
        <f t="shared" ref="AZ76:BW76" si="74">+AVERAGE(B75:B76)/AVERAGE(B71:B72)*100-100</f>
        <v>10.077138804334382</v>
      </c>
      <c r="BA76" s="42">
        <f t="shared" si="74"/>
        <v>6.9472092207858651</v>
      </c>
      <c r="BB76" s="33">
        <f t="shared" si="74"/>
        <v>2.9266911611832001</v>
      </c>
      <c r="BC76" s="39">
        <f t="shared" si="74"/>
        <v>22.816824607337921</v>
      </c>
      <c r="BD76" s="42">
        <f t="shared" si="74"/>
        <v>9.4839047346627012</v>
      </c>
      <c r="BE76" s="33">
        <f t="shared" si="74"/>
        <v>12.077381904915782</v>
      </c>
      <c r="BF76" s="39">
        <f t="shared" si="74"/>
        <v>28.380581730586584</v>
      </c>
      <c r="BG76" s="42">
        <f t="shared" si="74"/>
        <v>13.359356215361331</v>
      </c>
      <c r="BH76" s="33">
        <f t="shared" si="74"/>
        <v>12.994361783726262</v>
      </c>
      <c r="BI76" s="39">
        <f t="shared" si="74"/>
        <v>12.139194910501018</v>
      </c>
      <c r="BJ76" s="42">
        <f t="shared" si="74"/>
        <v>5.5172273618337613</v>
      </c>
      <c r="BK76" s="33">
        <f t="shared" si="74"/>
        <v>6.3134557177162947</v>
      </c>
      <c r="BL76" s="39">
        <f t="shared" si="74"/>
        <v>913.7410755404178</v>
      </c>
      <c r="BM76" s="42">
        <f t="shared" si="74"/>
        <v>816.26869458719943</v>
      </c>
      <c r="BN76" s="33">
        <f t="shared" si="74"/>
        <v>-76.808815616818094</v>
      </c>
      <c r="BO76" s="39">
        <f t="shared" si="74"/>
        <v>10.373309346318948</v>
      </c>
      <c r="BP76" s="42">
        <f t="shared" si="74"/>
        <v>-0.67862669558016364</v>
      </c>
      <c r="BQ76" s="33">
        <f t="shared" si="74"/>
        <v>11.333211921087653</v>
      </c>
      <c r="BR76" s="39">
        <f t="shared" si="74"/>
        <v>16.221799279209151</v>
      </c>
      <c r="BS76" s="42">
        <f t="shared" si="74"/>
        <v>4.483632486679042</v>
      </c>
      <c r="BT76" s="33">
        <f t="shared" si="74"/>
        <v>11.487097627857864</v>
      </c>
      <c r="BU76" s="39">
        <f t="shared" si="74"/>
        <v>12.859020436593752</v>
      </c>
      <c r="BV76" s="42">
        <f t="shared" si="74"/>
        <v>6.2050596087599672</v>
      </c>
      <c r="BW76" s="33">
        <f t="shared" si="74"/>
        <v>6.2643499078085938</v>
      </c>
    </row>
    <row r="77" spans="1:75" customFormat="1" x14ac:dyDescent="0.25">
      <c r="A77" s="34" t="s">
        <v>96</v>
      </c>
      <c r="B77" s="48">
        <v>21335022.02298025</v>
      </c>
      <c r="C77" s="32">
        <v>23933054.21655421</v>
      </c>
      <c r="D77" s="36">
        <v>89.144585684442518</v>
      </c>
      <c r="E77" s="34">
        <v>3343043.7836412662</v>
      </c>
      <c r="F77" s="38">
        <v>4280954.8834608551</v>
      </c>
      <c r="G77" s="36">
        <v>78.091077216367367</v>
      </c>
      <c r="H77" s="34">
        <v>7856872.7118642461</v>
      </c>
      <c r="I77" s="38">
        <v>8875011.6810856052</v>
      </c>
      <c r="J77" s="36">
        <v>88.528026713573652</v>
      </c>
      <c r="K77" s="34">
        <v>7048204.332969347</v>
      </c>
      <c r="L77" s="38">
        <v>7950093.2037453009</v>
      </c>
      <c r="M77" s="36">
        <v>88.655618900781292</v>
      </c>
      <c r="N77" s="34">
        <v>808668.37889489904</v>
      </c>
      <c r="O77" s="38">
        <v>924918.47734030336</v>
      </c>
      <c r="P77" s="36">
        <v>87.431314078653372</v>
      </c>
      <c r="Q77" s="34">
        <v>15060775.327634169</v>
      </c>
      <c r="R77" s="38">
        <v>16890003.734260339</v>
      </c>
      <c r="S77" s="36">
        <v>89.16975723980633</v>
      </c>
      <c r="T77" s="34">
        <v>14205682.140225695</v>
      </c>
      <c r="U77" s="38">
        <v>16323681.708371762</v>
      </c>
      <c r="V77" s="36">
        <v>87.024988565785193</v>
      </c>
      <c r="W77" s="34">
        <v>33390031.705894239</v>
      </c>
      <c r="X77" s="38">
        <v>37655342.806989253</v>
      </c>
      <c r="Y77" s="36">
        <v>88.672759871134872</v>
      </c>
      <c r="Z77" s="25"/>
      <c r="AA77" s="39">
        <f t="shared" si="56"/>
        <v>6.230242775763557</v>
      </c>
      <c r="AB77" s="40">
        <f t="shared" si="56"/>
        <v>2.1000030359468838</v>
      </c>
      <c r="AC77" s="33">
        <f t="shared" si="56"/>
        <v>4.0452885573005517</v>
      </c>
      <c r="AD77" s="39">
        <f t="shared" si="56"/>
        <v>24.431210359168091</v>
      </c>
      <c r="AE77" s="40">
        <f t="shared" si="56"/>
        <v>8.4374038800586248</v>
      </c>
      <c r="AF77" s="33">
        <f t="shared" si="56"/>
        <v>14.749344697333427</v>
      </c>
      <c r="AG77" s="39">
        <f t="shared" si="56"/>
        <v>2.7852218896316572</v>
      </c>
      <c r="AH77" s="40">
        <f t="shared" si="56"/>
        <v>-2.8457620002856174</v>
      </c>
      <c r="AI77" s="33">
        <f t="shared" si="56"/>
        <v>5.7959220368069282</v>
      </c>
      <c r="AJ77" s="39">
        <f t="shared" si="56"/>
        <v>2.6405414458888146</v>
      </c>
      <c r="AK77" s="40">
        <f t="shared" si="56"/>
        <v>3.8718327336908942E-2</v>
      </c>
      <c r="AL77" s="33">
        <f t="shared" ref="AL77:AW103" si="75">+M77/M73*100-100</f>
        <v>2.6008161260507876</v>
      </c>
      <c r="AM77" s="39">
        <f t="shared" si="75"/>
        <v>4.0637145718150265</v>
      </c>
      <c r="AN77" s="40">
        <f t="shared" si="75"/>
        <v>-22.141958104762523</v>
      </c>
      <c r="AO77" s="33">
        <f t="shared" si="75"/>
        <v>33.658273491951917</v>
      </c>
      <c r="AP77" s="39">
        <f t="shared" si="75"/>
        <v>7.5884451650462381</v>
      </c>
      <c r="AQ77" s="40">
        <f t="shared" si="70"/>
        <v>7.8718196922200434</v>
      </c>
      <c r="AR77" s="33">
        <f t="shared" si="70"/>
        <v>-0.26269560296870509</v>
      </c>
      <c r="AS77" s="39">
        <f t="shared" si="70"/>
        <v>6.0815145971518518</v>
      </c>
      <c r="AT77" s="40">
        <f t="shared" si="70"/>
        <v>5.6963631259483236</v>
      </c>
      <c r="AU77" s="33">
        <f t="shared" si="70"/>
        <v>0.36439425143186099</v>
      </c>
      <c r="AV77" s="39">
        <f t="shared" si="68"/>
        <v>7.6347685164101193</v>
      </c>
      <c r="AW77" s="40">
        <f t="shared" si="68"/>
        <v>2.4993221355232151</v>
      </c>
      <c r="AX77" s="33">
        <f t="shared" si="35"/>
        <v>5.0102247252882961</v>
      </c>
      <c r="AY77" s="41"/>
      <c r="AZ77" s="39">
        <f t="shared" ref="AZ77:BW77" si="76">+AVERAGE(B75:B77)/AVERAGE(B71:B73)*100-100</f>
        <v>8.8015461038141609</v>
      </c>
      <c r="BA77" s="42">
        <f t="shared" si="76"/>
        <v>5.3308225606088371</v>
      </c>
      <c r="BB77" s="33">
        <f t="shared" si="76"/>
        <v>3.2974558371954004</v>
      </c>
      <c r="BC77" s="39">
        <f t="shared" si="76"/>
        <v>23.381829201318197</v>
      </c>
      <c r="BD77" s="42">
        <f t="shared" si="76"/>
        <v>9.1196775934432139</v>
      </c>
      <c r="BE77" s="33">
        <f t="shared" si="76"/>
        <v>12.973200805371675</v>
      </c>
      <c r="BF77" s="39">
        <f t="shared" si="76"/>
        <v>18.955715641842048</v>
      </c>
      <c r="BG77" s="42">
        <f t="shared" si="76"/>
        <v>7.4648134104305655</v>
      </c>
      <c r="BH77" s="33">
        <f t="shared" si="76"/>
        <v>10.563820006768367</v>
      </c>
      <c r="BI77" s="39">
        <f t="shared" si="76"/>
        <v>8.835869304837189</v>
      </c>
      <c r="BJ77" s="42">
        <f t="shared" si="76"/>
        <v>3.6856844346605584</v>
      </c>
      <c r="BK77" s="33">
        <f t="shared" si="76"/>
        <v>5.0256078139209848</v>
      </c>
      <c r="BL77" s="39">
        <f t="shared" si="76"/>
        <v>216.14723853397606</v>
      </c>
      <c r="BM77" s="42">
        <f t="shared" si="76"/>
        <v>74.379772305975479</v>
      </c>
      <c r="BN77" s="33">
        <f t="shared" si="76"/>
        <v>-55.594524510234237</v>
      </c>
      <c r="BO77" s="39">
        <f t="shared" si="76"/>
        <v>9.4094688062537273</v>
      </c>
      <c r="BP77" s="42">
        <f t="shared" si="76"/>
        <v>2.1320395787728756</v>
      </c>
      <c r="BQ77" s="33">
        <f t="shared" si="76"/>
        <v>7.263433921173899</v>
      </c>
      <c r="BR77" s="39">
        <f t="shared" si="76"/>
        <v>12.413985692233027</v>
      </c>
      <c r="BS77" s="42">
        <f t="shared" si="76"/>
        <v>4.9231591328506141</v>
      </c>
      <c r="BT77" s="33">
        <f t="shared" si="76"/>
        <v>7.6402168294703188</v>
      </c>
      <c r="BU77" s="39">
        <f t="shared" si="76"/>
        <v>11.131044332092372</v>
      </c>
      <c r="BV77" s="42">
        <f t="shared" si="76"/>
        <v>4.9870427791833123</v>
      </c>
      <c r="BW77" s="33">
        <f t="shared" si="76"/>
        <v>5.8436804053804536</v>
      </c>
    </row>
    <row r="78" spans="1:75" customFormat="1" x14ac:dyDescent="0.25">
      <c r="A78" s="34" t="s">
        <v>97</v>
      </c>
      <c r="B78" s="48">
        <v>23650964.028092649</v>
      </c>
      <c r="C78" s="32">
        <v>26286405.423054848</v>
      </c>
      <c r="D78" s="36">
        <v>89.974127871242715</v>
      </c>
      <c r="E78" s="34">
        <v>4762908.390437427</v>
      </c>
      <c r="F78" s="38">
        <v>5948966.8174648266</v>
      </c>
      <c r="G78" s="36">
        <v>80.06278294332725</v>
      </c>
      <c r="H78" s="34">
        <v>10198838.846209407</v>
      </c>
      <c r="I78" s="38">
        <v>11126656.90380099</v>
      </c>
      <c r="J78" s="36">
        <v>91.661304328754582</v>
      </c>
      <c r="K78" s="34">
        <v>8147981.0579522857</v>
      </c>
      <c r="L78" s="38">
        <v>8999613.2859756462</v>
      </c>
      <c r="M78" s="36">
        <v>90.537013080878893</v>
      </c>
      <c r="N78" s="34">
        <v>2050857.788257122</v>
      </c>
      <c r="O78" s="38">
        <v>2127043.6178253442</v>
      </c>
      <c r="P78" s="36">
        <v>96.418229088968417</v>
      </c>
      <c r="Q78" s="34">
        <v>12680275.565626519</v>
      </c>
      <c r="R78" s="38">
        <v>13666913.937539622</v>
      </c>
      <c r="S78" s="36">
        <v>92.780825456118137</v>
      </c>
      <c r="T78" s="34">
        <v>14034926.248241603</v>
      </c>
      <c r="U78" s="38">
        <v>15246370.799115507</v>
      </c>
      <c r="V78" s="36">
        <v>92.054210363661213</v>
      </c>
      <c r="W78" s="34">
        <v>37258060.582124397</v>
      </c>
      <c r="X78" s="38">
        <v>41782572.28274478</v>
      </c>
      <c r="Y78" s="36">
        <v>89.17129450527176</v>
      </c>
      <c r="Z78" s="25"/>
      <c r="AA78" s="39">
        <f t="shared" ref="AA78:AK101" si="77">+B78/B74*100-100</f>
        <v>6.7443194623790959</v>
      </c>
      <c r="AB78" s="40">
        <f t="shared" si="77"/>
        <v>3.4807471954486147</v>
      </c>
      <c r="AC78" s="33">
        <f t="shared" si="77"/>
        <v>3.1537965808909689</v>
      </c>
      <c r="AD78" s="39">
        <f t="shared" si="77"/>
        <v>18.450684103323155</v>
      </c>
      <c r="AE78" s="40">
        <f t="shared" si="77"/>
        <v>4.5450474537250187</v>
      </c>
      <c r="AF78" s="33">
        <f t="shared" si="77"/>
        <v>13.301095545203353</v>
      </c>
      <c r="AG78" s="39">
        <f t="shared" si="77"/>
        <v>1.8834577774195651</v>
      </c>
      <c r="AH78" s="40">
        <f t="shared" si="77"/>
        <v>-3.6920573841263291</v>
      </c>
      <c r="AI78" s="33">
        <f t="shared" si="77"/>
        <v>5.7892578847665419</v>
      </c>
      <c r="AJ78" s="39">
        <f t="shared" si="77"/>
        <v>5.2661318966150219</v>
      </c>
      <c r="AK78" s="40">
        <f t="shared" si="77"/>
        <v>-0.11205031493283002</v>
      </c>
      <c r="AL78" s="33">
        <f t="shared" si="75"/>
        <v>5.3842152416828242</v>
      </c>
      <c r="AM78" s="39">
        <f t="shared" si="75"/>
        <v>-9.6512856169566703</v>
      </c>
      <c r="AN78" s="40">
        <f t="shared" si="75"/>
        <v>-16.373335133969633</v>
      </c>
      <c r="AO78" s="33">
        <f t="shared" si="75"/>
        <v>8.03816525241281</v>
      </c>
      <c r="AP78" s="39">
        <f t="shared" si="75"/>
        <v>-9.1220030004963206</v>
      </c>
      <c r="AQ78" s="40">
        <f t="shared" si="70"/>
        <v>-5.5608425286804817</v>
      </c>
      <c r="AR78" s="33">
        <f t="shared" si="70"/>
        <v>-3.7708515907687428</v>
      </c>
      <c r="AS78" s="39">
        <f t="shared" si="70"/>
        <v>-5.4050717890508793</v>
      </c>
      <c r="AT78" s="40">
        <f t="shared" si="70"/>
        <v>-6.4711088827206282</v>
      </c>
      <c r="AU78" s="33">
        <f t="shared" si="70"/>
        <v>1.1397944324315716</v>
      </c>
      <c r="AV78" s="39">
        <f t="shared" si="68"/>
        <v>5.5344794382931468</v>
      </c>
      <c r="AW78" s="40">
        <f t="shared" si="68"/>
        <v>2.3676623391242657</v>
      </c>
      <c r="AX78" s="33">
        <f t="shared" si="35"/>
        <v>3.0935717655423502</v>
      </c>
      <c r="AY78" s="41"/>
      <c r="AZ78" s="39">
        <f t="shared" ref="AZ78:BW78" si="78">+AVERAGE(B75:B78)/AVERAGE(B71:B74)*100-100</f>
        <v>8.2505466090501187</v>
      </c>
      <c r="BA78" s="42">
        <f t="shared" si="78"/>
        <v>4.8397269710174271</v>
      </c>
      <c r="BB78" s="33">
        <f t="shared" si="78"/>
        <v>3.2612109466761297</v>
      </c>
      <c r="BC78" s="39">
        <f t="shared" si="78"/>
        <v>21.686765520007839</v>
      </c>
      <c r="BD78" s="42">
        <f t="shared" si="78"/>
        <v>7.5914300497953207</v>
      </c>
      <c r="BE78" s="33">
        <f t="shared" si="78"/>
        <v>13.057872739747609</v>
      </c>
      <c r="BF78" s="39">
        <f t="shared" si="78"/>
        <v>13.401518189479106</v>
      </c>
      <c r="BG78" s="42">
        <f t="shared" si="78"/>
        <v>3.9494381409737542</v>
      </c>
      <c r="BH78" s="33">
        <f t="shared" si="78"/>
        <v>9.3269641423689933</v>
      </c>
      <c r="BI78" s="39">
        <f t="shared" si="78"/>
        <v>7.83058999928015</v>
      </c>
      <c r="BJ78" s="42">
        <f t="shared" si="78"/>
        <v>2.64188840566149</v>
      </c>
      <c r="BK78" s="33">
        <f t="shared" si="78"/>
        <v>5.1175702332298982</v>
      </c>
      <c r="BL78" s="39">
        <f t="shared" si="78"/>
        <v>60.038544982591503</v>
      </c>
      <c r="BM78" s="42">
        <f t="shared" si="78"/>
        <v>14.979399735766123</v>
      </c>
      <c r="BN78" s="33">
        <f t="shared" si="78"/>
        <v>-42.383811136883821</v>
      </c>
      <c r="BO78" s="39">
        <f t="shared" si="78"/>
        <v>4.6562844628451217</v>
      </c>
      <c r="BP78" s="42">
        <f t="shared" si="78"/>
        <v>0.33941901979113709</v>
      </c>
      <c r="BQ78" s="33">
        <f t="shared" si="78"/>
        <v>4.2337499649070196</v>
      </c>
      <c r="BR78" s="39">
        <f t="shared" si="78"/>
        <v>7.1785648080091988</v>
      </c>
      <c r="BS78" s="42">
        <f t="shared" si="78"/>
        <v>1.7704030648149001</v>
      </c>
      <c r="BT78" s="33">
        <f t="shared" si="78"/>
        <v>5.9088530799494663</v>
      </c>
      <c r="BU78" s="39">
        <f t="shared" si="78"/>
        <v>9.6005028150535168</v>
      </c>
      <c r="BV78" s="42">
        <f t="shared" si="78"/>
        <v>4.2863712070622739</v>
      </c>
      <c r="BW78" s="33">
        <f t="shared" si="78"/>
        <v>5.1404146217286666</v>
      </c>
    </row>
    <row r="79" spans="1:75" customFormat="1" x14ac:dyDescent="0.25">
      <c r="A79" s="34" t="s">
        <v>98</v>
      </c>
      <c r="B79" s="48">
        <v>23545714.960262503</v>
      </c>
      <c r="C79" s="32">
        <v>25325436.47059603</v>
      </c>
      <c r="D79" s="36">
        <v>92.972592940698718</v>
      </c>
      <c r="E79" s="34">
        <v>3689914.4705972294</v>
      </c>
      <c r="F79" s="38">
        <v>4301814.0176416337</v>
      </c>
      <c r="G79" s="36">
        <v>85.775778670695217</v>
      </c>
      <c r="H79" s="34">
        <v>7848292.7127850419</v>
      </c>
      <c r="I79" s="38">
        <v>7817511.5658694953</v>
      </c>
      <c r="J79" s="36">
        <v>100.39374610010088</v>
      </c>
      <c r="K79" s="34">
        <v>6351570.9013711205</v>
      </c>
      <c r="L79" s="38">
        <v>6875521.2793747857</v>
      </c>
      <c r="M79" s="36">
        <v>92.37948139909895</v>
      </c>
      <c r="N79" s="34">
        <v>1496721.8114139214</v>
      </c>
      <c r="O79" s="38">
        <v>941990.28649470955</v>
      </c>
      <c r="P79" s="36">
        <v>158.88930415444653</v>
      </c>
      <c r="Q79" s="34">
        <v>13125346.187941657</v>
      </c>
      <c r="R79" s="38">
        <v>14344637.565445237</v>
      </c>
      <c r="S79" s="36">
        <v>91.500019627956803</v>
      </c>
      <c r="T79" s="34">
        <v>12247818.452214397</v>
      </c>
      <c r="U79" s="38">
        <v>12493567.412939945</v>
      </c>
      <c r="V79" s="36">
        <v>98.032996080278735</v>
      </c>
      <c r="W79" s="34">
        <v>35961449.87937203</v>
      </c>
      <c r="X79" s="38">
        <v>39295832.206612453</v>
      </c>
      <c r="Y79" s="36">
        <v>91.51466672162924</v>
      </c>
      <c r="Z79" s="25"/>
      <c r="AA79" s="39">
        <f t="shared" si="77"/>
        <v>6.0383392862807881</v>
      </c>
      <c r="AB79" s="40">
        <f t="shared" si="77"/>
        <v>1.5630230215104604</v>
      </c>
      <c r="AC79" s="33">
        <f t="shared" si="77"/>
        <v>4.4064425532336742</v>
      </c>
      <c r="AD79" s="39">
        <f t="shared" si="77"/>
        <v>33.636111111434587</v>
      </c>
      <c r="AE79" s="40">
        <f t="shared" si="77"/>
        <v>16.376964541876177</v>
      </c>
      <c r="AF79" s="33">
        <f t="shared" si="77"/>
        <v>14.830380425799831</v>
      </c>
      <c r="AG79" s="39">
        <f t="shared" si="77"/>
        <v>-15.630036164548443</v>
      </c>
      <c r="AH79" s="40">
        <f t="shared" si="77"/>
        <v>-19.610634109403406</v>
      </c>
      <c r="AI79" s="33">
        <f t="shared" si="77"/>
        <v>4.9516473985778759</v>
      </c>
      <c r="AJ79" s="39">
        <f t="shared" si="77"/>
        <v>-9.5109484964351623</v>
      </c>
      <c r="AK79" s="40">
        <f t="shared" si="77"/>
        <v>-15.88859486528375</v>
      </c>
      <c r="AL79" s="33">
        <f t="shared" si="75"/>
        <v>7.5823800097428915</v>
      </c>
      <c r="AM79" s="39">
        <f t="shared" si="75"/>
        <v>-34.442749335239625</v>
      </c>
      <c r="AN79" s="40">
        <f t="shared" si="75"/>
        <v>-39.23647336692693</v>
      </c>
      <c r="AO79" s="33">
        <f t="shared" si="75"/>
        <v>7.8891471534144415</v>
      </c>
      <c r="AP79" s="39">
        <f t="shared" si="75"/>
        <v>-6.9962727895914298</v>
      </c>
      <c r="AQ79" s="40">
        <f t="shared" si="70"/>
        <v>-4.328494619840626</v>
      </c>
      <c r="AR79" s="33">
        <f t="shared" si="70"/>
        <v>-2.7884772578315165</v>
      </c>
      <c r="AS79" s="39">
        <f t="shared" si="70"/>
        <v>-2.6846897697754883</v>
      </c>
      <c r="AT79" s="40">
        <f t="shared" si="70"/>
        <v>-5.6847047706337577</v>
      </c>
      <c r="AU79" s="33">
        <f t="shared" si="70"/>
        <v>3.180836144935455</v>
      </c>
      <c r="AV79" s="39">
        <f t="shared" si="68"/>
        <v>0.46413089952481812</v>
      </c>
      <c r="AW79" s="40">
        <f t="shared" si="68"/>
        <v>-2.0145258124204872</v>
      </c>
      <c r="AX79" s="33">
        <f t="shared" si="35"/>
        <v>2.5296164890729074</v>
      </c>
      <c r="AY79" s="41"/>
      <c r="AZ79" s="39">
        <f t="shared" ref="AZ79:BW79" si="79">+AVERAGE(B79:B79)/AVERAGE(B75:B75)*100-100</f>
        <v>6.0383392862807881</v>
      </c>
      <c r="BA79" s="42">
        <f t="shared" si="79"/>
        <v>1.5630230215104604</v>
      </c>
      <c r="BB79" s="33">
        <f t="shared" si="79"/>
        <v>4.4064425532336742</v>
      </c>
      <c r="BC79" s="39">
        <f t="shared" si="79"/>
        <v>33.636111111434587</v>
      </c>
      <c r="BD79" s="42">
        <f t="shared" si="79"/>
        <v>16.376964541876177</v>
      </c>
      <c r="BE79" s="33">
        <f t="shared" si="79"/>
        <v>14.830380425799831</v>
      </c>
      <c r="BF79" s="39">
        <f t="shared" si="79"/>
        <v>-15.630036164548443</v>
      </c>
      <c r="BG79" s="42">
        <f t="shared" si="79"/>
        <v>-19.610634109403406</v>
      </c>
      <c r="BH79" s="33">
        <f t="shared" si="79"/>
        <v>4.9516473985778759</v>
      </c>
      <c r="BI79" s="39">
        <f t="shared" si="79"/>
        <v>-9.5109484964351623</v>
      </c>
      <c r="BJ79" s="42">
        <f t="shared" si="79"/>
        <v>-15.88859486528375</v>
      </c>
      <c r="BK79" s="33">
        <f t="shared" si="79"/>
        <v>7.5823800097428915</v>
      </c>
      <c r="BL79" s="39">
        <f t="shared" si="79"/>
        <v>-34.442749335239625</v>
      </c>
      <c r="BM79" s="42">
        <f t="shared" si="79"/>
        <v>-39.23647336692693</v>
      </c>
      <c r="BN79" s="33">
        <f t="shared" si="79"/>
        <v>7.8891471534144415</v>
      </c>
      <c r="BO79" s="39">
        <f t="shared" si="79"/>
        <v>-6.9962727895914298</v>
      </c>
      <c r="BP79" s="42">
        <f t="shared" si="79"/>
        <v>-4.328494619840626</v>
      </c>
      <c r="BQ79" s="33">
        <f t="shared" si="79"/>
        <v>-2.7884772578315165</v>
      </c>
      <c r="BR79" s="39">
        <f t="shared" si="79"/>
        <v>-2.6846897697754883</v>
      </c>
      <c r="BS79" s="42">
        <f t="shared" si="79"/>
        <v>-5.6847047706337577</v>
      </c>
      <c r="BT79" s="33">
        <f t="shared" si="79"/>
        <v>3.180836144935455</v>
      </c>
      <c r="BU79" s="39">
        <f t="shared" si="79"/>
        <v>0.46413089952481812</v>
      </c>
      <c r="BV79" s="42">
        <f t="shared" si="79"/>
        <v>-2.0145258124204872</v>
      </c>
      <c r="BW79" s="33">
        <f t="shared" si="79"/>
        <v>2.5296164890729074</v>
      </c>
    </row>
    <row r="80" spans="1:75" customFormat="1" x14ac:dyDescent="0.25">
      <c r="A80" s="34" t="s">
        <v>99</v>
      </c>
      <c r="B80" s="48">
        <v>24129369.44573012</v>
      </c>
      <c r="C80" s="32">
        <v>26064428.60501321</v>
      </c>
      <c r="D80" s="36">
        <v>92.575861958811927</v>
      </c>
      <c r="E80" s="34">
        <v>4044948.8307461627</v>
      </c>
      <c r="F80" s="38">
        <v>4514999.4347111788</v>
      </c>
      <c r="G80" s="36">
        <v>89.589132606500883</v>
      </c>
      <c r="H80" s="34">
        <v>5989086.6515382091</v>
      </c>
      <c r="I80" s="38">
        <v>6110963.4254597994</v>
      </c>
      <c r="J80" s="36">
        <v>98.005604592332844</v>
      </c>
      <c r="K80" s="34">
        <v>6773341.0463572005</v>
      </c>
      <c r="L80" s="38">
        <v>7316340.1265702592</v>
      </c>
      <c r="M80" s="36">
        <v>92.578269041360102</v>
      </c>
      <c r="N80" s="34">
        <v>-784254.39481899142</v>
      </c>
      <c r="O80" s="38">
        <v>-1205376.7011104599</v>
      </c>
      <c r="P80" s="36">
        <v>65.063012591540286</v>
      </c>
      <c r="Q80" s="34">
        <v>14857906.586735258</v>
      </c>
      <c r="R80" s="38">
        <v>16284386.005148223</v>
      </c>
      <c r="S80" s="36">
        <v>91.240201393150528</v>
      </c>
      <c r="T80" s="34">
        <v>13074438.04534661</v>
      </c>
      <c r="U80" s="38">
        <v>13994070.679879013</v>
      </c>
      <c r="V80" s="36">
        <v>93.428412249949034</v>
      </c>
      <c r="W80" s="34">
        <v>35946873.46940314</v>
      </c>
      <c r="X80" s="38">
        <v>38980706.790453404</v>
      </c>
      <c r="Y80" s="36">
        <v>92.21709001491665</v>
      </c>
      <c r="Z80" s="25"/>
      <c r="AA80" s="39">
        <f t="shared" si="77"/>
        <v>7.9178888801979497</v>
      </c>
      <c r="AB80" s="40">
        <f t="shared" si="77"/>
        <v>3.5429875442997343</v>
      </c>
      <c r="AC80" s="33">
        <f t="shared" si="77"/>
        <v>4.2252029226281422</v>
      </c>
      <c r="AD80" s="39">
        <f t="shared" si="77"/>
        <v>20.124333700640392</v>
      </c>
      <c r="AE80" s="40">
        <f t="shared" si="77"/>
        <v>2.6120502141788222</v>
      </c>
      <c r="AF80" s="33">
        <f t="shared" si="77"/>
        <v>17.066497989182324</v>
      </c>
      <c r="AG80" s="39">
        <f t="shared" si="77"/>
        <v>-20.514670104130531</v>
      </c>
      <c r="AH80" s="40">
        <f t="shared" si="77"/>
        <v>-27.152701374710972</v>
      </c>
      <c r="AI80" s="33">
        <f t="shared" si="77"/>
        <v>9.1122545322168662</v>
      </c>
      <c r="AJ80" s="39">
        <f t="shared" si="77"/>
        <v>-8.7510562838234875</v>
      </c>
      <c r="AK80" s="40">
        <f t="shared" si="77"/>
        <v>-14.156049120982615</v>
      </c>
      <c r="AL80" s="33">
        <f t="shared" si="75"/>
        <v>6.2963001840124662</v>
      </c>
      <c r="AM80" s="39">
        <f t="shared" si="75"/>
        <v>-800.80717991520169</v>
      </c>
      <c r="AN80" s="40">
        <f t="shared" si="75"/>
        <v>798.81834172681215</v>
      </c>
      <c r="AO80" s="33">
        <f t="shared" si="75"/>
        <v>-177.96983521373286</v>
      </c>
      <c r="AP80" s="39">
        <f t="shared" si="75"/>
        <v>-1.464750958440959</v>
      </c>
      <c r="AQ80" s="40">
        <f t="shared" si="70"/>
        <v>-2.8619328121746861</v>
      </c>
      <c r="AR80" s="33">
        <f t="shared" si="70"/>
        <v>1.4383463601681115</v>
      </c>
      <c r="AS80" s="39">
        <f t="shared" si="70"/>
        <v>-1.6728238103779063</v>
      </c>
      <c r="AT80" s="40">
        <f t="shared" si="70"/>
        <v>-7.5696352973649397</v>
      </c>
      <c r="AU80" s="33">
        <f t="shared" si="70"/>
        <v>6.3797340905860693</v>
      </c>
      <c r="AV80" s="39">
        <f t="shared" si="68"/>
        <v>2.5791969684296987</v>
      </c>
      <c r="AW80" s="40">
        <f t="shared" si="68"/>
        <v>-1.5275857531863579</v>
      </c>
      <c r="AX80" s="33">
        <f t="shared" si="35"/>
        <v>4.1704905409577009</v>
      </c>
      <c r="AY80" s="41"/>
      <c r="AZ80" s="39">
        <f t="shared" ref="AZ80:BW80" si="80">+AVERAGE(B79:B80)/AVERAGE(B75:B76)*100-100</f>
        <v>6.9813637970164848</v>
      </c>
      <c r="BA80" s="42">
        <f t="shared" si="80"/>
        <v>2.5576853240848436</v>
      </c>
      <c r="BB80" s="33">
        <f t="shared" si="80"/>
        <v>4.3159377751657928</v>
      </c>
      <c r="BC80" s="39">
        <f t="shared" si="80"/>
        <v>26.212031233220486</v>
      </c>
      <c r="BD80" s="42">
        <f t="shared" si="80"/>
        <v>8.8963944511111208</v>
      </c>
      <c r="BE80" s="33">
        <f t="shared" si="80"/>
        <v>15.961973381641073</v>
      </c>
      <c r="BF80" s="39">
        <f t="shared" si="80"/>
        <v>-17.81598084406761</v>
      </c>
      <c r="BG80" s="42">
        <f t="shared" si="80"/>
        <v>-23.103559448941638</v>
      </c>
      <c r="BH80" s="33">
        <f t="shared" si="80"/>
        <v>6.9664922021722901</v>
      </c>
      <c r="BI80" s="39">
        <f t="shared" si="80"/>
        <v>-9.1203800130159465</v>
      </c>
      <c r="BJ80" s="42">
        <f t="shared" si="80"/>
        <v>-15.0042395255998</v>
      </c>
      <c r="BK80" s="33">
        <f t="shared" si="80"/>
        <v>6.9347823230968402</v>
      </c>
      <c r="BL80" s="39">
        <f t="shared" si="80"/>
        <v>-70.251674120431204</v>
      </c>
      <c r="BM80" s="42">
        <f t="shared" si="80"/>
        <v>-118.59877457204541</v>
      </c>
      <c r="BN80" s="33">
        <f t="shared" si="80"/>
        <v>250.88770912678109</v>
      </c>
      <c r="BO80" s="39">
        <f t="shared" si="80"/>
        <v>-4.138981758088093</v>
      </c>
      <c r="BP80" s="42">
        <f t="shared" si="80"/>
        <v>-3.5543325803492678</v>
      </c>
      <c r="BQ80" s="33">
        <f t="shared" si="80"/>
        <v>-0.72303748816644031</v>
      </c>
      <c r="BR80" s="39">
        <f t="shared" si="80"/>
        <v>-2.1648554629897774</v>
      </c>
      <c r="BS80" s="42">
        <f t="shared" si="80"/>
        <v>-6.6900368216548003</v>
      </c>
      <c r="BT80" s="33">
        <f t="shared" si="80"/>
        <v>4.7174267212071612</v>
      </c>
      <c r="BU80" s="39">
        <f t="shared" si="80"/>
        <v>1.5104334543548816</v>
      </c>
      <c r="BV80" s="42">
        <f t="shared" si="80"/>
        <v>-1.7726393920345345</v>
      </c>
      <c r="BW80" s="33">
        <f t="shared" si="80"/>
        <v>3.3466770374603243</v>
      </c>
    </row>
    <row r="81" spans="1:75" customFormat="1" x14ac:dyDescent="0.25">
      <c r="A81" s="34" t="s">
        <v>100</v>
      </c>
      <c r="B81" s="48">
        <v>23948609.908640694</v>
      </c>
      <c r="C81" s="32">
        <v>25758205.475728862</v>
      </c>
      <c r="D81" s="36">
        <v>92.974683081889026</v>
      </c>
      <c r="E81" s="34">
        <v>4071743.531036281</v>
      </c>
      <c r="F81" s="38">
        <v>4411692.5082088001</v>
      </c>
      <c r="G81" s="36">
        <v>92.294363749513849</v>
      </c>
      <c r="H81" s="34">
        <v>7395428.1942441324</v>
      </c>
      <c r="I81" s="38">
        <v>8044786.4470098382</v>
      </c>
      <c r="J81" s="36">
        <v>91.92821018876063</v>
      </c>
      <c r="K81" s="34">
        <v>7440015.4459209898</v>
      </c>
      <c r="L81" s="38">
        <v>7955346.8361529997</v>
      </c>
      <c r="M81" s="36">
        <v>93.522200843713179</v>
      </c>
      <c r="N81" s="34">
        <v>-44587.251676857471</v>
      </c>
      <c r="O81" s="38">
        <v>89439.610856838524</v>
      </c>
      <c r="P81" s="36">
        <v>-49.851795250122493</v>
      </c>
      <c r="Q81" s="34">
        <v>15135019.745762445</v>
      </c>
      <c r="R81" s="38">
        <v>15257487.134034233</v>
      </c>
      <c r="S81" s="36">
        <v>99.197329237796922</v>
      </c>
      <c r="T81" s="34">
        <v>14101247.05181128</v>
      </c>
      <c r="U81" s="38">
        <v>14639560.862152023</v>
      </c>
      <c r="V81" s="36">
        <v>96.322882800860114</v>
      </c>
      <c r="W81" s="34">
        <v>36449554.327872276</v>
      </c>
      <c r="X81" s="38">
        <v>38832610.702829704</v>
      </c>
      <c r="Y81" s="36">
        <v>93.863259946146812</v>
      </c>
      <c r="Z81" s="25"/>
      <c r="AA81" s="39">
        <f t="shared" si="77"/>
        <v>12.250223519081956</v>
      </c>
      <c r="AB81" s="40">
        <f t="shared" si="77"/>
        <v>7.6260691287458542</v>
      </c>
      <c r="AC81" s="33">
        <f t="shared" si="77"/>
        <v>4.2965003068211445</v>
      </c>
      <c r="AD81" s="39">
        <f t="shared" si="77"/>
        <v>21.797493378962258</v>
      </c>
      <c r="AE81" s="40">
        <f t="shared" si="77"/>
        <v>3.0539360564868332</v>
      </c>
      <c r="AF81" s="33">
        <f t="shared" si="77"/>
        <v>18.188104248829035</v>
      </c>
      <c r="AG81" s="39">
        <f t="shared" si="77"/>
        <v>-5.8731321550279318</v>
      </c>
      <c r="AH81" s="40">
        <f t="shared" si="77"/>
        <v>-9.3546382124222021</v>
      </c>
      <c r="AI81" s="33">
        <f t="shared" si="77"/>
        <v>3.840798898848206</v>
      </c>
      <c r="AJ81" s="39">
        <f t="shared" si="77"/>
        <v>5.5590203467693158</v>
      </c>
      <c r="AK81" s="40">
        <f t="shared" si="77"/>
        <v>6.6082651776014245E-2</v>
      </c>
      <c r="AL81" s="33">
        <f t="shared" si="75"/>
        <v>5.4893102132402021</v>
      </c>
      <c r="AM81" s="39">
        <f t="shared" si="75"/>
        <v>-105.5136633063097</v>
      </c>
      <c r="AN81" s="40">
        <f t="shared" si="75"/>
        <v>-90.330000638106924</v>
      </c>
      <c r="AO81" s="33">
        <f t="shared" si="75"/>
        <v>-157.01823857442625</v>
      </c>
      <c r="AP81" s="39">
        <f t="shared" si="75"/>
        <v>0.49296544509265061</v>
      </c>
      <c r="AQ81" s="40">
        <f t="shared" si="70"/>
        <v>-9.6655786813986708</v>
      </c>
      <c r="AR81" s="33">
        <f t="shared" si="70"/>
        <v>11.245485362288491</v>
      </c>
      <c r="AS81" s="39">
        <f t="shared" si="70"/>
        <v>-0.73516419263451382</v>
      </c>
      <c r="AT81" s="40">
        <f t="shared" si="70"/>
        <v>-10.317040458807895</v>
      </c>
      <c r="AU81" s="33">
        <f t="shared" si="70"/>
        <v>10.684165994513535</v>
      </c>
      <c r="AV81" s="39">
        <f t="shared" si="68"/>
        <v>9.1629820807805658</v>
      </c>
      <c r="AW81" s="40">
        <f t="shared" si="68"/>
        <v>3.1264298983408452</v>
      </c>
      <c r="AX81" s="33">
        <f t="shared" si="35"/>
        <v>5.85354519533972</v>
      </c>
      <c r="AY81" s="41"/>
      <c r="AZ81" s="39">
        <f t="shared" ref="AZ81:BW81" si="81">+AVERAGE(B79:B81)/AVERAGE(B75:B77)*100-100</f>
        <v>8.6871764046599225</v>
      </c>
      <c r="BA81" s="42">
        <f t="shared" si="81"/>
        <v>4.1959857258614335</v>
      </c>
      <c r="BB81" s="33">
        <f t="shared" si="81"/>
        <v>4.3094484873051471</v>
      </c>
      <c r="BC81" s="39">
        <f t="shared" si="81"/>
        <v>24.65388566315238</v>
      </c>
      <c r="BD81" s="42">
        <f t="shared" si="81"/>
        <v>6.8756826233155266</v>
      </c>
      <c r="BE81" s="33">
        <f t="shared" si="81"/>
        <v>16.720053814532037</v>
      </c>
      <c r="BF81" s="39">
        <f t="shared" si="81"/>
        <v>-14.016123937563975</v>
      </c>
      <c r="BG81" s="42">
        <f t="shared" si="81"/>
        <v>-18.582273163639883</v>
      </c>
      <c r="BH81" s="33">
        <f t="shared" si="81"/>
        <v>5.9566187131101458</v>
      </c>
      <c r="BI81" s="39">
        <f t="shared" si="81"/>
        <v>-4.3059537521120177</v>
      </c>
      <c r="BJ81" s="42">
        <f t="shared" si="81"/>
        <v>-10.14322882725638</v>
      </c>
      <c r="BK81" s="33">
        <f t="shared" si="81"/>
        <v>6.4449503700497246</v>
      </c>
      <c r="BL81" s="39">
        <f t="shared" si="81"/>
        <v>-79.152534480909196</v>
      </c>
      <c r="BM81" s="42">
        <f t="shared" si="81"/>
        <v>-107.43023358656566</v>
      </c>
      <c r="BN81" s="33">
        <f t="shared" si="81"/>
        <v>15.103360200077034</v>
      </c>
      <c r="BO81" s="39">
        <f t="shared" si="81"/>
        <v>-2.5625488503343803</v>
      </c>
      <c r="BP81" s="42">
        <f t="shared" si="81"/>
        <v>-5.6760926282531585</v>
      </c>
      <c r="BQ81" s="33">
        <f t="shared" si="81"/>
        <v>3.1827846247553566</v>
      </c>
      <c r="BR81" s="39">
        <f t="shared" si="81"/>
        <v>-1.6582298263770383</v>
      </c>
      <c r="BS81" s="42">
        <f t="shared" si="81"/>
        <v>-8.0142488731011383</v>
      </c>
      <c r="BT81" s="33">
        <f t="shared" si="81"/>
        <v>6.6415838698804492</v>
      </c>
      <c r="BU81" s="39">
        <f t="shared" si="81"/>
        <v>3.9619617201515069</v>
      </c>
      <c r="BV81" s="42">
        <f t="shared" si="81"/>
        <v>-0.20054900467935965</v>
      </c>
      <c r="BW81" s="33">
        <f t="shared" si="81"/>
        <v>4.1809310197998002</v>
      </c>
    </row>
    <row r="82" spans="1:75" customFormat="1" x14ac:dyDescent="0.25">
      <c r="A82" s="34" t="s">
        <v>101</v>
      </c>
      <c r="B82" s="48">
        <v>25227514.341703419</v>
      </c>
      <c r="C82" s="32">
        <v>26500272.367177147</v>
      </c>
      <c r="D82" s="36">
        <v>95.197188889838927</v>
      </c>
      <c r="E82" s="34">
        <v>5456243.9872463821</v>
      </c>
      <c r="F82" s="38">
        <v>5712443.3491263399</v>
      </c>
      <c r="G82" s="36">
        <v>95.515065161755331</v>
      </c>
      <c r="H82" s="34">
        <v>10073535.190575447</v>
      </c>
      <c r="I82" s="38">
        <v>11194900.143847454</v>
      </c>
      <c r="J82" s="36">
        <v>89.983251848045356</v>
      </c>
      <c r="K82" s="34">
        <v>8197068.8417986529</v>
      </c>
      <c r="L82" s="38">
        <v>8693303.685001839</v>
      </c>
      <c r="M82" s="36">
        <v>94.291757642617299</v>
      </c>
      <c r="N82" s="34">
        <v>1876466.348776795</v>
      </c>
      <c r="O82" s="38">
        <v>2501596.4588456154</v>
      </c>
      <c r="P82" s="36">
        <v>75.01075331881097</v>
      </c>
      <c r="Q82" s="34">
        <v>12820822.912448574</v>
      </c>
      <c r="R82" s="38">
        <v>12886712.782835949</v>
      </c>
      <c r="S82" s="36">
        <v>99.488699162480472</v>
      </c>
      <c r="T82" s="34">
        <v>14710488.01395661</v>
      </c>
      <c r="U82" s="38">
        <v>15403111.321735457</v>
      </c>
      <c r="V82" s="36">
        <v>95.503354528110947</v>
      </c>
      <c r="W82" s="34">
        <v>38867628.418017223</v>
      </c>
      <c r="X82" s="38">
        <v>40891217.321251437</v>
      </c>
      <c r="Y82" s="36">
        <v>95.051287205914164</v>
      </c>
      <c r="Z82" s="25"/>
      <c r="AA82" s="39">
        <f t="shared" si="77"/>
        <v>6.6659029701205554</v>
      </c>
      <c r="AB82" s="40">
        <f t="shared" si="77"/>
        <v>0.81360285166537949</v>
      </c>
      <c r="AC82" s="33">
        <f t="shared" si="77"/>
        <v>5.8050699041736493</v>
      </c>
      <c r="AD82" s="39">
        <f t="shared" si="77"/>
        <v>14.556979474998457</v>
      </c>
      <c r="AE82" s="40">
        <f t="shared" si="77"/>
        <v>-3.9758747291060246</v>
      </c>
      <c r="AF82" s="33">
        <f t="shared" si="77"/>
        <v>19.300206226113886</v>
      </c>
      <c r="AG82" s="39">
        <f t="shared" si="77"/>
        <v>-1.2286070750155176</v>
      </c>
      <c r="AH82" s="40">
        <f t="shared" si="77"/>
        <v>0.61333103587611504</v>
      </c>
      <c r="AI82" s="33">
        <f t="shared" si="77"/>
        <v>-1.8307097995143948</v>
      </c>
      <c r="AJ82" s="39">
        <f t="shared" si="77"/>
        <v>0.60245333779289467</v>
      </c>
      <c r="AK82" s="40">
        <f t="shared" si="77"/>
        <v>-3.4035862568799331</v>
      </c>
      <c r="AL82" s="33">
        <f t="shared" si="75"/>
        <v>4.1471928816385883</v>
      </c>
      <c r="AM82" s="39">
        <f t="shared" si="75"/>
        <v>-8.5033414056724865</v>
      </c>
      <c r="AN82" s="40">
        <f t="shared" si="75"/>
        <v>17.609081350349001</v>
      </c>
      <c r="AO82" s="33">
        <f t="shared" si="75"/>
        <v>-22.202726571968086</v>
      </c>
      <c r="AP82" s="39">
        <f t="shared" si="75"/>
        <v>1.1083934737431917</v>
      </c>
      <c r="AQ82" s="40">
        <f t="shared" si="70"/>
        <v>-5.7086856496597562</v>
      </c>
      <c r="AR82" s="33">
        <f t="shared" si="70"/>
        <v>7.2298060222959748</v>
      </c>
      <c r="AS82" s="39">
        <f t="shared" si="70"/>
        <v>4.8134329583644728</v>
      </c>
      <c r="AT82" s="40">
        <f t="shared" si="70"/>
        <v>1.028051361764355</v>
      </c>
      <c r="AU82" s="33">
        <f t="shared" si="70"/>
        <v>3.7468619314899883</v>
      </c>
      <c r="AV82" s="39">
        <f t="shared" si="68"/>
        <v>4.3200526563775554</v>
      </c>
      <c r="AW82" s="40">
        <f t="shared" si="68"/>
        <v>-2.1333175838517064</v>
      </c>
      <c r="AX82" s="33">
        <f t="shared" si="35"/>
        <v>6.5940420998315687</v>
      </c>
      <c r="AY82" s="41"/>
      <c r="AZ82" s="39">
        <f t="shared" ref="AZ82:BW82" si="82">+AVERAGE(B79:B82)/AVERAGE(B75:B78)*100-100</f>
        <v>8.1533392418972568</v>
      </c>
      <c r="BA82" s="42">
        <f t="shared" si="82"/>
        <v>3.3097830543091362</v>
      </c>
      <c r="BB82" s="33">
        <f t="shared" si="82"/>
        <v>4.6863977142867412</v>
      </c>
      <c r="BC82" s="39">
        <f t="shared" si="82"/>
        <v>21.275410084992231</v>
      </c>
      <c r="BD82" s="42">
        <f t="shared" si="82"/>
        <v>3.3531455414838689</v>
      </c>
      <c r="BE82" s="33">
        <f t="shared" si="82"/>
        <v>17.387757375347121</v>
      </c>
      <c r="BF82" s="39">
        <f t="shared" si="82"/>
        <v>-10.278450281719373</v>
      </c>
      <c r="BG82" s="42">
        <f t="shared" si="82"/>
        <v>-12.978622733507393</v>
      </c>
      <c r="BH82" s="33">
        <f t="shared" si="82"/>
        <v>4.004580467988859</v>
      </c>
      <c r="BI82" s="39">
        <f t="shared" si="82"/>
        <v>-2.956562998428339</v>
      </c>
      <c r="BJ82" s="42">
        <f t="shared" si="82"/>
        <v>-8.3405583680154223</v>
      </c>
      <c r="BK82" s="33">
        <f t="shared" si="82"/>
        <v>5.8542114979289011</v>
      </c>
      <c r="BL82" s="39">
        <f t="shared" si="82"/>
        <v>-51.577848273705499</v>
      </c>
      <c r="BM82" s="42">
        <f t="shared" si="82"/>
        <v>-47.905290337389857</v>
      </c>
      <c r="BN82" s="33">
        <f t="shared" si="82"/>
        <v>0.58029265237399841</v>
      </c>
      <c r="BO82" s="39">
        <f t="shared" si="82"/>
        <v>-1.7449397061325982</v>
      </c>
      <c r="BP82" s="42">
        <f t="shared" si="82"/>
        <v>-5.6832409557233632</v>
      </c>
      <c r="BQ82" s="33">
        <f t="shared" si="82"/>
        <v>4.2086417768651785</v>
      </c>
      <c r="BR82" s="39">
        <f t="shared" si="82"/>
        <v>1.9966115745617685E-2</v>
      </c>
      <c r="BS82" s="42">
        <f t="shared" si="82"/>
        <v>-5.7148879133141861</v>
      </c>
      <c r="BT82" s="33">
        <f t="shared" si="82"/>
        <v>5.9053032039909823</v>
      </c>
      <c r="BU82" s="39">
        <f t="shared" si="82"/>
        <v>4.0562589044620836</v>
      </c>
      <c r="BV82" s="42">
        <f t="shared" si="82"/>
        <v>-0.70804311230429562</v>
      </c>
      <c r="BW82" s="33">
        <f t="shared" si="82"/>
        <v>4.7860055222162146</v>
      </c>
    </row>
    <row r="83" spans="1:75" customFormat="1" x14ac:dyDescent="0.25">
      <c r="A83" s="34" t="s">
        <v>102</v>
      </c>
      <c r="B83" s="48">
        <v>25676034.285161253</v>
      </c>
      <c r="C83" s="32">
        <v>26786560.536092013</v>
      </c>
      <c r="D83" s="36">
        <v>95.854166310622659</v>
      </c>
      <c r="E83" s="34">
        <v>4184208.0154923918</v>
      </c>
      <c r="F83" s="38">
        <v>4222268.158617056</v>
      </c>
      <c r="G83" s="36">
        <v>99.098585364669717</v>
      </c>
      <c r="H83" s="34">
        <v>9719145.3180237934</v>
      </c>
      <c r="I83" s="38">
        <v>8796074.92775557</v>
      </c>
      <c r="J83" s="36">
        <v>110.49411695386451</v>
      </c>
      <c r="K83" s="34">
        <v>8060366.1421827832</v>
      </c>
      <c r="L83" s="38">
        <v>8573116.1999426391</v>
      </c>
      <c r="M83" s="36">
        <v>94.01909357342798</v>
      </c>
      <c r="N83" s="34">
        <v>1658779.1758410111</v>
      </c>
      <c r="O83" s="38">
        <v>222958.72781293094</v>
      </c>
      <c r="P83" s="36">
        <v>743.98485859354946</v>
      </c>
      <c r="Q83" s="34">
        <v>15577800.364693509</v>
      </c>
      <c r="R83" s="38">
        <v>17356574.855757117</v>
      </c>
      <c r="S83" s="36">
        <v>89.751581139445875</v>
      </c>
      <c r="T83" s="34">
        <v>13087426.891806142</v>
      </c>
      <c r="U83" s="38">
        <v>13862948.094851186</v>
      </c>
      <c r="V83" s="36">
        <v>94.40579884062987</v>
      </c>
      <c r="W83" s="34">
        <v>42069761.091564804</v>
      </c>
      <c r="X83" s="38">
        <v>43298530.383370571</v>
      </c>
      <c r="Y83" s="36">
        <v>97.162099311625383</v>
      </c>
      <c r="Z83" s="25"/>
      <c r="AA83" s="39">
        <f t="shared" si="77"/>
        <v>9.047588185340885</v>
      </c>
      <c r="AB83" s="40">
        <f t="shared" si="77"/>
        <v>5.7693934206915429</v>
      </c>
      <c r="AC83" s="33">
        <f t="shared" si="77"/>
        <v>3.099379374910967</v>
      </c>
      <c r="AD83" s="39">
        <f t="shared" si="77"/>
        <v>13.395799518766594</v>
      </c>
      <c r="AE83" s="40">
        <f t="shared" si="77"/>
        <v>-1.8491236185098217</v>
      </c>
      <c r="AF83" s="33">
        <f t="shared" si="77"/>
        <v>15.532131448345751</v>
      </c>
      <c r="AG83" s="39">
        <f t="shared" si="77"/>
        <v>23.83770169773473</v>
      </c>
      <c r="AH83" s="40">
        <f t="shared" si="77"/>
        <v>12.517581248723559</v>
      </c>
      <c r="AI83" s="33">
        <f t="shared" si="77"/>
        <v>10.060757015374961</v>
      </c>
      <c r="AJ83" s="39">
        <f t="shared" si="77"/>
        <v>26.90350572080969</v>
      </c>
      <c r="AK83" s="40">
        <f t="shared" si="77"/>
        <v>24.690417665643835</v>
      </c>
      <c r="AL83" s="33">
        <f t="shared" si="75"/>
        <v>1.7748661818586697</v>
      </c>
      <c r="AM83" s="39">
        <f t="shared" si="75"/>
        <v>10.827487325383302</v>
      </c>
      <c r="AN83" s="40">
        <f t="shared" si="75"/>
        <v>-76.331101179122072</v>
      </c>
      <c r="AO83" s="33">
        <f t="shared" si="75"/>
        <v>368.24099491956207</v>
      </c>
      <c r="AP83" s="39">
        <f t="shared" si="75"/>
        <v>18.684872319824521</v>
      </c>
      <c r="AQ83" s="40">
        <f t="shared" si="70"/>
        <v>20.99695636484627</v>
      </c>
      <c r="AR83" s="33">
        <f t="shared" si="70"/>
        <v>-1.9108613261725651</v>
      </c>
      <c r="AS83" s="39">
        <f t="shared" si="70"/>
        <v>6.8551672517642999</v>
      </c>
      <c r="AT83" s="40">
        <f t="shared" si="70"/>
        <v>10.960685900593404</v>
      </c>
      <c r="AU83" s="33">
        <f t="shared" si="70"/>
        <v>-3.6999759108439179</v>
      </c>
      <c r="AV83" s="39">
        <f t="shared" si="68"/>
        <v>16.985720077144563</v>
      </c>
      <c r="AW83" s="40">
        <f t="shared" si="68"/>
        <v>10.186062877387215</v>
      </c>
      <c r="AX83" s="33">
        <f t="shared" si="35"/>
        <v>6.1710683022805313</v>
      </c>
      <c r="AY83" s="43"/>
      <c r="AZ83" s="39">
        <f t="shared" ref="AZ83:BW83" si="83">+AVERAGE(B83:B83)/AVERAGE(B79:B79)*100-100</f>
        <v>9.047588185340885</v>
      </c>
      <c r="BA83" s="42">
        <f t="shared" si="83"/>
        <v>5.7693934206915429</v>
      </c>
      <c r="BB83" s="33">
        <f t="shared" si="83"/>
        <v>3.099379374910967</v>
      </c>
      <c r="BC83" s="39">
        <f t="shared" si="83"/>
        <v>13.395799518766594</v>
      </c>
      <c r="BD83" s="42">
        <f t="shared" si="83"/>
        <v>-1.8491236185098217</v>
      </c>
      <c r="BE83" s="33">
        <f t="shared" si="83"/>
        <v>15.532131448345751</v>
      </c>
      <c r="BF83" s="39">
        <f t="shared" si="83"/>
        <v>23.83770169773473</v>
      </c>
      <c r="BG83" s="42">
        <f t="shared" si="83"/>
        <v>12.517581248723559</v>
      </c>
      <c r="BH83" s="33">
        <f t="shared" si="83"/>
        <v>10.060757015374961</v>
      </c>
      <c r="BI83" s="39">
        <f t="shared" si="83"/>
        <v>26.90350572080969</v>
      </c>
      <c r="BJ83" s="42">
        <f t="shared" si="83"/>
        <v>24.690417665643835</v>
      </c>
      <c r="BK83" s="33">
        <f t="shared" si="83"/>
        <v>1.7748661818586697</v>
      </c>
      <c r="BL83" s="39">
        <f t="shared" si="83"/>
        <v>10.827487325383302</v>
      </c>
      <c r="BM83" s="42">
        <f t="shared" si="83"/>
        <v>-76.331101179122072</v>
      </c>
      <c r="BN83" s="33">
        <f t="shared" si="83"/>
        <v>368.24099491956207</v>
      </c>
      <c r="BO83" s="39">
        <f t="shared" si="83"/>
        <v>18.684872319824521</v>
      </c>
      <c r="BP83" s="42">
        <f t="shared" si="83"/>
        <v>20.99695636484627</v>
      </c>
      <c r="BQ83" s="33">
        <f t="shared" si="83"/>
        <v>-1.9108613261725651</v>
      </c>
      <c r="BR83" s="39">
        <f t="shared" si="83"/>
        <v>6.8551672517642999</v>
      </c>
      <c r="BS83" s="42">
        <f t="shared" si="83"/>
        <v>10.960685900593404</v>
      </c>
      <c r="BT83" s="33">
        <f t="shared" si="83"/>
        <v>-3.6999759108439179</v>
      </c>
      <c r="BU83" s="39">
        <f t="shared" si="83"/>
        <v>16.985720077144563</v>
      </c>
      <c r="BV83" s="42">
        <f t="shared" si="83"/>
        <v>10.186062877387215</v>
      </c>
      <c r="BW83" s="33">
        <f t="shared" si="83"/>
        <v>6.1710683022805313</v>
      </c>
    </row>
    <row r="84" spans="1:75" customFormat="1" x14ac:dyDescent="0.25">
      <c r="A84" s="34" t="s">
        <v>103</v>
      </c>
      <c r="B84" s="48">
        <v>25140450.081982639</v>
      </c>
      <c r="C84" s="32">
        <v>26626040.73558094</v>
      </c>
      <c r="D84" s="36">
        <v>94.420534887813517</v>
      </c>
      <c r="E84" s="34">
        <v>4460862.0481533129</v>
      </c>
      <c r="F84" s="38">
        <v>4490404.2208095426</v>
      </c>
      <c r="G84" s="36">
        <v>99.342104380729808</v>
      </c>
      <c r="H84" s="34">
        <v>7320024.5083253682</v>
      </c>
      <c r="I84" s="38">
        <v>7078827.7179755094</v>
      </c>
      <c r="J84" s="36">
        <v>103.40729849572945</v>
      </c>
      <c r="K84" s="34">
        <v>7870563.1975114867</v>
      </c>
      <c r="L84" s="38">
        <v>8321091.1220840933</v>
      </c>
      <c r="M84" s="36">
        <v>94.585710960706706</v>
      </c>
      <c r="N84" s="34">
        <v>-550538.68918611854</v>
      </c>
      <c r="O84" s="38">
        <v>-1242263.4041085839</v>
      </c>
      <c r="P84" s="36">
        <v>44.317387710633788</v>
      </c>
      <c r="Q84" s="34">
        <v>18146488.83498466</v>
      </c>
      <c r="R84" s="38">
        <v>19402952.742670789</v>
      </c>
      <c r="S84" s="36">
        <v>93.524367531324629</v>
      </c>
      <c r="T84" s="34">
        <v>14387923.916430021</v>
      </c>
      <c r="U84" s="38">
        <v>15211945.066391736</v>
      </c>
      <c r="V84" s="36">
        <v>94.583065174339524</v>
      </c>
      <c r="W84" s="34">
        <v>40679901.557015963</v>
      </c>
      <c r="X84" s="38">
        <v>42386280.350645043</v>
      </c>
      <c r="Y84" s="36">
        <v>95.97421906448767</v>
      </c>
      <c r="Z84" s="25"/>
      <c r="AA84" s="39">
        <f t="shared" si="77"/>
        <v>4.1902488936835312</v>
      </c>
      <c r="AB84" s="40">
        <f t="shared" si="77"/>
        <v>2.1547072413461876</v>
      </c>
      <c r="AC84" s="33">
        <f t="shared" si="77"/>
        <v>1.9926068091294695</v>
      </c>
      <c r="AD84" s="39">
        <f t="shared" si="77"/>
        <v>10.282286249105098</v>
      </c>
      <c r="AE84" s="40">
        <f t="shared" si="77"/>
        <v>-0.54474456214876454</v>
      </c>
      <c r="AF84" s="33">
        <f t="shared" si="77"/>
        <v>10.886333521127554</v>
      </c>
      <c r="AG84" s="39">
        <f t="shared" si="77"/>
        <v>22.222718324593387</v>
      </c>
      <c r="AH84" s="40">
        <f t="shared" si="77"/>
        <v>15.838162088867122</v>
      </c>
      <c r="AI84" s="33">
        <f t="shared" si="77"/>
        <v>5.5116173466463181</v>
      </c>
      <c r="AJ84" s="39">
        <f t="shared" si="77"/>
        <v>16.199127485901329</v>
      </c>
      <c r="AK84" s="40">
        <f t="shared" si="77"/>
        <v>13.732972745006037</v>
      </c>
      <c r="AL84" s="33">
        <f t="shared" si="75"/>
        <v>2.1683727079081336</v>
      </c>
      <c r="AM84" s="39">
        <f t="shared" si="75"/>
        <v>-29.801006813205717</v>
      </c>
      <c r="AN84" s="40">
        <f t="shared" si="75"/>
        <v>3.0601805198442946</v>
      </c>
      <c r="AO84" s="33">
        <f t="shared" si="75"/>
        <v>-31.885435448778949</v>
      </c>
      <c r="AP84" s="39">
        <f t="shared" si="75"/>
        <v>22.133550436946223</v>
      </c>
      <c r="AQ84" s="40">
        <f t="shared" si="70"/>
        <v>19.150655950655107</v>
      </c>
      <c r="AR84" s="33">
        <f t="shared" si="70"/>
        <v>2.5034645948793184</v>
      </c>
      <c r="AS84" s="39">
        <f t="shared" si="70"/>
        <v>10.046212820220603</v>
      </c>
      <c r="AT84" s="40">
        <f t="shared" si="70"/>
        <v>8.702788590769444</v>
      </c>
      <c r="AU84" s="33">
        <f t="shared" si="70"/>
        <v>1.2358691500626691</v>
      </c>
      <c r="AV84" s="39">
        <f t="shared" si="68"/>
        <v>13.166730874776704</v>
      </c>
      <c r="AW84" s="40">
        <f t="shared" si="68"/>
        <v>8.7365618548139992</v>
      </c>
      <c r="AX84" s="33">
        <f t="shared" si="35"/>
        <v>4.0742220872110408</v>
      </c>
      <c r="AY84" s="43"/>
      <c r="AZ84" s="39">
        <f t="shared" ref="AZ84:BW84" si="84">+AVERAGE(B83:B84)/AVERAGE(B79:B80)*100-100</f>
        <v>6.5891859454293922</v>
      </c>
      <c r="BA84" s="42">
        <f t="shared" si="84"/>
        <v>3.9360605307830383</v>
      </c>
      <c r="BB84" s="33">
        <f t="shared" si="84"/>
        <v>2.5471763165503916</v>
      </c>
      <c r="BC84" s="39">
        <f t="shared" si="84"/>
        <v>11.767586922243709</v>
      </c>
      <c r="BD84" s="42">
        <f t="shared" si="84"/>
        <v>-1.1811645271730669</v>
      </c>
      <c r="BE84" s="33">
        <f t="shared" si="84"/>
        <v>13.158720464738806</v>
      </c>
      <c r="BF84" s="39">
        <f t="shared" si="84"/>
        <v>23.13870551443469</v>
      </c>
      <c r="BG84" s="42">
        <f t="shared" si="84"/>
        <v>13.9744491454626</v>
      </c>
      <c r="BH84" s="33">
        <f t="shared" si="84"/>
        <v>7.813566275825238</v>
      </c>
      <c r="BI84" s="39">
        <f t="shared" si="84"/>
        <v>21.379323557683875</v>
      </c>
      <c r="BJ84" s="42">
        <f t="shared" si="84"/>
        <v>19.041518506865216</v>
      </c>
      <c r="BK84" s="33">
        <f t="shared" si="84"/>
        <v>1.9718309100270375</v>
      </c>
      <c r="BL84" s="39">
        <f t="shared" si="84"/>
        <v>55.549637898034234</v>
      </c>
      <c r="BM84" s="42">
        <f t="shared" si="84"/>
        <v>286.99971590512678</v>
      </c>
      <c r="BN84" s="33">
        <f t="shared" si="84"/>
        <v>251.99557555740688</v>
      </c>
      <c r="BO84" s="39">
        <f t="shared" si="84"/>
        <v>20.515972432613452</v>
      </c>
      <c r="BP84" s="42">
        <f t="shared" si="84"/>
        <v>20.015342682096687</v>
      </c>
      <c r="BQ84" s="33">
        <f t="shared" si="84"/>
        <v>0.29316351193493517</v>
      </c>
      <c r="BR84" s="39">
        <f t="shared" si="84"/>
        <v>8.5027742724371365</v>
      </c>
      <c r="BS84" s="42">
        <f t="shared" si="84"/>
        <v>9.7677832178075334</v>
      </c>
      <c r="BT84" s="33">
        <f t="shared" si="84"/>
        <v>-1.291406104667189</v>
      </c>
      <c r="BU84" s="39">
        <f t="shared" si="84"/>
        <v>15.076612546258517</v>
      </c>
      <c r="BV84" s="42">
        <f t="shared" si="84"/>
        <v>9.4642300641670545</v>
      </c>
      <c r="BW84" s="33">
        <f t="shared" si="84"/>
        <v>5.1186369774129048</v>
      </c>
    </row>
    <row r="85" spans="1:75" customFormat="1" x14ac:dyDescent="0.25">
      <c r="A85" s="34" t="s">
        <v>104</v>
      </c>
      <c r="B85" s="48">
        <v>25160398.225291427</v>
      </c>
      <c r="C85" s="32">
        <v>26225056.775541764</v>
      </c>
      <c r="D85" s="36">
        <v>95.940300303779452</v>
      </c>
      <c r="E85" s="34">
        <v>4273072.5943343593</v>
      </c>
      <c r="F85" s="38">
        <v>4289009.8060363187</v>
      </c>
      <c r="G85" s="36">
        <v>99.628417457112604</v>
      </c>
      <c r="H85" s="34">
        <v>8680304.8642875515</v>
      </c>
      <c r="I85" s="38">
        <v>8866848.3262654878</v>
      </c>
      <c r="J85" s="36">
        <v>97.896169471791296</v>
      </c>
      <c r="K85" s="34">
        <v>7656138.9588340195</v>
      </c>
      <c r="L85" s="38">
        <v>7946452.7947953241</v>
      </c>
      <c r="M85" s="36">
        <v>96.34662353809675</v>
      </c>
      <c r="N85" s="34">
        <v>1024165.9054535329</v>
      </c>
      <c r="O85" s="38">
        <v>920395.53147016466</v>
      </c>
      <c r="P85" s="36">
        <v>111.27454126353851</v>
      </c>
      <c r="Q85" s="34">
        <v>16979447.698814679</v>
      </c>
      <c r="R85" s="38">
        <v>16730735.987960497</v>
      </c>
      <c r="S85" s="36">
        <v>101.48655570820767</v>
      </c>
      <c r="T85" s="34">
        <v>15347475.130441977</v>
      </c>
      <c r="U85" s="38">
        <v>15332667.048217639</v>
      </c>
      <c r="V85" s="36">
        <v>100.09657864595749</v>
      </c>
      <c r="W85" s="34">
        <v>39745748.252286047</v>
      </c>
      <c r="X85" s="38">
        <v>40778983.847586431</v>
      </c>
      <c r="Y85" s="36">
        <v>97.466254678728248</v>
      </c>
      <c r="Z85" s="25"/>
      <c r="AA85" s="39">
        <f t="shared" si="77"/>
        <v>5.0599526288727077</v>
      </c>
      <c r="AB85" s="40">
        <f t="shared" si="77"/>
        <v>1.8124372066711061</v>
      </c>
      <c r="AC85" s="33">
        <f t="shared" si="77"/>
        <v>3.1897040394086815</v>
      </c>
      <c r="AD85" s="39">
        <f t="shared" si="77"/>
        <v>4.9445418593650601</v>
      </c>
      <c r="AE85" s="40">
        <f t="shared" si="77"/>
        <v>-2.780853424036394</v>
      </c>
      <c r="AF85" s="33">
        <f t="shared" si="77"/>
        <v>7.9463722481508512</v>
      </c>
      <c r="AG85" s="39">
        <f t="shared" si="77"/>
        <v>17.373932060396996</v>
      </c>
      <c r="AH85" s="40">
        <f t="shared" si="77"/>
        <v>10.218566827975906</v>
      </c>
      <c r="AI85" s="33">
        <f t="shared" si="77"/>
        <v>6.4919781107196144</v>
      </c>
      <c r="AJ85" s="39">
        <f t="shared" si="77"/>
        <v>2.9048798955319484</v>
      </c>
      <c r="AK85" s="40">
        <f t="shared" si="77"/>
        <v>-0.11179954238144774</v>
      </c>
      <c r="AL85" s="33">
        <f t="shared" si="75"/>
        <v>3.0200558465294449</v>
      </c>
      <c r="AM85" s="39">
        <f t="shared" si="75"/>
        <v>-2396.9926760144203</v>
      </c>
      <c r="AN85" s="40">
        <f t="shared" si="75"/>
        <v>929.06924868377973</v>
      </c>
      <c r="AO85" s="33">
        <f t="shared" si="75"/>
        <v>-323.21070024707899</v>
      </c>
      <c r="AP85" s="39">
        <f t="shared" si="75"/>
        <v>12.186491884615108</v>
      </c>
      <c r="AQ85" s="40">
        <f t="shared" si="70"/>
        <v>9.6559075618680907</v>
      </c>
      <c r="AR85" s="33">
        <f t="shared" si="70"/>
        <v>2.3077501057745025</v>
      </c>
      <c r="AS85" s="39">
        <f t="shared" si="70"/>
        <v>8.8377153740500063</v>
      </c>
      <c r="AT85" s="40">
        <f t="shared" si="70"/>
        <v>4.7344738861499565</v>
      </c>
      <c r="AU85" s="33">
        <f t="shared" si="70"/>
        <v>3.9177563371926851</v>
      </c>
      <c r="AV85" s="39">
        <f t="shared" si="68"/>
        <v>9.0431666043533312</v>
      </c>
      <c r="AW85" s="40">
        <f t="shared" si="68"/>
        <v>5.012212955887847</v>
      </c>
      <c r="AX85" s="33">
        <f t="shared" si="35"/>
        <v>3.8385569973263358</v>
      </c>
      <c r="AY85" s="41"/>
      <c r="AZ85" s="39">
        <f t="shared" ref="AZ85:BW85" si="85">+AVERAGE(B83:B85)/AVERAGE(B79:B81)*100-100</f>
        <v>6.0778605731770909</v>
      </c>
      <c r="BA85" s="42">
        <f t="shared" si="85"/>
        <v>3.2270249639230002</v>
      </c>
      <c r="BB85" s="33">
        <f t="shared" si="85"/>
        <v>2.7616605128617948</v>
      </c>
      <c r="BC85" s="39">
        <f t="shared" si="85"/>
        <v>9.4145239303810939</v>
      </c>
      <c r="BD85" s="42">
        <f t="shared" si="85"/>
        <v>-1.7146590535237181</v>
      </c>
      <c r="BE85" s="33">
        <f t="shared" si="85"/>
        <v>11.361396750688968</v>
      </c>
      <c r="BF85" s="39">
        <f t="shared" si="85"/>
        <v>21.130823701451448</v>
      </c>
      <c r="BG85" s="42">
        <f t="shared" si="85"/>
        <v>12.599356456146978</v>
      </c>
      <c r="BH85" s="33">
        <f t="shared" si="85"/>
        <v>7.3951036460422728</v>
      </c>
      <c r="BI85" s="39">
        <f t="shared" si="85"/>
        <v>14.695606977013938</v>
      </c>
      <c r="BJ85" s="42">
        <f t="shared" si="85"/>
        <v>12.161586441419843</v>
      </c>
      <c r="BK85" s="33">
        <f t="shared" si="85"/>
        <v>2.3238573398971454</v>
      </c>
      <c r="BL85" s="39">
        <f t="shared" si="85"/>
        <v>219.27979061483336</v>
      </c>
      <c r="BM85" s="42">
        <f t="shared" si="85"/>
        <v>-43.138279814226863</v>
      </c>
      <c r="BN85" s="33">
        <f t="shared" si="85"/>
        <v>416.69965135003383</v>
      </c>
      <c r="BO85" s="39">
        <f t="shared" si="85"/>
        <v>17.592226994849455</v>
      </c>
      <c r="BP85" s="42">
        <f t="shared" si="85"/>
        <v>16.570780312118757</v>
      </c>
      <c r="BQ85" s="33">
        <f t="shared" si="85"/>
        <v>1.0019786713333332</v>
      </c>
      <c r="BR85" s="39">
        <f t="shared" si="85"/>
        <v>8.6225781152319314</v>
      </c>
      <c r="BS85" s="42">
        <f t="shared" si="85"/>
        <v>7.9761358367272948</v>
      </c>
      <c r="BT85" s="33">
        <f t="shared" si="85"/>
        <v>0.45212736411883725</v>
      </c>
      <c r="BU85" s="39">
        <f t="shared" si="85"/>
        <v>13.047074681923363</v>
      </c>
      <c r="BV85" s="42">
        <f t="shared" si="85"/>
        <v>7.9879709703970576</v>
      </c>
      <c r="BW85" s="33">
        <f t="shared" si="85"/>
        <v>4.6858032711073463</v>
      </c>
    </row>
    <row r="86" spans="1:75" customFormat="1" x14ac:dyDescent="0.25">
      <c r="A86" s="34" t="s">
        <v>105</v>
      </c>
      <c r="B86" s="48">
        <v>28201650.842751712</v>
      </c>
      <c r="C86" s="32">
        <v>28822471.507257819</v>
      </c>
      <c r="D86" s="36">
        <v>97.846053332554163</v>
      </c>
      <c r="E86" s="34">
        <v>5879083.1069841404</v>
      </c>
      <c r="F86" s="38">
        <v>5916353.1298065046</v>
      </c>
      <c r="G86" s="36">
        <v>99.370050738949331</v>
      </c>
      <c r="H86" s="34">
        <v>10905954.205150353</v>
      </c>
      <c r="I86" s="38">
        <v>11551491.615438538</v>
      </c>
      <c r="J86" s="36">
        <v>94.411653215196679</v>
      </c>
      <c r="K86" s="34">
        <v>8114483.3346664999</v>
      </c>
      <c r="L86" s="38">
        <v>8438061.2907388676</v>
      </c>
      <c r="M86" s="36">
        <v>96.165257102037074</v>
      </c>
      <c r="N86" s="34">
        <v>2791470.8704838529</v>
      </c>
      <c r="O86" s="38">
        <v>3113430.3246996701</v>
      </c>
      <c r="P86" s="36">
        <v>89.659012065835313</v>
      </c>
      <c r="Q86" s="34">
        <v>13696757.484169463</v>
      </c>
      <c r="R86" s="38">
        <v>13279038.161985014</v>
      </c>
      <c r="S86" s="36">
        <v>103.14570465939535</v>
      </c>
      <c r="T86" s="34">
        <v>14828051.432468325</v>
      </c>
      <c r="U86" s="38">
        <v>14929690.684381209</v>
      </c>
      <c r="V86" s="36">
        <v>99.319213947150189</v>
      </c>
      <c r="W86" s="34">
        <v>43855394.206587337</v>
      </c>
      <c r="X86" s="38">
        <v>44639663.730106659</v>
      </c>
      <c r="Y86" s="36">
        <v>98.243110592720754</v>
      </c>
      <c r="Z86" s="25"/>
      <c r="AA86" s="39">
        <f t="shared" si="77"/>
        <v>11.789257002350666</v>
      </c>
      <c r="AB86" s="40">
        <f t="shared" si="77"/>
        <v>8.7629255575384803</v>
      </c>
      <c r="AC86" s="33">
        <f t="shared" si="77"/>
        <v>2.7825027961492452</v>
      </c>
      <c r="AD86" s="39">
        <f t="shared" si="77"/>
        <v>7.7496373095872855</v>
      </c>
      <c r="AE86" s="40">
        <f t="shared" si="77"/>
        <v>3.5695720415564551</v>
      </c>
      <c r="AF86" s="33">
        <f t="shared" si="77"/>
        <v>4.035997432096778</v>
      </c>
      <c r="AG86" s="39">
        <f t="shared" si="77"/>
        <v>8.2634248933154595</v>
      </c>
      <c r="AH86" s="40">
        <f t="shared" si="77"/>
        <v>3.185302834407679</v>
      </c>
      <c r="AI86" s="33">
        <f t="shared" si="77"/>
        <v>4.9213617825565592</v>
      </c>
      <c r="AJ86" s="39">
        <f t="shared" si="77"/>
        <v>-1.0075004703026451</v>
      </c>
      <c r="AK86" s="40">
        <f t="shared" si="77"/>
        <v>-2.9360804995611716</v>
      </c>
      <c r="AL86" s="33">
        <f t="shared" si="75"/>
        <v>1.9869175273205428</v>
      </c>
      <c r="AM86" s="39">
        <f t="shared" si="75"/>
        <v>48.762106621497281</v>
      </c>
      <c r="AN86" s="40">
        <f t="shared" si="75"/>
        <v>24.457736326361413</v>
      </c>
      <c r="AO86" s="33">
        <f t="shared" si="75"/>
        <v>19.528211754875031</v>
      </c>
      <c r="AP86" s="39">
        <f t="shared" si="75"/>
        <v>6.8321244096616169</v>
      </c>
      <c r="AQ86" s="40">
        <f t="shared" si="70"/>
        <v>3.0444178105033046</v>
      </c>
      <c r="AR86" s="33">
        <f t="shared" si="70"/>
        <v>3.6757998925510265</v>
      </c>
      <c r="AS86" s="39">
        <f t="shared" si="70"/>
        <v>0.79918095443316872</v>
      </c>
      <c r="AT86" s="40">
        <f t="shared" si="70"/>
        <v>-3.0735390238087774</v>
      </c>
      <c r="AU86" s="33">
        <f t="shared" si="70"/>
        <v>3.9955239665598015</v>
      </c>
      <c r="AV86" s="39">
        <f t="shared" si="68"/>
        <v>12.832699064957652</v>
      </c>
      <c r="AW86" s="40">
        <f t="shared" si="68"/>
        <v>9.16687409769807</v>
      </c>
      <c r="AX86" s="33">
        <f t="shared" si="35"/>
        <v>3.3580012229523959</v>
      </c>
      <c r="AY86" s="41"/>
      <c r="AZ86" s="39">
        <f t="shared" ref="AZ86:BW86" si="86">+AVERAGE(B83:B86)/AVERAGE(B79:B82)*100-100</f>
        <v>7.5655481026058169</v>
      </c>
      <c r="BA86" s="42">
        <f t="shared" si="86"/>
        <v>4.6424154023766278</v>
      </c>
      <c r="BB86" s="33">
        <f t="shared" si="86"/>
        <v>2.7669696347809065</v>
      </c>
      <c r="BC86" s="39">
        <f t="shared" si="86"/>
        <v>8.8883056533960598</v>
      </c>
      <c r="BD86" s="42">
        <f t="shared" si="86"/>
        <v>-0.12097595555472651</v>
      </c>
      <c r="BE86" s="33">
        <f t="shared" si="86"/>
        <v>9.4348124196260414</v>
      </c>
      <c r="BF86" s="39">
        <f t="shared" si="86"/>
        <v>16.990442445692167</v>
      </c>
      <c r="BG86" s="42">
        <f t="shared" si="86"/>
        <v>9.4219301166419882</v>
      </c>
      <c r="BH86" s="33">
        <f t="shared" si="86"/>
        <v>6.809805175268707</v>
      </c>
      <c r="BI86" s="39">
        <f t="shared" si="86"/>
        <v>10.220275997825027</v>
      </c>
      <c r="BJ86" s="42">
        <f t="shared" si="86"/>
        <v>7.9058657853164931</v>
      </c>
      <c r="BK86" s="33">
        <f t="shared" si="86"/>
        <v>2.2386291791037962</v>
      </c>
      <c r="BL86" s="39">
        <f t="shared" si="86"/>
        <v>93.522275212501881</v>
      </c>
      <c r="BM86" s="42">
        <f t="shared" si="86"/>
        <v>29.509231481053462</v>
      </c>
      <c r="BN86" s="33">
        <f t="shared" si="86"/>
        <v>297.10599223960963</v>
      </c>
      <c r="BO86" s="39">
        <f t="shared" si="86"/>
        <v>15.1260918402333</v>
      </c>
      <c r="BP86" s="42">
        <f t="shared" si="86"/>
        <v>13.604968021900902</v>
      </c>
      <c r="BQ86" s="33">
        <f t="shared" si="86"/>
        <v>1.6994005071286438</v>
      </c>
      <c r="BR86" s="39">
        <f t="shared" si="86"/>
        <v>6.4966312408412108</v>
      </c>
      <c r="BS86" s="42">
        <f t="shared" si="86"/>
        <v>4.9653727414475952</v>
      </c>
      <c r="BT86" s="33">
        <f t="shared" si="86"/>
        <v>1.3350315374965191</v>
      </c>
      <c r="BU86" s="39">
        <f t="shared" si="86"/>
        <v>12.990479380992625</v>
      </c>
      <c r="BV86" s="42">
        <f t="shared" si="86"/>
        <v>8.2930764893779809</v>
      </c>
      <c r="BW86" s="33">
        <f t="shared" si="86"/>
        <v>4.3471193971100348</v>
      </c>
    </row>
    <row r="87" spans="1:75" x14ac:dyDescent="0.25">
      <c r="A87" s="35" t="s">
        <v>106</v>
      </c>
      <c r="B87" s="48">
        <v>27370640.593200114</v>
      </c>
      <c r="C87" s="32">
        <v>27658349.457781974</v>
      </c>
      <c r="D87" s="36">
        <v>98.959775726960771</v>
      </c>
      <c r="E87" s="49">
        <v>4366164.0235467926</v>
      </c>
      <c r="F87" s="32">
        <v>4394246.4910584381</v>
      </c>
      <c r="G87" s="36">
        <v>99.360926439406882</v>
      </c>
      <c r="H87" s="34">
        <v>10697809.551473591</v>
      </c>
      <c r="I87" s="38">
        <v>10760384.246906117</v>
      </c>
      <c r="J87" s="36">
        <v>99.418471552718785</v>
      </c>
      <c r="K87" s="49">
        <v>8527697.6539180093</v>
      </c>
      <c r="L87" s="32">
        <v>8600813.308919929</v>
      </c>
      <c r="M87" s="36">
        <v>99.149898359890088</v>
      </c>
      <c r="N87" s="34">
        <v>2170111.8975555822</v>
      </c>
      <c r="O87" s="32">
        <v>2159570.9379861876</v>
      </c>
      <c r="P87" s="36">
        <v>100.48810434443168</v>
      </c>
      <c r="Q87" s="49">
        <v>16680112.572700124</v>
      </c>
      <c r="R87" s="32">
        <v>16838266.384664722</v>
      </c>
      <c r="S87" s="36">
        <v>99.060747654469736</v>
      </c>
      <c r="T87" s="49">
        <v>14022988.236889897</v>
      </c>
      <c r="U87" s="32">
        <v>14007399.802561542</v>
      </c>
      <c r="V87" s="36">
        <v>100.11128713785627</v>
      </c>
      <c r="W87" s="34">
        <v>45091738.504030719</v>
      </c>
      <c r="X87" s="38">
        <v>45643846.777849711</v>
      </c>
      <c r="Y87" s="36">
        <v>98.790399335739338</v>
      </c>
      <c r="Z87" s="25"/>
      <c r="AA87" s="39">
        <f t="shared" si="77"/>
        <v>6.5999534399212507</v>
      </c>
      <c r="AB87" s="40">
        <f t="shared" si="77"/>
        <v>3.2545758180312845</v>
      </c>
      <c r="AC87" s="33">
        <f t="shared" si="77"/>
        <v>3.2399315917830336</v>
      </c>
      <c r="AD87" s="39">
        <f t="shared" si="77"/>
        <v>4.3486367642500738</v>
      </c>
      <c r="AE87" s="40">
        <f t="shared" si="77"/>
        <v>4.0731267172218395</v>
      </c>
      <c r="AF87" s="33">
        <f t="shared" si="77"/>
        <v>0.2647273659576399</v>
      </c>
      <c r="AG87" s="39">
        <f t="shared" si="77"/>
        <v>10.069447481507467</v>
      </c>
      <c r="AH87" s="40">
        <f t="shared" si="77"/>
        <v>22.331657418609169</v>
      </c>
      <c r="AI87" s="33">
        <f t="shared" si="77"/>
        <v>-10.02374217422836</v>
      </c>
      <c r="AJ87" s="39">
        <f t="shared" si="77"/>
        <v>5.7978943324858818</v>
      </c>
      <c r="AK87" s="40">
        <f t="shared" si="77"/>
        <v>0.32306932895036766</v>
      </c>
      <c r="AL87" s="33">
        <f t="shared" si="75"/>
        <v>5.4571944819431764</v>
      </c>
      <c r="AM87" s="39">
        <f t="shared" si="75"/>
        <v>30.825846451521926</v>
      </c>
      <c r="AN87" s="40">
        <f t="shared" si="75"/>
        <v>868.59672602641172</v>
      </c>
      <c r="AO87" s="33">
        <f t="shared" si="75"/>
        <v>-86.493259481866701</v>
      </c>
      <c r="AP87" s="39">
        <f t="shared" si="75"/>
        <v>7.076173671508613</v>
      </c>
      <c r="AQ87" s="40">
        <f t="shared" si="70"/>
        <v>-2.9862370623226582</v>
      </c>
      <c r="AR87" s="33">
        <f t="shared" si="70"/>
        <v>10.372147651148708</v>
      </c>
      <c r="AS87" s="39">
        <f t="shared" si="70"/>
        <v>7.1485506877558578</v>
      </c>
      <c r="AT87" s="40">
        <f t="shared" si="70"/>
        <v>1.0419984747977793</v>
      </c>
      <c r="AU87" s="33">
        <f t="shared" si="70"/>
        <v>6.0435782200816419</v>
      </c>
      <c r="AV87" s="39">
        <f t="shared" si="68"/>
        <v>7.1832530873864044</v>
      </c>
      <c r="AW87" s="40">
        <f t="shared" si="68"/>
        <v>5.4166189330524901</v>
      </c>
      <c r="AX87" s="33">
        <f t="shared" si="35"/>
        <v>1.6758592451687946</v>
      </c>
      <c r="AY87" s="41"/>
      <c r="AZ87" s="39">
        <f t="shared" ref="AZ87:BW87" si="87">+AVERAGE(B87:B87)/AVERAGE(B83:B83)*100-100</f>
        <v>6.5999534399212507</v>
      </c>
      <c r="BA87" s="42">
        <f t="shared" si="87"/>
        <v>3.2545758180312845</v>
      </c>
      <c r="BB87" s="33">
        <f t="shared" si="87"/>
        <v>3.2399315917830336</v>
      </c>
      <c r="BC87" s="39">
        <f t="shared" si="87"/>
        <v>4.3486367642500738</v>
      </c>
      <c r="BD87" s="42">
        <f t="shared" si="87"/>
        <v>4.0731267172218395</v>
      </c>
      <c r="BE87" s="33">
        <f t="shared" si="87"/>
        <v>0.2647273659576399</v>
      </c>
      <c r="BF87" s="39">
        <f t="shared" si="87"/>
        <v>10.069447481507467</v>
      </c>
      <c r="BG87" s="42">
        <f t="shared" si="87"/>
        <v>22.331657418609169</v>
      </c>
      <c r="BH87" s="33">
        <f t="shared" si="87"/>
        <v>-10.02374217422836</v>
      </c>
      <c r="BI87" s="39">
        <f t="shared" si="87"/>
        <v>5.7978943324858818</v>
      </c>
      <c r="BJ87" s="42">
        <f t="shared" si="87"/>
        <v>0.32306932895036766</v>
      </c>
      <c r="BK87" s="33">
        <f t="shared" si="87"/>
        <v>5.4571944819431764</v>
      </c>
      <c r="BL87" s="39">
        <f t="shared" si="87"/>
        <v>30.825846451521926</v>
      </c>
      <c r="BM87" s="42">
        <f t="shared" si="87"/>
        <v>868.59672602641172</v>
      </c>
      <c r="BN87" s="33">
        <f t="shared" si="87"/>
        <v>-86.493259481866701</v>
      </c>
      <c r="BO87" s="39">
        <f t="shared" si="87"/>
        <v>7.076173671508613</v>
      </c>
      <c r="BP87" s="42">
        <f t="shared" si="87"/>
        <v>-2.9862370623226582</v>
      </c>
      <c r="BQ87" s="33">
        <f t="shared" si="87"/>
        <v>10.372147651148708</v>
      </c>
      <c r="BR87" s="39">
        <f t="shared" si="87"/>
        <v>7.1485506877558578</v>
      </c>
      <c r="BS87" s="42">
        <f t="shared" si="87"/>
        <v>1.0419984747977793</v>
      </c>
      <c r="BT87" s="33">
        <f t="shared" si="87"/>
        <v>6.0435782200816419</v>
      </c>
      <c r="BU87" s="39">
        <f t="shared" si="87"/>
        <v>7.1832530873864044</v>
      </c>
      <c r="BV87" s="42">
        <f t="shared" si="87"/>
        <v>5.4166189330524901</v>
      </c>
      <c r="BW87" s="33">
        <f t="shared" si="87"/>
        <v>1.6758592451687946</v>
      </c>
    </row>
    <row r="88" spans="1:75" x14ac:dyDescent="0.25">
      <c r="A88" s="35" t="s">
        <v>107</v>
      </c>
      <c r="B88" s="48">
        <v>27930418.704641156</v>
      </c>
      <c r="C88" s="32">
        <v>28107772.251974292</v>
      </c>
      <c r="D88" s="36">
        <v>99.369023109539825</v>
      </c>
      <c r="E88" s="49">
        <v>4925712.195010229</v>
      </c>
      <c r="F88" s="32">
        <v>4906069.8477683198</v>
      </c>
      <c r="G88" s="36">
        <v>100.40036827545053</v>
      </c>
      <c r="H88" s="34">
        <v>7395418.7910320722</v>
      </c>
      <c r="I88" s="38">
        <v>7576718.7553389147</v>
      </c>
      <c r="J88" s="36">
        <v>97.607144066432582</v>
      </c>
      <c r="K88" s="49">
        <v>8464253.1016894542</v>
      </c>
      <c r="L88" s="32">
        <v>8466045.201478824</v>
      </c>
      <c r="M88" s="36">
        <v>99.978831913287479</v>
      </c>
      <c r="N88" s="34">
        <v>-1068834.310657382</v>
      </c>
      <c r="O88" s="32">
        <v>-889326.44613990933</v>
      </c>
      <c r="P88" s="36">
        <v>120.18469880173026</v>
      </c>
      <c r="Q88" s="49">
        <v>18225327.776222609</v>
      </c>
      <c r="R88" s="32">
        <v>18008318.641994398</v>
      </c>
      <c r="S88" s="36">
        <v>101.20504939157485</v>
      </c>
      <c r="T88" s="49">
        <v>14552491.424612192</v>
      </c>
      <c r="U88" s="32">
        <v>14653040.321870929</v>
      </c>
      <c r="V88" s="36">
        <v>99.313801811432555</v>
      </c>
      <c r="W88" s="34">
        <v>43924386.042293869</v>
      </c>
      <c r="X88" s="38">
        <v>43945839.175205</v>
      </c>
      <c r="Y88" s="36">
        <v>99.951182789283877</v>
      </c>
      <c r="Z88" s="25"/>
      <c r="AA88" s="39">
        <f t="shared" si="77"/>
        <v>11.097528538910282</v>
      </c>
      <c r="AB88" s="40">
        <f t="shared" si="77"/>
        <v>5.5649712666941298</v>
      </c>
      <c r="AC88" s="33">
        <f t="shared" si="77"/>
        <v>5.2409025511303184</v>
      </c>
      <c r="AD88" s="39">
        <f t="shared" si="77"/>
        <v>10.420634887136956</v>
      </c>
      <c r="AE88" s="40">
        <f t="shared" si="77"/>
        <v>9.2567529896860634</v>
      </c>
      <c r="AF88" s="33">
        <f t="shared" si="77"/>
        <v>1.0652722743469667</v>
      </c>
      <c r="AG88" s="39">
        <f t="shared" si="77"/>
        <v>1.0299730912233258</v>
      </c>
      <c r="AH88" s="40">
        <f t="shared" si="77"/>
        <v>7.0335238714609858</v>
      </c>
      <c r="AI88" s="33">
        <f t="shared" si="77"/>
        <v>-5.6090377697434946</v>
      </c>
      <c r="AJ88" s="39">
        <f t="shared" si="77"/>
        <v>7.5431692660276326</v>
      </c>
      <c r="AK88" s="40">
        <f t="shared" si="77"/>
        <v>1.7420080764411381</v>
      </c>
      <c r="AL88" s="33">
        <f t="shared" si="75"/>
        <v>5.7018347674324872</v>
      </c>
      <c r="AM88" s="39">
        <f t="shared" si="75"/>
        <v>94.1433602491187</v>
      </c>
      <c r="AN88" s="40">
        <f t="shared" si="75"/>
        <v>-28.410798933736032</v>
      </c>
      <c r="AO88" s="33">
        <f t="shared" si="75"/>
        <v>171.19084632529547</v>
      </c>
      <c r="AP88" s="39">
        <f t="shared" si="75"/>
        <v>0.43445837900031847</v>
      </c>
      <c r="AQ88" s="40">
        <f t="shared" si="70"/>
        <v>-7.187741573009788</v>
      </c>
      <c r="AR88" s="33">
        <f t="shared" si="70"/>
        <v>8.2124927042972899</v>
      </c>
      <c r="AS88" s="39">
        <f t="shared" si="70"/>
        <v>1.1437891188335243</v>
      </c>
      <c r="AT88" s="40">
        <f t="shared" si="70"/>
        <v>-3.6741175574950944</v>
      </c>
      <c r="AU88" s="33">
        <f t="shared" si="70"/>
        <v>5.0016740611790595</v>
      </c>
      <c r="AV88" s="39">
        <f t="shared" si="68"/>
        <v>7.9756448789103445</v>
      </c>
      <c r="AW88" s="40">
        <f t="shared" si="68"/>
        <v>3.6793953412716149</v>
      </c>
      <c r="AX88" s="33">
        <f t="shared" si="35"/>
        <v>4.1437833655348442</v>
      </c>
      <c r="AY88" s="41"/>
      <c r="AZ88" s="39">
        <f t="shared" ref="AZ88:BW88" si="88">+AVERAGE(B87:B88)/AVERAGE(B83:B84)*100-100</f>
        <v>8.8250397219468795</v>
      </c>
      <c r="BA88" s="42">
        <f t="shared" si="88"/>
        <v>4.4063018502180569</v>
      </c>
      <c r="BB88" s="33">
        <f t="shared" si="88"/>
        <v>4.2328788784510465</v>
      </c>
      <c r="BC88" s="39">
        <f t="shared" si="88"/>
        <v>7.4817919363229919</v>
      </c>
      <c r="BD88" s="42">
        <f t="shared" si="88"/>
        <v>6.7447039646271207</v>
      </c>
      <c r="BE88" s="33">
        <f t="shared" si="88"/>
        <v>0.66549101958483448</v>
      </c>
      <c r="BF88" s="39">
        <f t="shared" si="88"/>
        <v>6.1860907949078552</v>
      </c>
      <c r="BG88" s="42">
        <f t="shared" si="88"/>
        <v>15.510018621601191</v>
      </c>
      <c r="BH88" s="33">
        <f t="shared" si="88"/>
        <v>-7.8895222806131358</v>
      </c>
      <c r="BI88" s="39">
        <f t="shared" si="88"/>
        <v>6.6601350950035396</v>
      </c>
      <c r="BJ88" s="42">
        <f t="shared" si="88"/>
        <v>1.0219549522570048</v>
      </c>
      <c r="BK88" s="33">
        <f t="shared" si="88"/>
        <v>5.5798821058867389</v>
      </c>
      <c r="BL88" s="39">
        <f t="shared" si="88"/>
        <v>-0.62828418926555685</v>
      </c>
      <c r="BM88" s="42">
        <f t="shared" si="88"/>
        <v>-224.61872503740375</v>
      </c>
      <c r="BN88" s="33">
        <f t="shared" si="88"/>
        <v>-72.006574358915287</v>
      </c>
      <c r="BO88" s="39">
        <f t="shared" si="88"/>
        <v>3.5023752235401844</v>
      </c>
      <c r="BP88" s="42">
        <f t="shared" si="88"/>
        <v>-5.2039367661803198</v>
      </c>
      <c r="BQ88" s="33">
        <f t="shared" si="88"/>
        <v>9.2700916287679007</v>
      </c>
      <c r="BR88" s="39">
        <f t="shared" si="88"/>
        <v>4.0040575312186633</v>
      </c>
      <c r="BS88" s="42">
        <f t="shared" si="88"/>
        <v>-1.425467101502278</v>
      </c>
      <c r="BT88" s="33">
        <f t="shared" si="88"/>
        <v>5.5221375019709029</v>
      </c>
      <c r="BU88" s="39">
        <f t="shared" si="88"/>
        <v>7.5727944950737509</v>
      </c>
      <c r="BV88" s="42">
        <f t="shared" si="88"/>
        <v>4.5572548805186557</v>
      </c>
      <c r="BW88" s="33">
        <f t="shared" si="88"/>
        <v>2.9022318515953458</v>
      </c>
    </row>
    <row r="89" spans="1:75" x14ac:dyDescent="0.25">
      <c r="A89" s="35" t="s">
        <v>108</v>
      </c>
      <c r="B89" s="48">
        <v>28382598.425251342</v>
      </c>
      <c r="C89" s="32">
        <v>28393583.192725115</v>
      </c>
      <c r="D89" s="36">
        <v>99.961312500084219</v>
      </c>
      <c r="E89" s="49">
        <v>4992167.3894779701</v>
      </c>
      <c r="F89" s="32">
        <v>5008271.3595887395</v>
      </c>
      <c r="G89" s="36">
        <v>99.67845252474315</v>
      </c>
      <c r="H89" s="34">
        <v>9771912.1915677618</v>
      </c>
      <c r="I89" s="38">
        <v>9914517.5524795298</v>
      </c>
      <c r="J89" s="36">
        <v>98.561651031863846</v>
      </c>
      <c r="K89" s="49">
        <v>9071340.267411707</v>
      </c>
      <c r="L89" s="32">
        <v>9106018.0839157645</v>
      </c>
      <c r="M89" s="36">
        <v>99.619176942276127</v>
      </c>
      <c r="N89" s="34">
        <v>700571.92415605485</v>
      </c>
      <c r="O89" s="32">
        <v>808499.46856376529</v>
      </c>
      <c r="P89" s="36">
        <v>86.650882455193795</v>
      </c>
      <c r="Q89" s="49">
        <v>15497046.129971128</v>
      </c>
      <c r="R89" s="32">
        <v>15576235.730165362</v>
      </c>
      <c r="S89" s="36">
        <v>99.491599886095244</v>
      </c>
      <c r="T89" s="49">
        <v>15525685.45435773</v>
      </c>
      <c r="U89" s="32">
        <v>15876294.211607242</v>
      </c>
      <c r="V89" s="36">
        <v>97.791620937629261</v>
      </c>
      <c r="W89" s="34">
        <v>43118038.68191047</v>
      </c>
      <c r="X89" s="38">
        <v>43016313.623351507</v>
      </c>
      <c r="Y89" s="36">
        <v>100.23648018621414</v>
      </c>
      <c r="Z89" s="25"/>
      <c r="AA89" s="39">
        <f t="shared" si="77"/>
        <v>12.806634343016611</v>
      </c>
      <c r="AB89" s="40">
        <f t="shared" si="77"/>
        <v>8.2689102858522006</v>
      </c>
      <c r="AC89" s="33">
        <f t="shared" si="77"/>
        <v>4.1911607359710956</v>
      </c>
      <c r="AD89" s="39">
        <f t="shared" si="77"/>
        <v>16.828518104210403</v>
      </c>
      <c r="AE89" s="40">
        <f t="shared" si="77"/>
        <v>16.76987430852077</v>
      </c>
      <c r="AF89" s="33">
        <f t="shared" si="77"/>
        <v>5.0221682635978482E-2</v>
      </c>
      <c r="AG89" s="39">
        <f t="shared" si="77"/>
        <v>12.57567959129284</v>
      </c>
      <c r="AH89" s="40">
        <f t="shared" si="77"/>
        <v>11.815576264123322</v>
      </c>
      <c r="AI89" s="33">
        <f t="shared" si="77"/>
        <v>0.67978304326229022</v>
      </c>
      <c r="AJ89" s="39">
        <f t="shared" si="77"/>
        <v>18.484530076935982</v>
      </c>
      <c r="AK89" s="40">
        <f t="shared" si="77"/>
        <v>14.59223780804335</v>
      </c>
      <c r="AL89" s="33">
        <f t="shared" si="75"/>
        <v>3.3966456571105113</v>
      </c>
      <c r="AM89" s="39">
        <f t="shared" si="75"/>
        <v>-31.595855668928991</v>
      </c>
      <c r="AN89" s="40">
        <f t="shared" si="75"/>
        <v>-12.157388761727887</v>
      </c>
      <c r="AO89" s="33">
        <f t="shared" si="75"/>
        <v>-22.128744390890773</v>
      </c>
      <c r="AP89" s="39">
        <f t="shared" si="75"/>
        <v>-8.7305641216294418</v>
      </c>
      <c r="AQ89" s="40">
        <f t="shared" si="70"/>
        <v>-6.9004750216961099</v>
      </c>
      <c r="AR89" s="33">
        <f t="shared" si="70"/>
        <v>-1.9657340897924342</v>
      </c>
      <c r="AS89" s="39">
        <f t="shared" si="70"/>
        <v>1.1611703058718206</v>
      </c>
      <c r="AT89" s="40">
        <f t="shared" si="70"/>
        <v>3.5455486099060352</v>
      </c>
      <c r="AU89" s="33">
        <f t="shared" si="70"/>
        <v>-2.3027337592435515</v>
      </c>
      <c r="AV89" s="39">
        <f t="shared" si="68"/>
        <v>8.4846570461293567</v>
      </c>
      <c r="AW89" s="40">
        <f t="shared" si="68"/>
        <v>5.4864775054896313</v>
      </c>
      <c r="AX89" s="33">
        <f t="shared" si="35"/>
        <v>2.8422406468958883</v>
      </c>
      <c r="AY89" s="41"/>
      <c r="AZ89" s="39">
        <f t="shared" ref="AZ89:BW89" si="89">+AVERAGE(B87:B89)/AVERAGE(B83:B85)*100-100</f>
        <v>10.143579030478179</v>
      </c>
      <c r="BA89" s="42">
        <f t="shared" si="89"/>
        <v>5.678277043990505</v>
      </c>
      <c r="BB89" s="33">
        <f t="shared" si="89"/>
        <v>4.2188948066985716</v>
      </c>
      <c r="BC89" s="39">
        <f t="shared" si="89"/>
        <v>10.573508794711699</v>
      </c>
      <c r="BD89" s="42">
        <f t="shared" si="89"/>
        <v>10.051818636313214</v>
      </c>
      <c r="BE89" s="33">
        <f t="shared" si="89"/>
        <v>0.45983968280121701</v>
      </c>
      <c r="BF89" s="39">
        <f t="shared" si="89"/>
        <v>8.3425725806828268</v>
      </c>
      <c r="BG89" s="42">
        <f t="shared" si="89"/>
        <v>14.18601935934349</v>
      </c>
      <c r="BH89" s="33">
        <f t="shared" si="89"/>
        <v>-5.1989877581820139</v>
      </c>
      <c r="BI89" s="39">
        <f t="shared" si="89"/>
        <v>10.498221708398532</v>
      </c>
      <c r="BJ89" s="42">
        <f t="shared" si="89"/>
        <v>5.363047806407863</v>
      </c>
      <c r="BK89" s="33">
        <f t="shared" si="89"/>
        <v>4.8416950343287795</v>
      </c>
      <c r="BL89" s="39">
        <f t="shared" si="89"/>
        <v>-15.501589297307021</v>
      </c>
      <c r="BM89" s="42">
        <f t="shared" si="89"/>
        <v>-2201.6701378600565</v>
      </c>
      <c r="BN89" s="33">
        <f t="shared" si="89"/>
        <v>-65.836859082113676</v>
      </c>
      <c r="BO89" s="39">
        <f t="shared" si="89"/>
        <v>-0.59413849555521381</v>
      </c>
      <c r="BP89" s="42">
        <f t="shared" si="89"/>
        <v>-5.7345816301875345</v>
      </c>
      <c r="BQ89" s="33">
        <f t="shared" si="89"/>
        <v>5.2657538554323366</v>
      </c>
      <c r="BR89" s="39">
        <f t="shared" si="89"/>
        <v>2.9851817323131655</v>
      </c>
      <c r="BS89" s="42">
        <f t="shared" si="89"/>
        <v>0.29088318738941155</v>
      </c>
      <c r="BT89" s="33">
        <f t="shared" si="89"/>
        <v>2.8127556860510765</v>
      </c>
      <c r="BU89" s="39">
        <f t="shared" si="89"/>
        <v>7.8686640229883409</v>
      </c>
      <c r="BV89" s="42">
        <f t="shared" si="89"/>
        <v>4.8568881039235805</v>
      </c>
      <c r="BW89" s="33">
        <f t="shared" si="89"/>
        <v>2.8821111831021113</v>
      </c>
    </row>
    <row r="90" spans="1:75" x14ac:dyDescent="0.25">
      <c r="A90" s="35" t="s">
        <v>109</v>
      </c>
      <c r="B90" s="48">
        <v>31532697.666297432</v>
      </c>
      <c r="C90" s="32">
        <v>31056650.058605835</v>
      </c>
      <c r="D90" s="36">
        <v>101.53283630653425</v>
      </c>
      <c r="E90" s="49">
        <v>6523980.7945734262</v>
      </c>
      <c r="F90" s="32">
        <v>6499436.7041928945</v>
      </c>
      <c r="G90" s="36">
        <v>100.37763411657966</v>
      </c>
      <c r="H90" s="34">
        <v>12960151.392285438</v>
      </c>
      <c r="I90" s="38">
        <v>12573670.078988945</v>
      </c>
      <c r="J90" s="36">
        <v>103.07373512163578</v>
      </c>
      <c r="K90" s="49">
        <v>9570566.6271770988</v>
      </c>
      <c r="L90" s="32">
        <v>9460979.7632165682</v>
      </c>
      <c r="M90" s="36">
        <v>101.15830354469834</v>
      </c>
      <c r="N90" s="34">
        <v>3389584.7651083395</v>
      </c>
      <c r="O90" s="32">
        <v>3112690.315772377</v>
      </c>
      <c r="P90" s="36">
        <v>108.89566327664866</v>
      </c>
      <c r="Q90" s="49">
        <v>13495184.636903509</v>
      </c>
      <c r="R90" s="32">
        <v>13474850.269315947</v>
      </c>
      <c r="S90" s="36">
        <v>100.15090607451027</v>
      </c>
      <c r="T90" s="49">
        <v>16472116.752049075</v>
      </c>
      <c r="U90" s="32">
        <v>16036545.810920995</v>
      </c>
      <c r="V90" s="36">
        <v>102.7161144691861</v>
      </c>
      <c r="W90" s="34">
        <v>48039897.738010734</v>
      </c>
      <c r="X90" s="38">
        <v>47568061.300182626</v>
      </c>
      <c r="Y90" s="36">
        <v>100.9919185792554</v>
      </c>
      <c r="Z90" s="25"/>
      <c r="AA90" s="39">
        <f t="shared" si="77"/>
        <v>11.811531325308408</v>
      </c>
      <c r="AB90" s="40">
        <f t="shared" si="77"/>
        <v>7.7515162111806717</v>
      </c>
      <c r="AC90" s="33">
        <f t="shared" si="77"/>
        <v>3.76794244469896</v>
      </c>
      <c r="AD90" s="39">
        <f t="shared" si="77"/>
        <v>10.969358246070215</v>
      </c>
      <c r="AE90" s="40">
        <f t="shared" si="77"/>
        <v>9.8554559133535093</v>
      </c>
      <c r="AF90" s="33">
        <f t="shared" si="77"/>
        <v>1.0139708796942415</v>
      </c>
      <c r="AG90" s="39">
        <f t="shared" si="77"/>
        <v>18.835556692187353</v>
      </c>
      <c r="AH90" s="40">
        <f t="shared" si="77"/>
        <v>8.8488872050451732</v>
      </c>
      <c r="AI90" s="33">
        <f t="shared" si="77"/>
        <v>9.1748016388350209</v>
      </c>
      <c r="AJ90" s="39">
        <f t="shared" si="77"/>
        <v>17.944251438535289</v>
      </c>
      <c r="AK90" s="40">
        <f t="shared" si="77"/>
        <v>12.12267175163089</v>
      </c>
      <c r="AL90" s="33">
        <f t="shared" si="75"/>
        <v>5.1921521276268692</v>
      </c>
      <c r="AM90" s="39">
        <f t="shared" si="75"/>
        <v>21.426478096144848</v>
      </c>
      <c r="AN90" s="40">
        <f t="shared" si="75"/>
        <v>-2.3768282894351955E-2</v>
      </c>
      <c r="AO90" s="33">
        <f t="shared" si="75"/>
        <v>21.455345946359699</v>
      </c>
      <c r="AP90" s="39">
        <f t="shared" si="75"/>
        <v>-1.4716829694833109</v>
      </c>
      <c r="AQ90" s="40">
        <f t="shared" si="70"/>
        <v>1.4745955613826141</v>
      </c>
      <c r="AR90" s="33">
        <f t="shared" si="70"/>
        <v>-2.9034641769857643</v>
      </c>
      <c r="AS90" s="39">
        <f t="shared" si="70"/>
        <v>11.087534508956537</v>
      </c>
      <c r="AT90" s="40">
        <f t="shared" si="70"/>
        <v>7.4137847189140302</v>
      </c>
      <c r="AU90" s="33">
        <f t="shared" si="70"/>
        <v>3.4201846621978689</v>
      </c>
      <c r="AV90" s="39">
        <f t="shared" si="68"/>
        <v>9.5415937015904433</v>
      </c>
      <c r="AW90" s="40">
        <f t="shared" si="68"/>
        <v>6.5600798155227835</v>
      </c>
      <c r="AX90" s="33">
        <f t="shared" si="35"/>
        <v>2.7979651396932752</v>
      </c>
      <c r="AY90" s="41"/>
      <c r="AZ90" s="39">
        <f t="shared" ref="AZ90:BW90" si="90">+AVERAGE(B87:B90)/AVERAGE(B83:B86)*100-100</f>
        <v>10.595102071647062</v>
      </c>
      <c r="BA90" s="42">
        <f t="shared" si="90"/>
        <v>6.2292249090680514</v>
      </c>
      <c r="BB90" s="33">
        <f t="shared" si="90"/>
        <v>4.1040070608383701</v>
      </c>
      <c r="BC90" s="39">
        <f t="shared" si="90"/>
        <v>10.697315991129372</v>
      </c>
      <c r="BD90" s="42">
        <f t="shared" si="90"/>
        <v>9.990408918485798</v>
      </c>
      <c r="BE90" s="33">
        <f t="shared" si="90"/>
        <v>0.59838678881989438</v>
      </c>
      <c r="BF90" s="39">
        <f t="shared" si="90"/>
        <v>11.46706852914123</v>
      </c>
      <c r="BG90" s="42">
        <f t="shared" si="90"/>
        <v>12.487305413287643</v>
      </c>
      <c r="BH90" s="33">
        <f t="shared" si="90"/>
        <v>-1.8582138600680764</v>
      </c>
      <c r="BI90" s="39">
        <f t="shared" si="90"/>
        <v>12.404143691452461</v>
      </c>
      <c r="BJ90" s="42">
        <f t="shared" si="90"/>
        <v>7.0769995070636185</v>
      </c>
      <c r="BK90" s="33">
        <f t="shared" si="90"/>
        <v>4.9301241107541358</v>
      </c>
      <c r="BL90" s="39">
        <f t="shared" si="90"/>
        <v>5.4338684597807116</v>
      </c>
      <c r="BM90" s="42">
        <f t="shared" si="90"/>
        <v>72.214224628506258</v>
      </c>
      <c r="BN90" s="33">
        <f t="shared" si="90"/>
        <v>-57.925163137829763</v>
      </c>
      <c r="BO90" s="39">
        <f t="shared" si="90"/>
        <v>-0.78077547646948631</v>
      </c>
      <c r="BP90" s="42">
        <f t="shared" si="90"/>
        <v>-4.3008248507001241</v>
      </c>
      <c r="BQ90" s="33">
        <f t="shared" si="90"/>
        <v>3.0935395768047584</v>
      </c>
      <c r="BR90" s="39">
        <f t="shared" si="90"/>
        <v>5.0691414077681713</v>
      </c>
      <c r="BS90" s="42">
        <f t="shared" si="90"/>
        <v>2.0830578338222523</v>
      </c>
      <c r="BT90" s="33">
        <f t="shared" si="90"/>
        <v>2.9680817549156586</v>
      </c>
      <c r="BU90" s="39">
        <f t="shared" si="90"/>
        <v>8.3097018074920044</v>
      </c>
      <c r="BV90" s="42">
        <f t="shared" si="90"/>
        <v>5.3012385923583878</v>
      </c>
      <c r="BW90" s="33">
        <f t="shared" si="90"/>
        <v>2.8608514150342046</v>
      </c>
    </row>
    <row r="91" spans="1:75" s="15" customFormat="1" x14ac:dyDescent="0.25">
      <c r="A91" s="31" t="s">
        <v>124</v>
      </c>
      <c r="B91" s="48">
        <v>28558635.063465349</v>
      </c>
      <c r="C91" s="32">
        <v>28374750.025375936</v>
      </c>
      <c r="D91" s="36">
        <v>100.64805870686071</v>
      </c>
      <c r="E91" s="49">
        <v>4972096.9259625021</v>
      </c>
      <c r="F91" s="32">
        <v>4906079.2291065305</v>
      </c>
      <c r="G91" s="36">
        <v>101.34563046728444</v>
      </c>
      <c r="H91" s="34">
        <v>10371203.578055641</v>
      </c>
      <c r="I91" s="38">
        <v>11262847.637551382</v>
      </c>
      <c r="J91" s="36">
        <v>92.083315976654816</v>
      </c>
      <c r="K91" s="49">
        <v>8954798.5755128097</v>
      </c>
      <c r="L91" s="32">
        <v>8832977.9765334353</v>
      </c>
      <c r="M91" s="36">
        <v>101.37915660271106</v>
      </c>
      <c r="N91" s="34">
        <v>1416405.002542831</v>
      </c>
      <c r="O91" s="32">
        <v>2429869.6610179469</v>
      </c>
      <c r="P91" s="36">
        <v>58.291398311029383</v>
      </c>
      <c r="Q91" s="49">
        <v>16347056.194030695</v>
      </c>
      <c r="R91" s="32">
        <v>17332613.974296231</v>
      </c>
      <c r="S91" s="36">
        <v>94.313853745735699</v>
      </c>
      <c r="T91" s="49">
        <v>13913761.541192157</v>
      </c>
      <c r="U91" s="32">
        <v>14036660.149896547</v>
      </c>
      <c r="V91" s="36">
        <v>99.124445506324406</v>
      </c>
      <c r="W91" s="34">
        <v>46335230.220322028</v>
      </c>
      <c r="X91" s="38">
        <v>47839630.71643354</v>
      </c>
      <c r="Y91" s="36">
        <v>96.855325859372215</v>
      </c>
      <c r="Z91" s="25"/>
      <c r="AA91" s="39">
        <f t="shared" si="77"/>
        <v>4.3403970258568876</v>
      </c>
      <c r="AB91" s="40">
        <f t="shared" si="77"/>
        <v>2.5901783065091593</v>
      </c>
      <c r="AC91" s="33">
        <f t="shared" si="77"/>
        <v>1.7060295129993648</v>
      </c>
      <c r="AD91" s="39">
        <f t="shared" si="77"/>
        <v>13.877923484960803</v>
      </c>
      <c r="AE91" s="40">
        <f t="shared" si="77"/>
        <v>11.647793065081501</v>
      </c>
      <c r="AF91" s="33">
        <f t="shared" si="77"/>
        <v>1.9974693262224008</v>
      </c>
      <c r="AG91" s="39">
        <f t="shared" si="77"/>
        <v>-3.0530172728019949</v>
      </c>
      <c r="AH91" s="40">
        <f t="shared" si="77"/>
        <v>4.6695673603824588</v>
      </c>
      <c r="AI91" s="33">
        <f t="shared" si="77"/>
        <v>-7.37806110021954</v>
      </c>
      <c r="AJ91" s="39">
        <f t="shared" si="77"/>
        <v>5.0083966262402697</v>
      </c>
      <c r="AK91" s="40">
        <f t="shared" si="77"/>
        <v>2.6993338801195392</v>
      </c>
      <c r="AL91" s="33">
        <f t="shared" si="75"/>
        <v>2.248371687411435</v>
      </c>
      <c r="AM91" s="39">
        <f t="shared" si="75"/>
        <v>-34.731245695750886</v>
      </c>
      <c r="AN91" s="40">
        <f t="shared" si="75"/>
        <v>12.516316008763042</v>
      </c>
      <c r="AO91" s="33">
        <f t="shared" si="75"/>
        <v>-41.991742513889442</v>
      </c>
      <c r="AP91" s="39">
        <f t="shared" si="75"/>
        <v>-1.9967274034740825</v>
      </c>
      <c r="AQ91" s="40">
        <f t="shared" si="70"/>
        <v>2.9358579935623936</v>
      </c>
      <c r="AR91" s="33">
        <f t="shared" si="70"/>
        <v>-4.7919019602915824</v>
      </c>
      <c r="AS91" s="39">
        <f t="shared" si="70"/>
        <v>-0.77891169736847132</v>
      </c>
      <c r="AT91" s="40">
        <f t="shared" si="70"/>
        <v>0.20889206953067685</v>
      </c>
      <c r="AU91" s="33">
        <f t="shared" si="70"/>
        <v>-0.98574462455262335</v>
      </c>
      <c r="AV91" s="39">
        <f t="shared" si="68"/>
        <v>2.7576929999719511</v>
      </c>
      <c r="AW91" s="40">
        <f t="shared" si="68"/>
        <v>4.8106899255682549</v>
      </c>
      <c r="AX91" s="33">
        <f t="shared" si="35"/>
        <v>-1.958766731765877</v>
      </c>
      <c r="AY91" s="41"/>
      <c r="AZ91" s="39">
        <f t="shared" ref="AZ91:BW91" si="91">+AVERAGE(B91:B91)/AVERAGE(B87:B87)*100-100</f>
        <v>4.3403970258568876</v>
      </c>
      <c r="BA91" s="42">
        <f t="shared" si="91"/>
        <v>2.5901783065091593</v>
      </c>
      <c r="BB91" s="33">
        <f t="shared" si="91"/>
        <v>1.7060295129993648</v>
      </c>
      <c r="BC91" s="39">
        <f t="shared" si="91"/>
        <v>13.877923484960803</v>
      </c>
      <c r="BD91" s="42">
        <f t="shared" si="91"/>
        <v>11.647793065081501</v>
      </c>
      <c r="BE91" s="33">
        <f t="shared" si="91"/>
        <v>1.9974693262224008</v>
      </c>
      <c r="BF91" s="39">
        <f t="shared" si="91"/>
        <v>-3.0530172728019949</v>
      </c>
      <c r="BG91" s="42">
        <f t="shared" si="91"/>
        <v>4.6695673603824588</v>
      </c>
      <c r="BH91" s="33">
        <f t="shared" si="91"/>
        <v>-7.37806110021954</v>
      </c>
      <c r="BI91" s="39">
        <f t="shared" si="91"/>
        <v>5.0083966262402697</v>
      </c>
      <c r="BJ91" s="42">
        <f t="shared" si="91"/>
        <v>2.6993338801195392</v>
      </c>
      <c r="BK91" s="33">
        <f t="shared" si="91"/>
        <v>2.248371687411435</v>
      </c>
      <c r="BL91" s="39">
        <f t="shared" si="91"/>
        <v>-34.731245695750886</v>
      </c>
      <c r="BM91" s="42">
        <f t="shared" si="91"/>
        <v>12.516316008763042</v>
      </c>
      <c r="BN91" s="33">
        <f t="shared" si="91"/>
        <v>-41.991742513889442</v>
      </c>
      <c r="BO91" s="39">
        <f t="shared" si="91"/>
        <v>-1.9967274034740825</v>
      </c>
      <c r="BP91" s="42">
        <f t="shared" si="91"/>
        <v>2.9358579935623936</v>
      </c>
      <c r="BQ91" s="33">
        <f t="shared" si="91"/>
        <v>-4.7919019602915824</v>
      </c>
      <c r="BR91" s="39">
        <f t="shared" si="91"/>
        <v>-0.77891169736847132</v>
      </c>
      <c r="BS91" s="42">
        <f t="shared" si="91"/>
        <v>0.20889206953067685</v>
      </c>
      <c r="BT91" s="33">
        <f t="shared" si="91"/>
        <v>-0.98574462455262335</v>
      </c>
      <c r="BU91" s="39">
        <f t="shared" si="91"/>
        <v>2.7576929999719511</v>
      </c>
      <c r="BV91" s="42">
        <f t="shared" si="91"/>
        <v>4.8106899255682549</v>
      </c>
      <c r="BW91" s="33">
        <f t="shared" si="91"/>
        <v>-1.958766731765877</v>
      </c>
    </row>
    <row r="92" spans="1:75" s="15" customFormat="1" x14ac:dyDescent="0.25">
      <c r="A92" s="31" t="s">
        <v>125</v>
      </c>
      <c r="B92" s="48">
        <v>29270779.364483949</v>
      </c>
      <c r="C92" s="32">
        <v>28929341.348065041</v>
      </c>
      <c r="D92" s="36">
        <v>101.18024815121393</v>
      </c>
      <c r="E92" s="49">
        <v>5183765.781401908</v>
      </c>
      <c r="F92" s="32">
        <v>5100790.8383722045</v>
      </c>
      <c r="G92" s="36">
        <v>101.62670741967108</v>
      </c>
      <c r="H92" s="34">
        <v>10364283.402621092</v>
      </c>
      <c r="I92" s="38">
        <v>9713743.7857542485</v>
      </c>
      <c r="J92" s="36">
        <v>106.69710495989091</v>
      </c>
      <c r="K92" s="49">
        <v>8742342.0361883659</v>
      </c>
      <c r="L92" s="32">
        <v>8450047.2678455114</v>
      </c>
      <c r="M92" s="36">
        <v>103.45909033497489</v>
      </c>
      <c r="N92" s="34">
        <v>1621941.3664327264</v>
      </c>
      <c r="O92" s="32">
        <v>1263696.5179087371</v>
      </c>
      <c r="P92" s="36">
        <v>128.3489622268518</v>
      </c>
      <c r="Q92" s="49">
        <v>15529421.853425005</v>
      </c>
      <c r="R92" s="32">
        <v>15759059.904457493</v>
      </c>
      <c r="S92" s="36">
        <v>98.542818845637271</v>
      </c>
      <c r="T92" s="49">
        <v>14564529.279080309</v>
      </c>
      <c r="U92" s="32">
        <v>14299241.602791818</v>
      </c>
      <c r="V92" s="36">
        <v>101.85525696857025</v>
      </c>
      <c r="W92" s="34">
        <v>45783721.12285164</v>
      </c>
      <c r="X92" s="38">
        <v>45203694.273857176</v>
      </c>
      <c r="Y92" s="36">
        <v>101.28314036786573</v>
      </c>
      <c r="Z92" s="25"/>
      <c r="AA92" s="39">
        <f t="shared" si="77"/>
        <v>4.798927914460748</v>
      </c>
      <c r="AB92" s="40">
        <f t="shared" si="77"/>
        <v>2.922924978634839</v>
      </c>
      <c r="AC92" s="33">
        <f t="shared" si="77"/>
        <v>1.8227260216470995</v>
      </c>
      <c r="AD92" s="39">
        <f t="shared" si="77"/>
        <v>5.2389091399430328</v>
      </c>
      <c r="AE92" s="40">
        <f t="shared" si="77"/>
        <v>3.968981214004927</v>
      </c>
      <c r="AF92" s="33">
        <f t="shared" si="77"/>
        <v>1.2214488505221937</v>
      </c>
      <c r="AG92" s="39">
        <f t="shared" si="77"/>
        <v>40.144644887307294</v>
      </c>
      <c r="AH92" s="40">
        <f t="shared" si="77"/>
        <v>28.205151852963866</v>
      </c>
      <c r="AI92" s="33">
        <f t="shared" si="77"/>
        <v>9.3128028490123427</v>
      </c>
      <c r="AJ92" s="39">
        <f t="shared" si="77"/>
        <v>3.2854515473244277</v>
      </c>
      <c r="AK92" s="40">
        <f t="shared" si="77"/>
        <v>-0.18896584240441427</v>
      </c>
      <c r="AL92" s="33">
        <f t="shared" si="75"/>
        <v>3.4809952817871164</v>
      </c>
      <c r="AM92" s="39">
        <f t="shared" si="75"/>
        <v>-251.74862467084895</v>
      </c>
      <c r="AN92" s="40">
        <f t="shared" si="75"/>
        <v>-242.0959112813712</v>
      </c>
      <c r="AO92" s="33">
        <f t="shared" si="75"/>
        <v>6.7930972133068082</v>
      </c>
      <c r="AP92" s="39">
        <f t="shared" si="75"/>
        <v>-14.792084707056816</v>
      </c>
      <c r="AQ92" s="40">
        <f t="shared" si="70"/>
        <v>-12.490109611297967</v>
      </c>
      <c r="AR92" s="33">
        <f t="shared" si="70"/>
        <v>-2.6305313439817297</v>
      </c>
      <c r="AS92" s="39">
        <f t="shared" si="70"/>
        <v>8.2720230624971691E-2</v>
      </c>
      <c r="AT92" s="40">
        <f t="shared" si="70"/>
        <v>-2.4145072374573147</v>
      </c>
      <c r="AU92" s="33">
        <f t="shared" si="70"/>
        <v>2.5590150722083536</v>
      </c>
      <c r="AV92" s="39">
        <f t="shared" si="68"/>
        <v>4.2330360150451725</v>
      </c>
      <c r="AW92" s="40">
        <f t="shared" si="68"/>
        <v>2.8622848539478554</v>
      </c>
      <c r="AX92" s="33">
        <f t="shared" si="35"/>
        <v>1.3326081206961504</v>
      </c>
      <c r="AY92" s="41"/>
      <c r="AZ92" s="39">
        <f t="shared" ref="AZ92:BW92" si="92">+AVERAGE(B91:B92)/AVERAGE(B87:B88)*100-100</f>
        <v>4.571983181173394</v>
      </c>
      <c r="BA92" s="42">
        <f t="shared" si="92"/>
        <v>2.7578924560852869</v>
      </c>
      <c r="BB92" s="33">
        <f t="shared" si="92"/>
        <v>1.7644981677416496</v>
      </c>
      <c r="BC92" s="39">
        <f t="shared" si="92"/>
        <v>9.298299595101156</v>
      </c>
      <c r="BD92" s="42">
        <f t="shared" si="92"/>
        <v>7.5970935064033682</v>
      </c>
      <c r="BE92" s="33">
        <f t="shared" si="92"/>
        <v>1.6074401082960748</v>
      </c>
      <c r="BF92" s="39">
        <f t="shared" si="92"/>
        <v>14.603577582468901</v>
      </c>
      <c r="BG92" s="42">
        <f t="shared" si="92"/>
        <v>14.394249848176372</v>
      </c>
      <c r="BH92" s="33">
        <f t="shared" si="92"/>
        <v>0.89064831081984153</v>
      </c>
      <c r="BI92" s="39">
        <f t="shared" si="92"/>
        <v>4.1501406532795926</v>
      </c>
      <c r="BJ92" s="42">
        <f t="shared" si="92"/>
        <v>1.266587719400647</v>
      </c>
      <c r="BK92" s="33">
        <f t="shared" si="92"/>
        <v>2.8672490688188077</v>
      </c>
      <c r="BL92" s="39">
        <f t="shared" si="92"/>
        <v>175.89287252573638</v>
      </c>
      <c r="BM92" s="42">
        <f t="shared" si="92"/>
        <v>190.77600435473249</v>
      </c>
      <c r="BN92" s="33">
        <f t="shared" si="92"/>
        <v>-15.422128202060065</v>
      </c>
      <c r="BO92" s="39">
        <f t="shared" si="92"/>
        <v>-8.677622374016309</v>
      </c>
      <c r="BP92" s="42">
        <f t="shared" si="92"/>
        <v>-5.0361065411798904</v>
      </c>
      <c r="BQ92" s="33">
        <f t="shared" si="92"/>
        <v>-3.6996454531714846</v>
      </c>
      <c r="BR92" s="39">
        <f t="shared" si="92"/>
        <v>-0.34011272034939566</v>
      </c>
      <c r="BS92" s="42">
        <f t="shared" si="92"/>
        <v>-1.1323565525689361</v>
      </c>
      <c r="BT92" s="33">
        <f t="shared" si="92"/>
        <v>0.77954761549644047</v>
      </c>
      <c r="BU92" s="39">
        <f t="shared" si="92"/>
        <v>3.4856907247566795</v>
      </c>
      <c r="BV92" s="42">
        <f t="shared" si="92"/>
        <v>3.8549516057526176</v>
      </c>
      <c r="BW92" s="33">
        <f t="shared" si="92"/>
        <v>-0.30346739285083402</v>
      </c>
    </row>
    <row r="93" spans="1:75" s="15" customFormat="1" x14ac:dyDescent="0.25">
      <c r="A93" s="31" t="s">
        <v>126</v>
      </c>
      <c r="B93" s="48">
        <v>29820221.140608404</v>
      </c>
      <c r="C93" s="32">
        <v>29148973.865367003</v>
      </c>
      <c r="D93" s="36">
        <v>102.30281614145922</v>
      </c>
      <c r="E93" s="49">
        <v>5267484.9643239472</v>
      </c>
      <c r="F93" s="32">
        <v>5167017.7619115114</v>
      </c>
      <c r="G93" s="36">
        <v>101.944394369089</v>
      </c>
      <c r="H93" s="34">
        <v>9434708.3243309353</v>
      </c>
      <c r="I93" s="38">
        <v>8276987.8544288017</v>
      </c>
      <c r="J93" s="36">
        <v>113.98721962945334</v>
      </c>
      <c r="K93" s="49">
        <v>9402981.7870871816</v>
      </c>
      <c r="L93" s="32">
        <v>8928202.2531684451</v>
      </c>
      <c r="M93" s="36">
        <v>105.31775065635689</v>
      </c>
      <c r="N93" s="34">
        <v>31726.537243753672</v>
      </c>
      <c r="O93" s="32">
        <v>-651214.39873964339</v>
      </c>
      <c r="P93" s="36">
        <v>-4.8719035244240647</v>
      </c>
      <c r="Q93" s="49">
        <v>17516879.70091949</v>
      </c>
      <c r="R93" s="32">
        <v>17220712.806817848</v>
      </c>
      <c r="S93" s="36">
        <v>101.71982947177649</v>
      </c>
      <c r="T93" s="49">
        <v>16111908.143096687</v>
      </c>
      <c r="U93" s="32">
        <v>15476264.761984685</v>
      </c>
      <c r="V93" s="36">
        <v>104.10721444022704</v>
      </c>
      <c r="W93" s="34">
        <v>45927385.987086087</v>
      </c>
      <c r="X93" s="38">
        <v>44337427.526540481</v>
      </c>
      <c r="Y93" s="36">
        <v>103.58604129568378</v>
      </c>
      <c r="Z93" s="25"/>
      <c r="AA93" s="39">
        <f t="shared" si="77"/>
        <v>5.0651553949269186</v>
      </c>
      <c r="AB93" s="40">
        <f t="shared" si="77"/>
        <v>2.6604274195144058</v>
      </c>
      <c r="AC93" s="33">
        <f t="shared" si="77"/>
        <v>2.3424098611880737</v>
      </c>
      <c r="AD93" s="39">
        <f t="shared" si="77"/>
        <v>5.5149908519947815</v>
      </c>
      <c r="AE93" s="40">
        <f t="shared" si="77"/>
        <v>3.1696845263553826</v>
      </c>
      <c r="AF93" s="33">
        <f t="shared" si="77"/>
        <v>2.2732514269153228</v>
      </c>
      <c r="AG93" s="39">
        <f t="shared" si="77"/>
        <v>-3.4507459811990628</v>
      </c>
      <c r="AH93" s="40">
        <f t="shared" si="77"/>
        <v>-16.516483927563343</v>
      </c>
      <c r="AI93" s="33">
        <f t="shared" si="77"/>
        <v>15.650679991757215</v>
      </c>
      <c r="AJ93" s="39">
        <f t="shared" si="77"/>
        <v>3.6559263559639419</v>
      </c>
      <c r="AK93" s="40">
        <f t="shared" si="77"/>
        <v>-1.9527287241105</v>
      </c>
      <c r="AL93" s="33">
        <f t="shared" si="75"/>
        <v>5.7203581569267357</v>
      </c>
      <c r="AM93" s="39">
        <f t="shared" si="75"/>
        <v>-95.471337610057219</v>
      </c>
      <c r="AN93" s="40">
        <f t="shared" si="75"/>
        <v>-180.54605155108806</v>
      </c>
      <c r="AO93" s="33">
        <f t="shared" si="75"/>
        <v>-105.62245113538604</v>
      </c>
      <c r="AP93" s="39">
        <f t="shared" si="75"/>
        <v>13.03366818430014</v>
      </c>
      <c r="AQ93" s="40">
        <f t="shared" si="70"/>
        <v>10.557602652788219</v>
      </c>
      <c r="AR93" s="33">
        <f t="shared" si="70"/>
        <v>2.2396157949337265</v>
      </c>
      <c r="AS93" s="39">
        <f t="shared" si="70"/>
        <v>3.7758248449791836</v>
      </c>
      <c r="AT93" s="40">
        <f t="shared" si="70"/>
        <v>-2.5196651327492532</v>
      </c>
      <c r="AU93" s="33">
        <f t="shared" si="70"/>
        <v>6.4582153788265799</v>
      </c>
      <c r="AV93" s="39">
        <f t="shared" si="68"/>
        <v>6.5154802747422735</v>
      </c>
      <c r="AW93" s="40">
        <f t="shared" si="68"/>
        <v>3.0711927450515049</v>
      </c>
      <c r="AX93" s="33">
        <f t="shared" si="35"/>
        <v>3.3416587486382383</v>
      </c>
      <c r="AY93" s="41"/>
      <c r="AZ93" s="39">
        <f t="shared" ref="AZ93:BW93" si="93">+AVERAGE(B91:B93)/AVERAGE(B87:B89)*100-100</f>
        <v>4.7392501157016937</v>
      </c>
      <c r="BA93" s="42">
        <f t="shared" si="93"/>
        <v>2.7250099545667297</v>
      </c>
      <c r="BB93" s="33">
        <f t="shared" si="93"/>
        <v>1.9581646997201858</v>
      </c>
      <c r="BC93" s="39">
        <f t="shared" si="93"/>
        <v>7.9760612254956413</v>
      </c>
      <c r="BD93" s="42">
        <f t="shared" si="93"/>
        <v>6.0474181604280233</v>
      </c>
      <c r="BE93" s="33">
        <f t="shared" si="93"/>
        <v>1.8290774911927485</v>
      </c>
      <c r="BF93" s="39">
        <f t="shared" si="93"/>
        <v>8.2721806771999411</v>
      </c>
      <c r="BG93" s="42">
        <f t="shared" si="93"/>
        <v>3.5465530944288446</v>
      </c>
      <c r="BH93" s="33">
        <f t="shared" si="93"/>
        <v>5.8122848489504833</v>
      </c>
      <c r="BI93" s="39">
        <f t="shared" si="93"/>
        <v>3.9781291428371333</v>
      </c>
      <c r="BJ93" s="42">
        <f t="shared" si="93"/>
        <v>0.14652918678876858</v>
      </c>
      <c r="BK93" s="33">
        <f t="shared" si="93"/>
        <v>3.818634408160662</v>
      </c>
      <c r="BL93" s="39">
        <f t="shared" si="93"/>
        <v>70.384534745247606</v>
      </c>
      <c r="BM93" s="42">
        <f t="shared" si="93"/>
        <v>46.355291374456698</v>
      </c>
      <c r="BN93" s="33">
        <f t="shared" si="93"/>
        <v>-40.854393745219589</v>
      </c>
      <c r="BO93" s="39">
        <f t="shared" si="93"/>
        <v>-2.0021407692678963</v>
      </c>
      <c r="BP93" s="42">
        <f t="shared" si="93"/>
        <v>-0.21901605184983453</v>
      </c>
      <c r="BQ93" s="33">
        <f t="shared" si="93"/>
        <v>-1.7283626432622299</v>
      </c>
      <c r="BR93" s="39">
        <f t="shared" si="93"/>
        <v>1.1088909923911814</v>
      </c>
      <c r="BS93" s="42">
        <f t="shared" si="93"/>
        <v>-1.626899304963942</v>
      </c>
      <c r="BT93" s="33">
        <f t="shared" si="93"/>
        <v>2.6479692313389904</v>
      </c>
      <c r="BU93" s="39">
        <f t="shared" si="93"/>
        <v>4.4743720757610674</v>
      </c>
      <c r="BV93" s="42">
        <f t="shared" si="93"/>
        <v>3.6007065711033874</v>
      </c>
      <c r="BW93" s="33">
        <f t="shared" si="93"/>
        <v>0.91861094772407625</v>
      </c>
    </row>
    <row r="94" spans="1:75" s="15" customFormat="1" x14ac:dyDescent="0.25">
      <c r="A94" s="31" t="s">
        <v>127</v>
      </c>
      <c r="B94" s="48">
        <v>32460663.436682325</v>
      </c>
      <c r="C94" s="32">
        <v>31085603.797568787</v>
      </c>
      <c r="D94" s="36">
        <v>104.42346125257211</v>
      </c>
      <c r="E94" s="49">
        <v>6822961.1584366439</v>
      </c>
      <c r="F94" s="32">
        <v>6679081.7850013124</v>
      </c>
      <c r="G94" s="36">
        <v>102.15417894355522</v>
      </c>
      <c r="H94" s="34">
        <v>11066160.484771181</v>
      </c>
      <c r="I94" s="38">
        <v>9679865.5009441469</v>
      </c>
      <c r="J94" s="36">
        <v>114.32142816128818</v>
      </c>
      <c r="K94" s="49">
        <v>9464089.2859542184</v>
      </c>
      <c r="L94" s="32">
        <v>8691986.5810268614</v>
      </c>
      <c r="M94" s="36">
        <v>108.882925643405</v>
      </c>
      <c r="N94" s="34">
        <v>1602071.1988169625</v>
      </c>
      <c r="O94" s="32">
        <v>987878.91991728544</v>
      </c>
      <c r="P94" s="36">
        <v>162.17282973819334</v>
      </c>
      <c r="Q94" s="49">
        <v>16132318.187724598</v>
      </c>
      <c r="R94" s="32">
        <v>15632783.862432426</v>
      </c>
      <c r="S94" s="36">
        <v>103.19542782455156</v>
      </c>
      <c r="T94" s="49">
        <v>16051113.620445518</v>
      </c>
      <c r="U94" s="32">
        <v>14956006.219173521</v>
      </c>
      <c r="V94" s="36">
        <v>107.32219140072353</v>
      </c>
      <c r="W94" s="34">
        <v>50430989.647169232</v>
      </c>
      <c r="X94" s="38">
        <v>48121328.72677315</v>
      </c>
      <c r="Y94" s="36">
        <v>104.7996615669323</v>
      </c>
      <c r="Z94" s="25"/>
      <c r="AA94" s="39">
        <f t="shared" si="77"/>
        <v>2.942868321021308</v>
      </c>
      <c r="AB94" s="40">
        <f t="shared" si="77"/>
        <v>9.3228789674085988E-2</v>
      </c>
      <c r="AC94" s="33">
        <f t="shared" si="77"/>
        <v>2.8469853213898944</v>
      </c>
      <c r="AD94" s="39">
        <f t="shared" si="77"/>
        <v>4.5827903741210605</v>
      </c>
      <c r="AE94" s="40">
        <f t="shared" si="77"/>
        <v>2.7640100055521089</v>
      </c>
      <c r="AF94" s="33">
        <f t="shared" si="77"/>
        <v>1.7698612271656771</v>
      </c>
      <c r="AG94" s="39">
        <f t="shared" si="77"/>
        <v>-14.613956659809233</v>
      </c>
      <c r="AH94" s="40">
        <f t="shared" si="77"/>
        <v>-23.014796474423562</v>
      </c>
      <c r="AI94" s="33">
        <f t="shared" si="77"/>
        <v>10.912278502742879</v>
      </c>
      <c r="AJ94" s="39">
        <f t="shared" si="77"/>
        <v>-1.1125500231148493</v>
      </c>
      <c r="AK94" s="40">
        <f t="shared" si="77"/>
        <v>-8.1280501748823326</v>
      </c>
      <c r="AL94" s="33">
        <f t="shared" si="75"/>
        <v>7.6361720472046102</v>
      </c>
      <c r="AM94" s="39">
        <f t="shared" si="75"/>
        <v>-52.735473226445293</v>
      </c>
      <c r="AN94" s="40">
        <f t="shared" si="75"/>
        <v>-68.262858823070715</v>
      </c>
      <c r="AO94" s="33">
        <f t="shared" si="75"/>
        <v>48.924966209347019</v>
      </c>
      <c r="AP94" s="39">
        <f t="shared" si="75"/>
        <v>19.541292852041934</v>
      </c>
      <c r="AQ94" s="40">
        <f t="shared" si="70"/>
        <v>16.014527434344757</v>
      </c>
      <c r="AR94" s="33">
        <f t="shared" si="70"/>
        <v>3.0399343045146594</v>
      </c>
      <c r="AS94" s="39">
        <f t="shared" si="70"/>
        <v>-2.5558532515329944</v>
      </c>
      <c r="AT94" s="40">
        <f t="shared" si="70"/>
        <v>-6.737982134604195</v>
      </c>
      <c r="AU94" s="33">
        <f t="shared" si="70"/>
        <v>4.4842787865765814</v>
      </c>
      <c r="AV94" s="39">
        <f t="shared" si="68"/>
        <v>4.9773043277454576</v>
      </c>
      <c r="AW94" s="40">
        <f t="shared" si="68"/>
        <v>1.1631069492176209</v>
      </c>
      <c r="AX94" s="33">
        <f t="shared" si="35"/>
        <v>3.7703442426323335</v>
      </c>
      <c r="AY94" s="41"/>
      <c r="AZ94" s="39">
        <f t="shared" ref="AZ94:BW94" si="94">+AVERAGE(B91:B94)/AVERAGE(B87:B90)*100-100</f>
        <v>4.2476118944313015</v>
      </c>
      <c r="BA94" s="42">
        <f t="shared" si="94"/>
        <v>2.0156114781394479</v>
      </c>
      <c r="BB94" s="33">
        <f t="shared" si="94"/>
        <v>2.1838758031419445</v>
      </c>
      <c r="BC94" s="39">
        <f t="shared" si="94"/>
        <v>6.9121623451012795</v>
      </c>
      <c r="BD94" s="42">
        <f t="shared" si="94"/>
        <v>5.0218376889839647</v>
      </c>
      <c r="BE94" s="33">
        <f t="shared" si="94"/>
        <v>1.8142107326138728</v>
      </c>
      <c r="BF94" s="39">
        <f t="shared" si="94"/>
        <v>1.0068853008117173</v>
      </c>
      <c r="BG94" s="42">
        <f t="shared" si="94"/>
        <v>-4.6340046223030242</v>
      </c>
      <c r="BH94" s="33">
        <f t="shared" si="94"/>
        <v>7.1308873524700118</v>
      </c>
      <c r="BI94" s="39">
        <f t="shared" si="94"/>
        <v>2.6108709410000586</v>
      </c>
      <c r="BJ94" s="42">
        <f t="shared" si="94"/>
        <v>-2.0504159629144709</v>
      </c>
      <c r="BK94" s="33">
        <f t="shared" si="94"/>
        <v>4.7842999089531304</v>
      </c>
      <c r="BL94" s="39">
        <f t="shared" si="94"/>
        <v>-10.002826646784982</v>
      </c>
      <c r="BM94" s="42">
        <f t="shared" si="94"/>
        <v>-22.367683270219473</v>
      </c>
      <c r="BN94" s="33">
        <f t="shared" si="94"/>
        <v>-17.365377732004205</v>
      </c>
      <c r="BO94" s="39">
        <f t="shared" si="94"/>
        <v>2.5478312305813091</v>
      </c>
      <c r="BP94" s="42">
        <f t="shared" si="94"/>
        <v>3.2043413930156248</v>
      </c>
      <c r="BQ94" s="33">
        <f t="shared" si="94"/>
        <v>-0.53421574468123367</v>
      </c>
      <c r="BR94" s="39">
        <f t="shared" si="94"/>
        <v>0.11231142478646916</v>
      </c>
      <c r="BS94" s="42">
        <f t="shared" si="94"/>
        <v>-2.9800390679432383</v>
      </c>
      <c r="BT94" s="33">
        <f t="shared" si="94"/>
        <v>3.1195948919241658</v>
      </c>
      <c r="BU94" s="39">
        <f t="shared" si="94"/>
        <v>4.6084691473645307</v>
      </c>
      <c r="BV94" s="42">
        <f t="shared" si="94"/>
        <v>2.9571517348798437</v>
      </c>
      <c r="BW94" s="33">
        <f t="shared" si="94"/>
        <v>1.6386700283778737</v>
      </c>
    </row>
    <row r="95" spans="1:75" s="15" customFormat="1" x14ac:dyDescent="0.25">
      <c r="A95" s="31" t="s">
        <v>128</v>
      </c>
      <c r="B95" s="48">
        <v>30150318.880783491</v>
      </c>
      <c r="C95" s="32">
        <v>29130466.30958768</v>
      </c>
      <c r="D95" s="36">
        <v>103.50098264942689</v>
      </c>
      <c r="E95" s="49">
        <v>5299099.0387377758</v>
      </c>
      <c r="F95" s="32">
        <v>5020765.0834995303</v>
      </c>
      <c r="G95" s="36">
        <v>105.54365620795474</v>
      </c>
      <c r="H95" s="34">
        <v>9778372.9108571894</v>
      </c>
      <c r="I95" s="38">
        <v>9511590.4656464942</v>
      </c>
      <c r="J95" s="36">
        <v>102.8048142545061</v>
      </c>
      <c r="K95" s="49">
        <v>9217119.8800882287</v>
      </c>
      <c r="L95" s="32">
        <v>8433533.7022039033</v>
      </c>
      <c r="M95" s="36">
        <v>109.29131495234974</v>
      </c>
      <c r="N95" s="34">
        <v>561253.03076896071</v>
      </c>
      <c r="O95" s="32">
        <v>1078056.7634425908</v>
      </c>
      <c r="P95" s="36">
        <v>52.061547202458492</v>
      </c>
      <c r="Q95" s="49">
        <v>18527957.880333606</v>
      </c>
      <c r="R95" s="32">
        <v>18069294.35141708</v>
      </c>
      <c r="S95" s="36">
        <v>102.53835883126534</v>
      </c>
      <c r="T95" s="49">
        <v>14441955.283249032</v>
      </c>
      <c r="U95" s="32">
        <v>13418550.305426082</v>
      </c>
      <c r="V95" s="36">
        <v>107.62679242189905</v>
      </c>
      <c r="W95" s="34">
        <v>49313793.427463025</v>
      </c>
      <c r="X95" s="38">
        <v>48313565.904724695</v>
      </c>
      <c r="Y95" s="36">
        <v>102.07028296091991</v>
      </c>
      <c r="Z95" s="25"/>
      <c r="AA95" s="39">
        <f t="shared" si="77"/>
        <v>5.5733889724805437</v>
      </c>
      <c r="AB95" s="40">
        <f t="shared" si="77"/>
        <v>2.6633407643623173</v>
      </c>
      <c r="AC95" s="33">
        <f t="shared" si="77"/>
        <v>2.8345543661953485</v>
      </c>
      <c r="AD95" s="39">
        <f t="shared" si="77"/>
        <v>6.5767445334338817</v>
      </c>
      <c r="AE95" s="40">
        <f t="shared" si="77"/>
        <v>2.3376274421456031</v>
      </c>
      <c r="AF95" s="33">
        <f t="shared" si="77"/>
        <v>4.1422858798293021</v>
      </c>
      <c r="AG95" s="39">
        <f t="shared" si="77"/>
        <v>-5.7161221717102961</v>
      </c>
      <c r="AH95" s="40">
        <f t="shared" si="77"/>
        <v>-15.548973299310504</v>
      </c>
      <c r="AI95" s="33">
        <f t="shared" si="77"/>
        <v>11.643258242969253</v>
      </c>
      <c r="AJ95" s="39">
        <f t="shared" si="77"/>
        <v>2.9293936916989338</v>
      </c>
      <c r="AK95" s="40">
        <f t="shared" si="77"/>
        <v>-4.5221925763964919</v>
      </c>
      <c r="AL95" s="33">
        <f t="shared" si="75"/>
        <v>7.8045217723058897</v>
      </c>
      <c r="AM95" s="39">
        <f t="shared" si="75"/>
        <v>-60.374820071846727</v>
      </c>
      <c r="AN95" s="40">
        <f t="shared" si="75"/>
        <v>-55.633144413558391</v>
      </c>
      <c r="AO95" s="33">
        <f t="shared" si="75"/>
        <v>-10.687427800804926</v>
      </c>
      <c r="AP95" s="39">
        <f t="shared" si="75"/>
        <v>13.341250316979341</v>
      </c>
      <c r="AQ95" s="40">
        <f t="shared" si="70"/>
        <v>4.2502554906797485</v>
      </c>
      <c r="AR95" s="33">
        <f t="shared" si="70"/>
        <v>8.7203573588482612</v>
      </c>
      <c r="AS95" s="39">
        <f t="shared" si="70"/>
        <v>3.7961965963922779</v>
      </c>
      <c r="AT95" s="40">
        <f t="shared" si="70"/>
        <v>-4.4035392883329223</v>
      </c>
      <c r="AU95" s="33">
        <f t="shared" si="70"/>
        <v>8.5774471394467184</v>
      </c>
      <c r="AV95" s="39">
        <f t="shared" si="68"/>
        <v>6.428290510218801</v>
      </c>
      <c r="AW95" s="40">
        <f t="shared" si="68"/>
        <v>0.99067484676120898</v>
      </c>
      <c r="AX95" s="33">
        <f t="shared" si="35"/>
        <v>5.384275005299628</v>
      </c>
      <c r="AY95" s="41"/>
      <c r="AZ95" s="39">
        <f t="shared" ref="AZ95:BW95" si="95">+AVERAGE(B95:B95)/AVERAGE(B91:B91)*100-100</f>
        <v>5.5733889724805437</v>
      </c>
      <c r="BA95" s="42">
        <f t="shared" si="95"/>
        <v>2.6633407643623173</v>
      </c>
      <c r="BB95" s="33">
        <f t="shared" si="95"/>
        <v>2.8345543661953485</v>
      </c>
      <c r="BC95" s="39">
        <f t="shared" si="95"/>
        <v>6.5767445334338817</v>
      </c>
      <c r="BD95" s="42">
        <f t="shared" si="95"/>
        <v>2.3376274421456031</v>
      </c>
      <c r="BE95" s="33">
        <f t="shared" si="95"/>
        <v>4.1422858798293021</v>
      </c>
      <c r="BF95" s="39">
        <f t="shared" si="95"/>
        <v>-5.7161221717102961</v>
      </c>
      <c r="BG95" s="42">
        <f t="shared" si="95"/>
        <v>-15.548973299310504</v>
      </c>
      <c r="BH95" s="33">
        <f t="shared" si="95"/>
        <v>11.643258242969253</v>
      </c>
      <c r="BI95" s="39">
        <f t="shared" si="95"/>
        <v>2.9293936916989338</v>
      </c>
      <c r="BJ95" s="42">
        <f t="shared" si="95"/>
        <v>-4.5221925763964919</v>
      </c>
      <c r="BK95" s="33">
        <f t="shared" si="95"/>
        <v>7.8045217723058897</v>
      </c>
      <c r="BL95" s="39">
        <f t="shared" si="95"/>
        <v>-60.374820071846727</v>
      </c>
      <c r="BM95" s="42">
        <f t="shared" si="95"/>
        <v>-55.633144413558391</v>
      </c>
      <c r="BN95" s="33">
        <f t="shared" si="95"/>
        <v>-10.687427800804926</v>
      </c>
      <c r="BO95" s="39">
        <f t="shared" si="95"/>
        <v>13.341250316979341</v>
      </c>
      <c r="BP95" s="42">
        <f t="shared" si="95"/>
        <v>4.2502554906797485</v>
      </c>
      <c r="BQ95" s="33">
        <f t="shared" si="95"/>
        <v>8.7203573588482612</v>
      </c>
      <c r="BR95" s="39">
        <f t="shared" si="95"/>
        <v>3.7961965963922779</v>
      </c>
      <c r="BS95" s="42">
        <f t="shared" si="95"/>
        <v>-4.4035392883329223</v>
      </c>
      <c r="BT95" s="33">
        <f t="shared" si="95"/>
        <v>8.5774471394467184</v>
      </c>
      <c r="BU95" s="39">
        <f t="shared" si="95"/>
        <v>6.428290510218801</v>
      </c>
      <c r="BV95" s="42">
        <f t="shared" si="95"/>
        <v>0.99067484676120898</v>
      </c>
      <c r="BW95" s="33">
        <f t="shared" si="95"/>
        <v>5.384275005299628</v>
      </c>
    </row>
    <row r="96" spans="1:75" s="15" customFormat="1" x14ac:dyDescent="0.25">
      <c r="A96" s="31" t="s">
        <v>129</v>
      </c>
      <c r="B96" s="48">
        <v>31383863.914346363</v>
      </c>
      <c r="C96" s="32">
        <v>30360932.670134794</v>
      </c>
      <c r="D96" s="36">
        <v>103.36923524492974</v>
      </c>
      <c r="E96" s="49">
        <v>5380562.8093452649</v>
      </c>
      <c r="F96" s="32">
        <v>5113695.3480783524</v>
      </c>
      <c r="G96" s="36">
        <v>105.21868126866802</v>
      </c>
      <c r="H96" s="34">
        <v>7270379.9766982533</v>
      </c>
      <c r="I96" s="38">
        <v>7105082.7324465662</v>
      </c>
      <c r="J96" s="36">
        <v>102.32646473624899</v>
      </c>
      <c r="K96" s="49">
        <v>9564603.7421606146</v>
      </c>
      <c r="L96" s="32">
        <v>8740752.7703809366</v>
      </c>
      <c r="M96" s="36">
        <v>109.42540068827245</v>
      </c>
      <c r="N96" s="34">
        <v>-2294223.7654623613</v>
      </c>
      <c r="O96" s="32">
        <v>-1635670.0379343703</v>
      </c>
      <c r="P96" s="36">
        <v>140.26201570334166</v>
      </c>
      <c r="Q96" s="49">
        <v>19457670.391675957</v>
      </c>
      <c r="R96" s="32">
        <v>18705930.34875508</v>
      </c>
      <c r="S96" s="36">
        <v>104.01872576720518</v>
      </c>
      <c r="T96" s="49">
        <v>14021951.09539107</v>
      </c>
      <c r="U96" s="32">
        <v>13315659.732312977</v>
      </c>
      <c r="V96" s="36">
        <v>105.30421606797404</v>
      </c>
      <c r="W96" s="34">
        <v>49470525.996674769</v>
      </c>
      <c r="X96" s="38">
        <v>47969981.367101818</v>
      </c>
      <c r="Y96" s="36">
        <v>103.12809091604534</v>
      </c>
      <c r="Z96" s="25"/>
      <c r="AA96" s="39">
        <f t="shared" si="77"/>
        <v>7.2190921995960053</v>
      </c>
      <c r="AB96" s="40">
        <f t="shared" si="77"/>
        <v>4.9485790389953195</v>
      </c>
      <c r="AC96" s="33">
        <f t="shared" si="77"/>
        <v>2.1634529799179347</v>
      </c>
      <c r="AD96" s="39">
        <f t="shared" si="77"/>
        <v>3.7964104907944858</v>
      </c>
      <c r="AE96" s="40">
        <f t="shared" si="77"/>
        <v>0.25299037178842809</v>
      </c>
      <c r="AF96" s="33">
        <f t="shared" si="77"/>
        <v>3.5344782293927466</v>
      </c>
      <c r="AG96" s="39">
        <f t="shared" si="77"/>
        <v>-29.851590367939977</v>
      </c>
      <c r="AH96" s="40">
        <f t="shared" si="77"/>
        <v>-26.855361957697824</v>
      </c>
      <c r="AI96" s="33">
        <f t="shared" si="77"/>
        <v>-4.0963062918013691</v>
      </c>
      <c r="AJ96" s="39">
        <f t="shared" si="77"/>
        <v>9.4055083016490073</v>
      </c>
      <c r="AK96" s="40">
        <f t="shared" si="77"/>
        <v>3.4402825608044907</v>
      </c>
      <c r="AL96" s="33">
        <f t="shared" si="75"/>
        <v>5.7668304776120891</v>
      </c>
      <c r="AM96" s="39">
        <f t="shared" si="75"/>
        <v>-241.44924181249797</v>
      </c>
      <c r="AN96" s="40">
        <f t="shared" si="75"/>
        <v>-229.43535213986377</v>
      </c>
      <c r="AO96" s="33">
        <f t="shared" si="75"/>
        <v>9.2817684458048149</v>
      </c>
      <c r="AP96" s="39">
        <f t="shared" si="75"/>
        <v>25.295523396349623</v>
      </c>
      <c r="AQ96" s="40">
        <f t="shared" si="70"/>
        <v>18.699531965508015</v>
      </c>
      <c r="AR96" s="33">
        <f t="shared" si="70"/>
        <v>5.5568807404887224</v>
      </c>
      <c r="AS96" s="39">
        <f t="shared" si="70"/>
        <v>-3.7253396473895464</v>
      </c>
      <c r="AT96" s="40">
        <f t="shared" si="70"/>
        <v>-6.8785597012837627</v>
      </c>
      <c r="AU96" s="33">
        <f t="shared" si="70"/>
        <v>3.3861375466050418</v>
      </c>
      <c r="AV96" s="39">
        <f t="shared" si="68"/>
        <v>8.0526544881101074</v>
      </c>
      <c r="AW96" s="40">
        <f t="shared" si="68"/>
        <v>6.1196040228165032</v>
      </c>
      <c r="AX96" s="33">
        <f t="shared" si="35"/>
        <v>1.821577156354607</v>
      </c>
      <c r="AY96" s="43"/>
      <c r="AZ96" s="39">
        <f t="shared" ref="AZ96:BW96" si="96">+AVERAGE(B95:B96)/AVERAGE(B91:B92)*100-100</f>
        <v>6.4063736488225942</v>
      </c>
      <c r="BA96" s="42">
        <f t="shared" si="96"/>
        <v>3.8170182160767183</v>
      </c>
      <c r="BB96" s="33">
        <f t="shared" si="96"/>
        <v>2.4981188787494659</v>
      </c>
      <c r="BC96" s="39">
        <f t="shared" si="96"/>
        <v>5.1576036011081925</v>
      </c>
      <c r="BD96" s="42">
        <f t="shared" si="96"/>
        <v>1.2750276883658529</v>
      </c>
      <c r="BE96" s="33">
        <f t="shared" si="96"/>
        <v>3.8379612073078846</v>
      </c>
      <c r="BF96" s="39">
        <f t="shared" si="96"/>
        <v>-17.779828834292317</v>
      </c>
      <c r="BG96" s="42">
        <f t="shared" si="96"/>
        <v>-20.784683923283026</v>
      </c>
      <c r="BH96" s="33">
        <f t="shared" si="96"/>
        <v>3.1949112615254478</v>
      </c>
      <c r="BI96" s="39">
        <f t="shared" si="96"/>
        <v>6.1285776857677945</v>
      </c>
      <c r="BJ96" s="42">
        <f t="shared" si="96"/>
        <v>-0.62916515052521049</v>
      </c>
      <c r="BK96" s="33">
        <f t="shared" si="96"/>
        <v>6.7753307355526289</v>
      </c>
      <c r="BL96" s="39">
        <f t="shared" si="96"/>
        <v>-157.03664178609461</v>
      </c>
      <c r="BM96" s="42">
        <f t="shared" si="96"/>
        <v>-115.09688056147994</v>
      </c>
      <c r="BN96" s="33">
        <f t="shared" si="96"/>
        <v>3.0450018160811823</v>
      </c>
      <c r="BO96" s="39">
        <f t="shared" si="96"/>
        <v>19.165072802142546</v>
      </c>
      <c r="BP96" s="42">
        <f t="shared" si="96"/>
        <v>11.13135236046017</v>
      </c>
      <c r="BQ96" s="33">
        <f t="shared" si="96"/>
        <v>7.1039346593551045</v>
      </c>
      <c r="BR96" s="39">
        <f t="shared" si="96"/>
        <v>-5.0510199938429423E-2</v>
      </c>
      <c r="BS96" s="42">
        <f t="shared" si="96"/>
        <v>-5.652517180955229</v>
      </c>
      <c r="BT96" s="33">
        <f t="shared" si="96"/>
        <v>5.9465238866453802</v>
      </c>
      <c r="BU96" s="39">
        <f t="shared" si="96"/>
        <v>7.2356100278795168</v>
      </c>
      <c r="BV96" s="42">
        <f t="shared" si="96"/>
        <v>3.4824876280742387</v>
      </c>
      <c r="BW96" s="33">
        <f t="shared" si="96"/>
        <v>3.5631181487145227</v>
      </c>
    </row>
    <row r="97" spans="1:77" s="15" customFormat="1" x14ac:dyDescent="0.25">
      <c r="A97" s="31" t="s">
        <v>130</v>
      </c>
      <c r="B97" s="48">
        <v>31485642.033059556</v>
      </c>
      <c r="C97" s="32">
        <v>30094713.256837938</v>
      </c>
      <c r="D97" s="36">
        <v>104.62183761098164</v>
      </c>
      <c r="E97" s="49">
        <v>5358694.4552232157</v>
      </c>
      <c r="F97" s="32">
        <v>5134258.1680682926</v>
      </c>
      <c r="G97" s="36">
        <v>104.37134791060507</v>
      </c>
      <c r="H97" s="34">
        <v>9671247.5787013378</v>
      </c>
      <c r="I97" s="38">
        <v>7391561.3542397283</v>
      </c>
      <c r="J97" s="36">
        <v>130.84174121282243</v>
      </c>
      <c r="K97" s="49">
        <v>9800155.4623710047</v>
      </c>
      <c r="L97" s="32">
        <v>8969365.257933069</v>
      </c>
      <c r="M97" s="36">
        <v>109.26253063117409</v>
      </c>
      <c r="N97" s="34">
        <v>-128907.88366966695</v>
      </c>
      <c r="O97" s="32">
        <v>-1577803.9036933407</v>
      </c>
      <c r="P97" s="36">
        <v>8.1700826932876733</v>
      </c>
      <c r="Q97" s="49">
        <v>20938953.207657266</v>
      </c>
      <c r="R97" s="32">
        <v>19546191.177389424</v>
      </c>
      <c r="S97" s="36">
        <v>107.1254906780967</v>
      </c>
      <c r="T97" s="49">
        <v>16230010.02739311</v>
      </c>
      <c r="U97" s="32">
        <v>15565677.786559951</v>
      </c>
      <c r="V97" s="36">
        <v>104.26793005703081</v>
      </c>
      <c r="W97" s="34">
        <v>51224527.24724827</v>
      </c>
      <c r="X97" s="38">
        <v>46601046.16997543</v>
      </c>
      <c r="Y97" s="36">
        <v>109.92141047737185</v>
      </c>
      <c r="Z97" s="25"/>
      <c r="AA97" s="39">
        <f t="shared" si="77"/>
        <v>5.5848710329757552</v>
      </c>
      <c r="AB97" s="40">
        <f t="shared" si="77"/>
        <v>3.2445032056329239</v>
      </c>
      <c r="AC97" s="33">
        <f t="shared" si="77"/>
        <v>2.2668207552720645</v>
      </c>
      <c r="AD97" s="39">
        <f t="shared" si="77"/>
        <v>1.7315567394500277</v>
      </c>
      <c r="AE97" s="40">
        <f t="shared" si="77"/>
        <v>-0.63401357132357816</v>
      </c>
      <c r="AF97" s="33">
        <f t="shared" si="77"/>
        <v>2.3806640438995572</v>
      </c>
      <c r="AG97" s="39">
        <f t="shared" si="77"/>
        <v>2.5071178274838246</v>
      </c>
      <c r="AH97" s="40">
        <f t="shared" si="77"/>
        <v>-10.697448344270612</v>
      </c>
      <c r="AI97" s="33">
        <f t="shared" si="77"/>
        <v>14.786325728585467</v>
      </c>
      <c r="AJ97" s="39">
        <f t="shared" si="77"/>
        <v>4.2239119917178698</v>
      </c>
      <c r="AK97" s="40">
        <f t="shared" si="77"/>
        <v>0.46104471647711875</v>
      </c>
      <c r="AL97" s="33">
        <f t="shared" si="75"/>
        <v>3.7455983917551521</v>
      </c>
      <c r="AM97" s="39">
        <f t="shared" si="75"/>
        <v>-506.30933870681514</v>
      </c>
      <c r="AN97" s="40">
        <f t="shared" si="75"/>
        <v>142.28639703713756</v>
      </c>
      <c r="AO97" s="33">
        <f t="shared" si="75"/>
        <v>-267.69795732466821</v>
      </c>
      <c r="AP97" s="39">
        <f t="shared" si="75"/>
        <v>19.535862352004088</v>
      </c>
      <c r="AQ97" s="40">
        <f t="shared" si="70"/>
        <v>13.503961169661324</v>
      </c>
      <c r="AR97" s="33">
        <f t="shared" si="70"/>
        <v>5.3142649121527228</v>
      </c>
      <c r="AS97" s="39">
        <f t="shared" si="70"/>
        <v>0.73300991569409746</v>
      </c>
      <c r="AT97" s="40">
        <f t="shared" si="70"/>
        <v>0.57774292408655015</v>
      </c>
      <c r="AU97" s="33">
        <f t="shared" si="70"/>
        <v>0.15437510038849211</v>
      </c>
      <c r="AV97" s="39">
        <f t="shared" si="68"/>
        <v>11.533731228795901</v>
      </c>
      <c r="AW97" s="40">
        <f t="shared" si="68"/>
        <v>5.1054352264346932</v>
      </c>
      <c r="AX97" s="33">
        <f t="shared" si="35"/>
        <v>6.116045272551645</v>
      </c>
      <c r="AY97" s="43"/>
      <c r="AZ97" s="39">
        <f t="shared" ref="AZ97:BW97" si="97">+AVERAGE(B95:B97)/AVERAGE(B91:B93)*100-100</f>
        <v>6.1268814465649086</v>
      </c>
      <c r="BA97" s="42">
        <f t="shared" si="97"/>
        <v>3.6239860195796041</v>
      </c>
      <c r="BB97" s="33">
        <f t="shared" si="97"/>
        <v>2.4203154327666994</v>
      </c>
      <c r="BC97" s="39">
        <f t="shared" si="97"/>
        <v>3.9875171377147467</v>
      </c>
      <c r="BD97" s="42">
        <f t="shared" si="97"/>
        <v>0.62496026939287219</v>
      </c>
      <c r="BE97" s="33">
        <f t="shared" si="97"/>
        <v>3.3507354796797273</v>
      </c>
      <c r="BF97" s="39">
        <f t="shared" si="97"/>
        <v>-11.435772303993716</v>
      </c>
      <c r="BG97" s="42">
        <f t="shared" si="97"/>
        <v>-17.930608338905031</v>
      </c>
      <c r="BH97" s="33">
        <f t="shared" si="97"/>
        <v>7.4193671684145386</v>
      </c>
      <c r="BI97" s="39">
        <f t="shared" si="97"/>
        <v>5.4677121528341956</v>
      </c>
      <c r="BJ97" s="42">
        <f t="shared" si="97"/>
        <v>-0.25781229450548437</v>
      </c>
      <c r="BK97" s="33">
        <f t="shared" si="97"/>
        <v>5.7465432930566323</v>
      </c>
      <c r="BL97" s="39">
        <f t="shared" si="97"/>
        <v>-160.64607177866361</v>
      </c>
      <c r="BM97" s="42">
        <f t="shared" si="97"/>
        <v>-170.18968654748522</v>
      </c>
      <c r="BN97" s="33">
        <f t="shared" si="97"/>
        <v>10.301671089304776</v>
      </c>
      <c r="BO97" s="39">
        <f t="shared" si="97"/>
        <v>19.296569753055849</v>
      </c>
      <c r="BP97" s="42">
        <f t="shared" si="97"/>
        <v>11.943438957773125</v>
      </c>
      <c r="BQ97" s="33">
        <f t="shared" si="97"/>
        <v>6.4859461225192661</v>
      </c>
      <c r="BR97" s="39">
        <f t="shared" si="97"/>
        <v>0.23260143501325103</v>
      </c>
      <c r="BS97" s="42">
        <f t="shared" si="97"/>
        <v>-3.4517322713716254</v>
      </c>
      <c r="BT97" s="33">
        <f t="shared" si="97"/>
        <v>3.9700232819724022</v>
      </c>
      <c r="BU97" s="39">
        <f t="shared" si="97"/>
        <v>8.6655753223697758</v>
      </c>
      <c r="BV97" s="42">
        <f t="shared" si="97"/>
        <v>4.0062678534945633</v>
      </c>
      <c r="BW97" s="33">
        <f t="shared" si="97"/>
        <v>4.43957202594747</v>
      </c>
    </row>
    <row r="98" spans="1:77" s="15" customFormat="1" x14ac:dyDescent="0.25">
      <c r="A98" s="31" t="s">
        <v>131</v>
      </c>
      <c r="B98" s="48">
        <v>34451406.386511169</v>
      </c>
      <c r="C98" s="32">
        <v>32257057.466094792</v>
      </c>
      <c r="D98" s="36">
        <v>106.80269402354151</v>
      </c>
      <c r="E98" s="49">
        <v>7215694.2456322927</v>
      </c>
      <c r="F98" s="32">
        <v>6880364.7019392326</v>
      </c>
      <c r="G98" s="36">
        <v>104.87371757486268</v>
      </c>
      <c r="H98" s="34">
        <v>13812794.43547787</v>
      </c>
      <c r="I98" s="38">
        <v>12742569.161552936</v>
      </c>
      <c r="J98" s="36">
        <v>108.3988186397609</v>
      </c>
      <c r="K98" s="49">
        <v>10464039.632255027</v>
      </c>
      <c r="L98" s="32">
        <v>9467356.5755698979</v>
      </c>
      <c r="M98" s="36">
        <v>110.5275749226244</v>
      </c>
      <c r="N98" s="34">
        <v>3348754.8032228425</v>
      </c>
      <c r="O98" s="32">
        <v>3275212.5859830379</v>
      </c>
      <c r="P98" s="36">
        <v>102.24541813116328</v>
      </c>
      <c r="Q98" s="49">
        <v>17133560.457981382</v>
      </c>
      <c r="R98" s="32">
        <v>15668550.929906888</v>
      </c>
      <c r="S98" s="36">
        <v>109.35000010293356</v>
      </c>
      <c r="T98" s="49">
        <v>17975029.121940393</v>
      </c>
      <c r="U98" s="32">
        <v>17013777.709195882</v>
      </c>
      <c r="V98" s="36">
        <v>105.64984114154117</v>
      </c>
      <c r="W98" s="34">
        <v>54638426.403662324</v>
      </c>
      <c r="X98" s="38">
        <v>50534764.550297961</v>
      </c>
      <c r="Y98" s="36">
        <v>108.12047288610583</v>
      </c>
      <c r="Z98" s="25"/>
      <c r="AA98" s="39">
        <f t="shared" si="77"/>
        <v>6.1327857753492339</v>
      </c>
      <c r="AB98" s="40">
        <f t="shared" si="77"/>
        <v>3.7684764824083175</v>
      </c>
      <c r="AC98" s="33">
        <f t="shared" si="77"/>
        <v>2.2784465697939851</v>
      </c>
      <c r="AD98" s="39">
        <f t="shared" si="77"/>
        <v>5.7560504607303926</v>
      </c>
      <c r="AE98" s="40">
        <f t="shared" si="77"/>
        <v>3.0136315651939611</v>
      </c>
      <c r="AF98" s="33">
        <f t="shared" si="77"/>
        <v>2.6621902886715247</v>
      </c>
      <c r="AG98" s="39">
        <f t="shared" si="77"/>
        <v>24.820116737747469</v>
      </c>
      <c r="AH98" s="40">
        <f t="shared" si="77"/>
        <v>31.639940248240663</v>
      </c>
      <c r="AI98" s="33">
        <f t="shared" si="77"/>
        <v>-5.180664392305772</v>
      </c>
      <c r="AJ98" s="39">
        <f t="shared" si="77"/>
        <v>10.56573238150709</v>
      </c>
      <c r="AK98" s="40">
        <f t="shared" si="77"/>
        <v>8.9205153196570564</v>
      </c>
      <c r="AL98" s="33">
        <f t="shared" si="75"/>
        <v>1.5104749156040072</v>
      </c>
      <c r="AM98" s="39">
        <f t="shared" si="75"/>
        <v>109.02659043466389</v>
      </c>
      <c r="AN98" s="40">
        <f t="shared" si="75"/>
        <v>231.53988003481942</v>
      </c>
      <c r="AO98" s="33">
        <f t="shared" si="75"/>
        <v>-36.952806276966967</v>
      </c>
      <c r="AP98" s="39">
        <f t="shared" si="75"/>
        <v>6.2064376527029452</v>
      </c>
      <c r="AQ98" s="40">
        <f t="shared" si="70"/>
        <v>0.22879525354670704</v>
      </c>
      <c r="AR98" s="33">
        <f t="shared" si="70"/>
        <v>5.9639970569682248</v>
      </c>
      <c r="AS98" s="39">
        <f t="shared" si="70"/>
        <v>11.986180815792366</v>
      </c>
      <c r="AT98" s="40">
        <f t="shared" si="70"/>
        <v>13.75883013062878</v>
      </c>
      <c r="AU98" s="33">
        <f t="shared" si="70"/>
        <v>-1.5582520607858896</v>
      </c>
      <c r="AV98" s="39">
        <f t="shared" si="68"/>
        <v>8.3429589344361688</v>
      </c>
      <c r="AW98" s="40">
        <f t="shared" si="68"/>
        <v>5.0153141805954675</v>
      </c>
      <c r="AX98" s="33">
        <f t="shared" si="35"/>
        <v>3.1687233236460628</v>
      </c>
      <c r="AY98" s="41"/>
      <c r="AZ98" s="39">
        <f t="shared" ref="AZ98:BW98" si="98">+AVERAGE(B95:B98)/AVERAGE(B91:B94)*100-100</f>
        <v>6.128477133454993</v>
      </c>
      <c r="BA98" s="42">
        <f t="shared" si="98"/>
        <v>3.6621995991346949</v>
      </c>
      <c r="BB98" s="33">
        <f t="shared" si="98"/>
        <v>2.3840548245478601</v>
      </c>
      <c r="BC98" s="39">
        <f t="shared" si="98"/>
        <v>4.5299277579429713</v>
      </c>
      <c r="BD98" s="42">
        <f t="shared" si="98"/>
        <v>1.3550272224734243</v>
      </c>
      <c r="BE98" s="33">
        <f t="shared" si="98"/>
        <v>3.1779455143007311</v>
      </c>
      <c r="BF98" s="39">
        <f t="shared" si="98"/>
        <v>-1.706166499365068</v>
      </c>
      <c r="BG98" s="42">
        <f t="shared" si="98"/>
        <v>-5.6060825781030132</v>
      </c>
      <c r="BH98" s="33">
        <f t="shared" si="98"/>
        <v>4.0466430497866384</v>
      </c>
      <c r="BI98" s="39">
        <f t="shared" si="98"/>
        <v>6.787257041200931</v>
      </c>
      <c r="BJ98" s="42">
        <f t="shared" si="98"/>
        <v>2.0278769339699352</v>
      </c>
      <c r="BK98" s="33">
        <f t="shared" si="98"/>
        <v>4.6458447837174504</v>
      </c>
      <c r="BL98" s="39">
        <f t="shared" si="98"/>
        <v>-68.175720794719979</v>
      </c>
      <c r="BM98" s="42">
        <f t="shared" si="98"/>
        <v>-71.718854512015568</v>
      </c>
      <c r="BN98" s="33">
        <f t="shared" si="98"/>
        <v>-11.979435039780569</v>
      </c>
      <c r="BO98" s="39">
        <f t="shared" si="98"/>
        <v>16.073799851862063</v>
      </c>
      <c r="BP98" s="42">
        <f t="shared" si="98"/>
        <v>9.1663971891076272</v>
      </c>
      <c r="BQ98" s="33">
        <f t="shared" si="98"/>
        <v>6.3505349658361467</v>
      </c>
      <c r="BR98" s="39">
        <f t="shared" si="98"/>
        <v>3.3436494986095084</v>
      </c>
      <c r="BS98" s="42">
        <f t="shared" si="98"/>
        <v>0.92821126516693653</v>
      </c>
      <c r="BT98" s="33">
        <f t="shared" si="98"/>
        <v>2.5313871983168212</v>
      </c>
      <c r="BU98" s="39">
        <f t="shared" si="98"/>
        <v>8.5792526649933905</v>
      </c>
      <c r="BV98" s="42">
        <f t="shared" si="98"/>
        <v>4.2680258331433123</v>
      </c>
      <c r="BW98" s="33">
        <f t="shared" si="98"/>
        <v>4.111954324392002</v>
      </c>
    </row>
    <row r="99" spans="1:77" s="15" customFormat="1" x14ac:dyDescent="0.25">
      <c r="A99" s="31" t="s">
        <v>132</v>
      </c>
      <c r="B99" s="48">
        <v>32300341.775262885</v>
      </c>
      <c r="C99" s="32">
        <v>30409360.168450873</v>
      </c>
      <c r="D99" s="36">
        <v>106.21841957981697</v>
      </c>
      <c r="E99" s="49">
        <v>5330784.5417594882</v>
      </c>
      <c r="F99" s="32">
        <v>5039105.4698249605</v>
      </c>
      <c r="G99" s="36">
        <v>105.78831051822893</v>
      </c>
      <c r="H99" s="34">
        <v>12509562.511640841</v>
      </c>
      <c r="I99" s="38">
        <v>12012337.330861768</v>
      </c>
      <c r="J99" s="36">
        <v>104.1392875265134</v>
      </c>
      <c r="K99" s="49">
        <v>10461519.988264995</v>
      </c>
      <c r="L99" s="32">
        <v>9467791.4276770409</v>
      </c>
      <c r="M99" s="36">
        <v>110.4958856368868</v>
      </c>
      <c r="N99" s="34">
        <v>2048042.5233758464</v>
      </c>
      <c r="O99" s="32">
        <v>2544545.9031847268</v>
      </c>
      <c r="P99" s="36">
        <v>80.487544784023669</v>
      </c>
      <c r="Q99" s="49">
        <v>21307494.583406355</v>
      </c>
      <c r="R99" s="32">
        <v>19813967.35166727</v>
      </c>
      <c r="S99" s="36">
        <v>107.53774953411039</v>
      </c>
      <c r="T99" s="49">
        <v>16442792.274444247</v>
      </c>
      <c r="U99" s="32">
        <v>15210441.112090819</v>
      </c>
      <c r="V99" s="36">
        <v>108.10200804349999</v>
      </c>
      <c r="W99" s="34">
        <v>55005391.137625329</v>
      </c>
      <c r="X99" s="38">
        <v>52064329.208714046</v>
      </c>
      <c r="Y99" s="36">
        <v>105.64890006960665</v>
      </c>
      <c r="Z99" s="25"/>
      <c r="AA99" s="39">
        <f t="shared" si="77"/>
        <v>7.1310121228924288</v>
      </c>
      <c r="AB99" s="40">
        <f t="shared" si="77"/>
        <v>4.3902278984194254</v>
      </c>
      <c r="AC99" s="33">
        <f t="shared" si="77"/>
        <v>2.6255180007270553</v>
      </c>
      <c r="AD99" s="39">
        <f t="shared" si="77"/>
        <v>0.59794132530990396</v>
      </c>
      <c r="AE99" s="40">
        <f t="shared" si="77"/>
        <v>0.36529066826298617</v>
      </c>
      <c r="AF99" s="33">
        <f t="shared" si="77"/>
        <v>0.23180389903505727</v>
      </c>
      <c r="AG99" s="39">
        <f t="shared" si="77"/>
        <v>27.93092087693995</v>
      </c>
      <c r="AH99" s="40">
        <f t="shared" si="77"/>
        <v>26.291574203571429</v>
      </c>
      <c r="AI99" s="33">
        <f t="shared" si="77"/>
        <v>1.2980649609498442</v>
      </c>
      <c r="AJ99" s="39">
        <f t="shared" si="77"/>
        <v>13.500964773877428</v>
      </c>
      <c r="AK99" s="40">
        <f t="shared" si="77"/>
        <v>12.263634224914028</v>
      </c>
      <c r="AL99" s="33">
        <f t="shared" si="75"/>
        <v>1.1021650577287261</v>
      </c>
      <c r="AM99" s="39">
        <f t="shared" si="75"/>
        <v>264.90538332948819</v>
      </c>
      <c r="AN99" s="40">
        <f t="shared" si="75"/>
        <v>136.03079072192381</v>
      </c>
      <c r="AO99" s="33">
        <f t="shared" si="75"/>
        <v>54.600754508930208</v>
      </c>
      <c r="AP99" s="39">
        <f t="shared" si="75"/>
        <v>15.001851369832139</v>
      </c>
      <c r="AQ99" s="40">
        <f t="shared" si="70"/>
        <v>9.6554572985489244</v>
      </c>
      <c r="AR99" s="33">
        <f t="shared" si="70"/>
        <v>4.875629725137216</v>
      </c>
      <c r="AS99" s="39">
        <f t="shared" si="70"/>
        <v>13.854335870406345</v>
      </c>
      <c r="AT99" s="40">
        <f t="shared" si="70"/>
        <v>13.353833058554372</v>
      </c>
      <c r="AU99" s="33">
        <f t="shared" si="70"/>
        <v>0.44154026233364618</v>
      </c>
      <c r="AV99" s="39">
        <f t="shared" si="70"/>
        <v>11.541593770380359</v>
      </c>
      <c r="AW99" s="40">
        <f t="shared" si="70"/>
        <v>7.7633750143508991</v>
      </c>
      <c r="AX99" s="33">
        <f t="shared" si="35"/>
        <v>3.5060323189825056</v>
      </c>
      <c r="AY99" s="41"/>
      <c r="AZ99" s="39">
        <f t="shared" ref="AZ99:BW99" si="99">+AVERAGE(B99:B99)/AVERAGE(B95:B95)*100-100</f>
        <v>7.1310121228924288</v>
      </c>
      <c r="BA99" s="42">
        <f t="shared" si="99"/>
        <v>4.3902278984194254</v>
      </c>
      <c r="BB99" s="33">
        <f t="shared" si="99"/>
        <v>2.6255180007270553</v>
      </c>
      <c r="BC99" s="39">
        <f t="shared" si="99"/>
        <v>0.59794132530990396</v>
      </c>
      <c r="BD99" s="42">
        <f t="shared" si="99"/>
        <v>0.36529066826298617</v>
      </c>
      <c r="BE99" s="33">
        <f t="shared" si="99"/>
        <v>0.23180389903505727</v>
      </c>
      <c r="BF99" s="39">
        <f t="shared" si="99"/>
        <v>27.93092087693995</v>
      </c>
      <c r="BG99" s="42">
        <f t="shared" si="99"/>
        <v>26.291574203571429</v>
      </c>
      <c r="BH99" s="33">
        <f t="shared" si="99"/>
        <v>1.2980649609498442</v>
      </c>
      <c r="BI99" s="39">
        <f t="shared" si="99"/>
        <v>13.500964773877428</v>
      </c>
      <c r="BJ99" s="42">
        <f t="shared" si="99"/>
        <v>12.263634224914028</v>
      </c>
      <c r="BK99" s="33">
        <f t="shared" si="99"/>
        <v>1.1021650577287261</v>
      </c>
      <c r="BL99" s="39">
        <f t="shared" si="99"/>
        <v>264.90538332948819</v>
      </c>
      <c r="BM99" s="42">
        <f t="shared" si="99"/>
        <v>136.03079072192381</v>
      </c>
      <c r="BN99" s="33">
        <f t="shared" si="99"/>
        <v>54.600754508930208</v>
      </c>
      <c r="BO99" s="39">
        <f t="shared" si="99"/>
        <v>15.001851369832139</v>
      </c>
      <c r="BP99" s="42">
        <f t="shared" si="99"/>
        <v>9.6554572985489244</v>
      </c>
      <c r="BQ99" s="33">
        <f t="shared" si="99"/>
        <v>4.875629725137216</v>
      </c>
      <c r="BR99" s="39">
        <f t="shared" si="99"/>
        <v>13.854335870406345</v>
      </c>
      <c r="BS99" s="42">
        <f t="shared" si="99"/>
        <v>13.353833058554372</v>
      </c>
      <c r="BT99" s="33">
        <f t="shared" si="99"/>
        <v>0.44154026233364618</v>
      </c>
      <c r="BU99" s="39">
        <f t="shared" si="99"/>
        <v>11.541593770380359</v>
      </c>
      <c r="BV99" s="42">
        <f t="shared" si="99"/>
        <v>7.7633750143508991</v>
      </c>
      <c r="BW99" s="33">
        <f t="shared" si="99"/>
        <v>3.5060323189825056</v>
      </c>
      <c r="BX99" s="27"/>
      <c r="BY99" s="27"/>
    </row>
    <row r="100" spans="1:77" s="15" customFormat="1" x14ac:dyDescent="0.25">
      <c r="A100" s="31" t="s">
        <v>133</v>
      </c>
      <c r="B100" s="48">
        <v>33536157.529081777</v>
      </c>
      <c r="C100" s="32">
        <v>31341546.176254693</v>
      </c>
      <c r="D100" s="36">
        <v>107.00224341353581</v>
      </c>
      <c r="E100" s="49">
        <v>5765450.4458120568</v>
      </c>
      <c r="F100" s="32">
        <v>5428880.9002378285</v>
      </c>
      <c r="G100" s="36">
        <v>106.19961188611605</v>
      </c>
      <c r="H100" s="34">
        <v>11816352.219884248</v>
      </c>
      <c r="I100" s="38">
        <v>10808334.620858664</v>
      </c>
      <c r="J100" s="36">
        <v>109.32629895710522</v>
      </c>
      <c r="K100" s="49">
        <v>9538379.3059230316</v>
      </c>
      <c r="L100" s="32">
        <v>8531939.1224297974</v>
      </c>
      <c r="M100" s="36">
        <v>111.79614820325408</v>
      </c>
      <c r="N100" s="34">
        <v>2277972.9139612168</v>
      </c>
      <c r="O100" s="32">
        <v>2276395.4984288663</v>
      </c>
      <c r="P100" s="36">
        <v>100.0692944408579</v>
      </c>
      <c r="Q100" s="49">
        <v>17804330.878078192</v>
      </c>
      <c r="R100" s="32">
        <v>16529908.707657663</v>
      </c>
      <c r="S100" s="36">
        <v>107.70979557697218</v>
      </c>
      <c r="T100" s="49">
        <v>16315881.726858564</v>
      </c>
      <c r="U100" s="32">
        <v>15051274.501501793</v>
      </c>
      <c r="V100" s="36">
        <v>108.40199429776256</v>
      </c>
      <c r="W100" s="34">
        <v>52606409.345997714</v>
      </c>
      <c r="X100" s="38">
        <v>49057395.903507054</v>
      </c>
      <c r="Y100" s="36">
        <v>107.23441058606404</v>
      </c>
      <c r="Z100" s="25"/>
      <c r="AA100" s="39">
        <f t="shared" si="77"/>
        <v>6.8579624886518218</v>
      </c>
      <c r="AB100" s="40">
        <f t="shared" si="77"/>
        <v>3.2298530376983621</v>
      </c>
      <c r="AC100" s="33">
        <f t="shared" si="77"/>
        <v>3.5145932539771394</v>
      </c>
      <c r="AD100" s="39">
        <f t="shared" si="77"/>
        <v>7.1532969710584382</v>
      </c>
      <c r="AE100" s="40">
        <f t="shared" si="77"/>
        <v>6.1635574805589073</v>
      </c>
      <c r="AF100" s="33">
        <f t="shared" si="77"/>
        <v>0.93227800008564543</v>
      </c>
      <c r="AG100" s="39">
        <f t="shared" si="77"/>
        <v>62.527299229970765</v>
      </c>
      <c r="AH100" s="40">
        <f t="shared" si="77"/>
        <v>52.121164916216514</v>
      </c>
      <c r="AI100" s="33">
        <f t="shared" si="77"/>
        <v>6.8406880262096479</v>
      </c>
      <c r="AJ100" s="39">
        <f t="shared" si="77"/>
        <v>-0.27418215061003082</v>
      </c>
      <c r="AK100" s="40">
        <f t="shared" si="77"/>
        <v>-2.3889664132673971</v>
      </c>
      <c r="AL100" s="33">
        <f t="shared" si="75"/>
        <v>2.1665422288334639</v>
      </c>
      <c r="AM100" s="39">
        <f t="shared" si="75"/>
        <v>-199.29166231534222</v>
      </c>
      <c r="AN100" s="40">
        <f t="shared" si="75"/>
        <v>-239.17204849601853</v>
      </c>
      <c r="AO100" s="33">
        <f t="shared" si="75"/>
        <v>-28.655456761360512</v>
      </c>
      <c r="AP100" s="39">
        <f t="shared" si="75"/>
        <v>-8.4971092649666247</v>
      </c>
      <c r="AQ100" s="40">
        <f t="shared" si="75"/>
        <v>-11.6327902463415</v>
      </c>
      <c r="AR100" s="33">
        <f t="shared" si="75"/>
        <v>3.5484666655383137</v>
      </c>
      <c r="AS100" s="39">
        <f t="shared" si="75"/>
        <v>16.359568050565329</v>
      </c>
      <c r="AT100" s="40">
        <f t="shared" si="75"/>
        <v>13.034388112043871</v>
      </c>
      <c r="AU100" s="33">
        <f t="shared" si="75"/>
        <v>2.9417418840940854</v>
      </c>
      <c r="AV100" s="39">
        <f t="shared" si="75"/>
        <v>6.3388922720039886</v>
      </c>
      <c r="AW100" s="40">
        <f t="shared" si="75"/>
        <v>2.2668646211961914</v>
      </c>
      <c r="AX100" s="33">
        <f t="shared" si="35"/>
        <v>3.9817663970543009</v>
      </c>
      <c r="AY100" s="41"/>
      <c r="AZ100" s="39">
        <f t="shared" ref="AZ100:BW100" si="100">+AVERAGE(B99:B100)/AVERAGE(B95:B96)*100-100</f>
        <v>6.991750460941077</v>
      </c>
      <c r="BA100" s="42">
        <f t="shared" si="100"/>
        <v>3.7980403953069839</v>
      </c>
      <c r="BB100" s="33">
        <f t="shared" si="100"/>
        <v>3.0697725190385512</v>
      </c>
      <c r="BC100" s="39">
        <f t="shared" si="100"/>
        <v>3.9006210628595568</v>
      </c>
      <c r="BD100" s="42">
        <f t="shared" si="100"/>
        <v>3.2910083446147382</v>
      </c>
      <c r="BE100" s="33">
        <f t="shared" si="100"/>
        <v>0.58150091823601713</v>
      </c>
      <c r="BF100" s="39">
        <f t="shared" si="100"/>
        <v>42.684423265243851</v>
      </c>
      <c r="BG100" s="42">
        <f t="shared" si="100"/>
        <v>37.335985847873246</v>
      </c>
      <c r="BH100" s="33">
        <f t="shared" si="100"/>
        <v>4.0629140196796243</v>
      </c>
      <c r="BI100" s="39">
        <f t="shared" si="100"/>
        <v>6.4859631439583723</v>
      </c>
      <c r="BJ100" s="42">
        <f t="shared" si="100"/>
        <v>4.8062787286077224</v>
      </c>
      <c r="BK100" s="33">
        <f t="shared" si="100"/>
        <v>1.6346799050299268</v>
      </c>
      <c r="BL100" s="39">
        <f t="shared" si="100"/>
        <v>-349.63003417956895</v>
      </c>
      <c r="BM100" s="42">
        <f t="shared" si="100"/>
        <v>-964.5671870002559</v>
      </c>
      <c r="BN100" s="33">
        <f t="shared" si="100"/>
        <v>-6.1181913974222226</v>
      </c>
      <c r="BO100" s="39">
        <f t="shared" si="100"/>
        <v>2.9647981110393999</v>
      </c>
      <c r="BP100" s="42">
        <f t="shared" si="100"/>
        <v>-1.1729327131621829</v>
      </c>
      <c r="BQ100" s="33">
        <f t="shared" si="100"/>
        <v>4.2072923954680874</v>
      </c>
      <c r="BR100" s="39">
        <f t="shared" si="100"/>
        <v>15.088468762972013</v>
      </c>
      <c r="BS100" s="42">
        <f t="shared" si="100"/>
        <v>13.194725300930841</v>
      </c>
      <c r="BT100" s="33">
        <f t="shared" si="100"/>
        <v>1.6780054143966368</v>
      </c>
      <c r="BU100" s="39">
        <f t="shared" si="100"/>
        <v>8.9361156820687313</v>
      </c>
      <c r="BV100" s="42">
        <f t="shared" si="100"/>
        <v>5.0249268722261604</v>
      </c>
      <c r="BW100" s="33">
        <f t="shared" si="100"/>
        <v>3.7451255745882435</v>
      </c>
      <c r="BX100" s="27"/>
      <c r="BY100" s="27"/>
    </row>
    <row r="101" spans="1:77" x14ac:dyDescent="0.25">
      <c r="A101" s="31" t="s">
        <v>134</v>
      </c>
      <c r="B101" s="48">
        <v>34509434.847493239</v>
      </c>
      <c r="C101" s="32">
        <v>31942333.18904154</v>
      </c>
      <c r="D101" s="36">
        <v>108.03667547783388</v>
      </c>
      <c r="E101" s="49">
        <v>5671748.3752233712</v>
      </c>
      <c r="F101" s="32">
        <v>5323163.9402013589</v>
      </c>
      <c r="G101" s="36">
        <v>106.54844447659124</v>
      </c>
      <c r="H101" s="34">
        <v>8126048.737858668</v>
      </c>
      <c r="I101" s="38">
        <v>6436270.9113799259</v>
      </c>
      <c r="J101" s="36">
        <v>126.2539885244895</v>
      </c>
      <c r="K101" s="49">
        <v>11117562.048106737</v>
      </c>
      <c r="L101" s="32">
        <v>9983484.366355069</v>
      </c>
      <c r="M101" s="36">
        <v>111.35953781400787</v>
      </c>
      <c r="N101" s="34">
        <v>-2991513.3102480695</v>
      </c>
      <c r="O101" s="32">
        <v>-3547213.4549751431</v>
      </c>
      <c r="P101" s="36">
        <v>84.334178030710945</v>
      </c>
      <c r="Q101" s="49">
        <v>24395491.340777475</v>
      </c>
      <c r="R101" s="32">
        <v>22622829.654397231</v>
      </c>
      <c r="S101" s="36">
        <v>107.83572043577531</v>
      </c>
      <c r="T101" s="49">
        <v>19191469.187956195</v>
      </c>
      <c r="U101" s="32">
        <v>17688937.083411463</v>
      </c>
      <c r="V101" s="36">
        <v>108.49419101588526</v>
      </c>
      <c r="W101" s="34">
        <v>53511254.113396555</v>
      </c>
      <c r="X101" s="38">
        <v>48635660.611608587</v>
      </c>
      <c r="Y101" s="36">
        <v>110.02472967463763</v>
      </c>
      <c r="Z101" s="25"/>
      <c r="AA101" s="39">
        <f t="shared" si="77"/>
        <v>9.6037197248788289</v>
      </c>
      <c r="AB101" s="40">
        <f t="shared" si="77"/>
        <v>6.1393505112855564</v>
      </c>
      <c r="AC101" s="33">
        <f t="shared" ref="AC101:AR109" si="101">+D101/D97*100-100</f>
        <v>3.2639819227317872</v>
      </c>
      <c r="AD101" s="39">
        <f t="shared" si="101"/>
        <v>5.8419811507449708</v>
      </c>
      <c r="AE101" s="40">
        <f t="shared" si="101"/>
        <v>3.6793196981783183</v>
      </c>
      <c r="AF101" s="33">
        <f t="shared" si="101"/>
        <v>2.0859140075980065</v>
      </c>
      <c r="AG101" s="39">
        <f t="shared" si="101"/>
        <v>-15.977244179392216</v>
      </c>
      <c r="AH101" s="40">
        <f t="shared" si="101"/>
        <v>-12.92406836766439</v>
      </c>
      <c r="AI101" s="33">
        <f t="shared" si="101"/>
        <v>-3.5063372329099849</v>
      </c>
      <c r="AJ101" s="39">
        <f t="shared" si="101"/>
        <v>13.442711095697305</v>
      </c>
      <c r="AK101" s="40">
        <f t="shared" si="101"/>
        <v>11.306475756743751</v>
      </c>
      <c r="AL101" s="33">
        <f t="shared" si="75"/>
        <v>1.9192372451196604</v>
      </c>
      <c r="AM101" s="39">
        <f t="shared" si="75"/>
        <v>2220.659702950345</v>
      </c>
      <c r="AN101" s="40">
        <f t="shared" si="75"/>
        <v>124.81966527473958</v>
      </c>
      <c r="AO101" s="33">
        <f t="shared" si="75"/>
        <v>932.23163334684136</v>
      </c>
      <c r="AP101" s="39">
        <f t="shared" si="75"/>
        <v>16.507693096406427</v>
      </c>
      <c r="AQ101" s="40">
        <f t="shared" si="75"/>
        <v>15.74034782063724</v>
      </c>
      <c r="AR101" s="33">
        <f t="shared" si="75"/>
        <v>0.66298856899781811</v>
      </c>
      <c r="AS101" s="39">
        <f t="shared" si="75"/>
        <v>18.246810418260466</v>
      </c>
      <c r="AT101" s="40">
        <f t="shared" si="75"/>
        <v>13.640647879045929</v>
      </c>
      <c r="AU101" s="33">
        <f t="shared" si="75"/>
        <v>4.053270220807903</v>
      </c>
      <c r="AV101" s="39">
        <f t="shared" si="75"/>
        <v>4.4641248812523173</v>
      </c>
      <c r="AW101" s="40">
        <f t="shared" si="75"/>
        <v>4.3660273939172782</v>
      </c>
      <c r="AX101" s="33">
        <f t="shared" si="35"/>
        <v>9.3993696784892222E-2</v>
      </c>
      <c r="AY101" s="41"/>
      <c r="AZ101" s="39">
        <f t="shared" ref="AZ101:BW101" si="102">+AVERAGE(B99:B101)/AVERAGE(B95:B97)*100-100</f>
        <v>7.8758580089567545</v>
      </c>
      <c r="BA101" s="42">
        <f t="shared" si="102"/>
        <v>4.5845580242855704</v>
      </c>
      <c r="BB101" s="33">
        <f t="shared" si="102"/>
        <v>3.1350022555169232</v>
      </c>
      <c r="BC101" s="39">
        <f t="shared" si="102"/>
        <v>4.5492633140856782</v>
      </c>
      <c r="BD101" s="42">
        <f t="shared" si="102"/>
        <v>3.4215818911619778</v>
      </c>
      <c r="BE101" s="33">
        <f t="shared" si="102"/>
        <v>1.0797580999718548</v>
      </c>
      <c r="BF101" s="39">
        <f t="shared" si="102"/>
        <v>21.451956972701211</v>
      </c>
      <c r="BG101" s="42">
        <f t="shared" si="102"/>
        <v>21.862116930449488</v>
      </c>
      <c r="BH101" s="33">
        <f t="shared" si="102"/>
        <v>1.1151356148360918</v>
      </c>
      <c r="BI101" s="39">
        <f t="shared" si="102"/>
        <v>8.8712930670794492</v>
      </c>
      <c r="BJ101" s="42">
        <f t="shared" si="102"/>
        <v>7.0363666289076576</v>
      </c>
      <c r="BK101" s="33">
        <f t="shared" si="102"/>
        <v>1.7294769247843789</v>
      </c>
      <c r="BL101" s="39">
        <f t="shared" si="102"/>
        <v>-171.67503369592728</v>
      </c>
      <c r="BM101" s="42">
        <f t="shared" si="102"/>
        <v>-159.6477334569812</v>
      </c>
      <c r="BN101" s="33">
        <f t="shared" si="102"/>
        <v>32.119407806706903</v>
      </c>
      <c r="BO101" s="39">
        <f t="shared" si="102"/>
        <v>7.7772895581389463</v>
      </c>
      <c r="BP101" s="42">
        <f t="shared" si="102"/>
        <v>4.6967743884692936</v>
      </c>
      <c r="BQ101" s="33">
        <f t="shared" si="102"/>
        <v>2.9968799707801139</v>
      </c>
      <c r="BR101" s="39">
        <f t="shared" si="102"/>
        <v>16.235379144903689</v>
      </c>
      <c r="BS101" s="42">
        <f t="shared" si="102"/>
        <v>13.358817631329529</v>
      </c>
      <c r="BT101" s="33">
        <f t="shared" si="102"/>
        <v>2.4587896939291483</v>
      </c>
      <c r="BU101" s="39">
        <f t="shared" si="102"/>
        <v>7.4090349817705743</v>
      </c>
      <c r="BV101" s="42">
        <f t="shared" si="102"/>
        <v>4.8100303304058514</v>
      </c>
      <c r="BW101" s="33">
        <f t="shared" si="102"/>
        <v>2.4715223742390151</v>
      </c>
      <c r="BX101" s="27"/>
      <c r="BY101" s="27"/>
    </row>
    <row r="102" spans="1:77" x14ac:dyDescent="0.25">
      <c r="A102" s="31" t="s">
        <v>135</v>
      </c>
      <c r="B102" s="48">
        <v>37466470.812964089</v>
      </c>
      <c r="C102" s="32">
        <v>33984742.377870299</v>
      </c>
      <c r="D102" s="36">
        <v>110.24497521970615</v>
      </c>
      <c r="E102" s="49">
        <v>7571415.3214336354</v>
      </c>
      <c r="F102" s="32">
        <v>6959297.1242642133</v>
      </c>
      <c r="G102" s="36">
        <v>108.79568994166404</v>
      </c>
      <c r="H102" s="34">
        <v>12687319.641798701</v>
      </c>
      <c r="I102" s="38">
        <v>11556290.525573567</v>
      </c>
      <c r="J102" s="36">
        <v>109.78712947482772</v>
      </c>
      <c r="K102" s="49">
        <v>10937012.031873088</v>
      </c>
      <c r="L102" s="32">
        <v>9724472.433889702</v>
      </c>
      <c r="M102" s="36">
        <v>112.46894992223638</v>
      </c>
      <c r="N102" s="34">
        <v>1750307.6099256128</v>
      </c>
      <c r="O102" s="32">
        <v>1831818.0916838646</v>
      </c>
      <c r="P102" s="36">
        <v>95.550296062240278</v>
      </c>
      <c r="Q102" s="49">
        <v>20725004.573923931</v>
      </c>
      <c r="R102" s="32">
        <v>19126880.99973451</v>
      </c>
      <c r="S102" s="36">
        <v>108.35537991903439</v>
      </c>
      <c r="T102" s="49">
        <v>20450987.744308937</v>
      </c>
      <c r="U102" s="32">
        <v>18661615.117907863</v>
      </c>
      <c r="V102" s="36">
        <v>109.58851961684697</v>
      </c>
      <c r="W102" s="34">
        <v>57999222.605811417</v>
      </c>
      <c r="X102" s="38">
        <v>52965595.909534723</v>
      </c>
      <c r="Y102" s="36">
        <v>109.50357795440296</v>
      </c>
      <c r="Z102" s="25"/>
      <c r="AA102" s="39">
        <f t="shared" ref="AA102:AB109" si="103">+B102/B98*100-100</f>
        <v>8.7516439608497762</v>
      </c>
      <c r="AB102" s="40">
        <f t="shared" si="103"/>
        <v>5.3559904327648837</v>
      </c>
      <c r="AC102" s="33">
        <f t="shared" si="101"/>
        <v>3.223028433539227</v>
      </c>
      <c r="AD102" s="39">
        <f t="shared" si="101"/>
        <v>4.9298246806488919</v>
      </c>
      <c r="AE102" s="40">
        <f t="shared" si="101"/>
        <v>1.1472127677001396</v>
      </c>
      <c r="AF102" s="33">
        <f t="shared" si="101"/>
        <v>3.739709488224932</v>
      </c>
      <c r="AG102" s="39">
        <f t="shared" si="101"/>
        <v>-8.1480601114891726</v>
      </c>
      <c r="AH102" s="40">
        <f t="shared" si="101"/>
        <v>-9.3095718841269957</v>
      </c>
      <c r="AI102" s="33">
        <f t="shared" si="101"/>
        <v>1.2807435103887599</v>
      </c>
      <c r="AJ102" s="39">
        <f t="shared" si="101"/>
        <v>4.5199790543619685</v>
      </c>
      <c r="AK102" s="40">
        <f t="shared" si="101"/>
        <v>2.7158146655559676</v>
      </c>
      <c r="AL102" s="33">
        <f t="shared" si="75"/>
        <v>1.7564621326135637</v>
      </c>
      <c r="AM102" s="39">
        <f t="shared" si="75"/>
        <v>-47.732583817688997</v>
      </c>
      <c r="AN102" s="40">
        <f t="shared" si="75"/>
        <v>-44.070253652434168</v>
      </c>
      <c r="AO102" s="33">
        <f t="shared" si="75"/>
        <v>-6.5480900673067879</v>
      </c>
      <c r="AP102" s="39">
        <f t="shared" si="75"/>
        <v>20.961458213838654</v>
      </c>
      <c r="AQ102" s="40">
        <f t="shared" si="75"/>
        <v>22.07179263288883</v>
      </c>
      <c r="AR102" s="33">
        <f t="shared" si="75"/>
        <v>-0.90957492726376188</v>
      </c>
      <c r="AS102" s="39">
        <f t="shared" si="75"/>
        <v>13.774434553468296</v>
      </c>
      <c r="AT102" s="40">
        <f t="shared" si="75"/>
        <v>9.6853117330981178</v>
      </c>
      <c r="AU102" s="33">
        <f t="shared" si="75"/>
        <v>3.7280495954831139</v>
      </c>
      <c r="AV102" s="39">
        <f t="shared" si="75"/>
        <v>6.1509754642637802</v>
      </c>
      <c r="AW102" s="40">
        <f t="shared" si="75"/>
        <v>4.8102160579323936</v>
      </c>
      <c r="AX102" s="33">
        <f t="shared" si="35"/>
        <v>1.2792258777429595</v>
      </c>
      <c r="AY102" s="43"/>
      <c r="AZ102" s="39">
        <f t="shared" ref="AZ102:BW102" si="104">+AVERAGE(B99:B102)/AVERAGE(B95:B98)*100-100</f>
        <v>8.1125550067714585</v>
      </c>
      <c r="BA102" s="42">
        <f t="shared" si="104"/>
        <v>4.7887889187399111</v>
      </c>
      <c r="BB102" s="33">
        <f t="shared" si="104"/>
        <v>3.1574778734106985</v>
      </c>
      <c r="BC102" s="39">
        <f t="shared" si="104"/>
        <v>4.6673508901422025</v>
      </c>
      <c r="BD102" s="42">
        <f t="shared" si="104"/>
        <v>2.7150745913710352</v>
      </c>
      <c r="BE102" s="33">
        <f t="shared" si="104"/>
        <v>1.7439344661195975</v>
      </c>
      <c r="BF102" s="39">
        <f t="shared" si="104"/>
        <v>11.364842273066799</v>
      </c>
      <c r="BG102" s="42">
        <f t="shared" si="104"/>
        <v>11.05398865944602</v>
      </c>
      <c r="BH102" s="33">
        <f t="shared" si="104"/>
        <v>1.1555335398757478</v>
      </c>
      <c r="BI102" s="39">
        <f t="shared" si="104"/>
        <v>7.7051706200288237</v>
      </c>
      <c r="BJ102" s="42">
        <f t="shared" si="104"/>
        <v>5.8877272618685481</v>
      </c>
      <c r="BK102" s="33">
        <f t="shared" si="104"/>
        <v>1.7362786652271467</v>
      </c>
      <c r="BL102" s="39">
        <f t="shared" si="104"/>
        <v>107.46917385764237</v>
      </c>
      <c r="BM102" s="42">
        <f t="shared" si="104"/>
        <v>172.46521762376841</v>
      </c>
      <c r="BN102" s="33">
        <f t="shared" si="104"/>
        <v>19.060060791823005</v>
      </c>
      <c r="BO102" s="39">
        <f t="shared" si="104"/>
        <v>10.747277320078183</v>
      </c>
      <c r="BP102" s="42">
        <f t="shared" si="104"/>
        <v>8.4784313379555414</v>
      </c>
      <c r="BQ102" s="33">
        <f t="shared" si="104"/>
        <v>1.98709758435281</v>
      </c>
      <c r="BR102" s="39">
        <f t="shared" si="104"/>
        <v>15.529518366078406</v>
      </c>
      <c r="BS102" s="42">
        <f t="shared" si="104"/>
        <v>12.305093970790693</v>
      </c>
      <c r="BT102" s="33">
        <f t="shared" si="104"/>
        <v>2.7759175027531455</v>
      </c>
      <c r="BU102" s="39">
        <f t="shared" si="104"/>
        <v>7.0731478168655428</v>
      </c>
      <c r="BV102" s="42">
        <f t="shared" si="104"/>
        <v>4.8100788555220646</v>
      </c>
      <c r="BW102" s="33">
        <f t="shared" si="104"/>
        <v>2.1669396725316972</v>
      </c>
      <c r="BX102" s="27"/>
      <c r="BY102" s="27"/>
    </row>
    <row r="103" spans="1:77" x14ac:dyDescent="0.25">
      <c r="A103" s="31" t="s">
        <v>110</v>
      </c>
      <c r="B103" s="48">
        <v>35837093.81651976</v>
      </c>
      <c r="C103" s="32">
        <v>32587833.277091663</v>
      </c>
      <c r="D103" s="36">
        <v>109.97077808702377</v>
      </c>
      <c r="E103" s="49">
        <v>6015523.7447877033</v>
      </c>
      <c r="F103" s="32">
        <v>5393629.0678496519</v>
      </c>
      <c r="G103" s="36">
        <v>111.53017141362282</v>
      </c>
      <c r="H103" s="34">
        <v>14843594.61299506</v>
      </c>
      <c r="I103" s="38">
        <v>14079804.181958614</v>
      </c>
      <c r="J103" s="36">
        <v>105.42472339221267</v>
      </c>
      <c r="K103" s="49">
        <v>11163116.606515782</v>
      </c>
      <c r="L103" s="32">
        <v>9941803.6304598805</v>
      </c>
      <c r="M103" s="36">
        <v>112.28462179954974</v>
      </c>
      <c r="N103" s="34">
        <v>3680478.0064792782</v>
      </c>
      <c r="O103" s="32">
        <v>4138000.5514987335</v>
      </c>
      <c r="P103" s="36">
        <v>88.943390912460217</v>
      </c>
      <c r="Q103" s="49">
        <v>20646096.667630713</v>
      </c>
      <c r="R103" s="32">
        <v>19493752.710841909</v>
      </c>
      <c r="S103" s="36">
        <v>105.9113500303505</v>
      </c>
      <c r="T103" s="49">
        <v>19025404.007909991</v>
      </c>
      <c r="U103" s="32">
        <v>16901430.425297827</v>
      </c>
      <c r="V103" s="36">
        <v>112.5668273581923</v>
      </c>
      <c r="W103" s="34">
        <v>58316904.834023245</v>
      </c>
      <c r="X103" s="38">
        <v>54653588.812444016</v>
      </c>
      <c r="Y103" s="36">
        <v>106.70279134669585</v>
      </c>
      <c r="Z103" s="25"/>
      <c r="AA103" s="39">
        <f t="shared" si="103"/>
        <v>10.949580861604019</v>
      </c>
      <c r="AB103" s="40">
        <f t="shared" si="103"/>
        <v>7.1638242191656332</v>
      </c>
      <c r="AC103" s="33">
        <f t="shared" si="101"/>
        <v>3.5326815462426708</v>
      </c>
      <c r="AD103" s="39">
        <f t="shared" si="101"/>
        <v>12.844998661345429</v>
      </c>
      <c r="AE103" s="40">
        <f t="shared" si="101"/>
        <v>7.035447067890118</v>
      </c>
      <c r="AF103" s="33">
        <f t="shared" si="101"/>
        <v>5.4276893801082906</v>
      </c>
      <c r="AG103" s="39">
        <f t="shared" si="101"/>
        <v>18.657983436129541</v>
      </c>
      <c r="AH103" s="40">
        <f t="shared" si="101"/>
        <v>17.211195408117348</v>
      </c>
      <c r="AI103" s="33">
        <f t="shared" si="101"/>
        <v>1.2343428654358632</v>
      </c>
      <c r="AJ103" s="39">
        <f t="shared" si="101"/>
        <v>6.7064501051261232</v>
      </c>
      <c r="AK103" s="40">
        <f t="shared" si="101"/>
        <v>5.0065763108930241</v>
      </c>
      <c r="AL103" s="33">
        <f t="shared" si="75"/>
        <v>1.6188260335241011</v>
      </c>
      <c r="AM103" s="39">
        <f t="shared" si="75"/>
        <v>79.707108835447514</v>
      </c>
      <c r="AN103" s="40">
        <f t="shared" si="75"/>
        <v>62.622358131549362</v>
      </c>
      <c r="AO103" s="33">
        <f t="shared" si="75"/>
        <v>10.505782169311487</v>
      </c>
      <c r="AP103" s="39">
        <f t="shared" si="75"/>
        <v>-3.1040623438230028</v>
      </c>
      <c r="AQ103" s="40">
        <f t="shared" si="75"/>
        <v>-1.6161056245932315</v>
      </c>
      <c r="AR103" s="33">
        <f t="shared" si="75"/>
        <v>-1.5123986793530548</v>
      </c>
      <c r="AS103" s="39">
        <f t="shared" si="75"/>
        <v>15.70664939603779</v>
      </c>
      <c r="AT103" s="40">
        <f t="shared" si="75"/>
        <v>11.117293053801291</v>
      </c>
      <c r="AU103" s="33">
        <f t="shared" si="75"/>
        <v>4.1301909145810498</v>
      </c>
      <c r="AV103" s="39">
        <f t="shared" si="75"/>
        <v>6.0203438752256062</v>
      </c>
      <c r="AW103" s="40">
        <f t="shared" si="75"/>
        <v>4.9731930538281262</v>
      </c>
      <c r="AX103" s="33">
        <f t="shared" si="35"/>
        <v>0.99754117306932244</v>
      </c>
      <c r="AY103" s="43"/>
      <c r="AZ103" s="39">
        <f t="shared" ref="AZ103:BW103" si="105">+AVERAGE(B103:B103)/AVERAGE(B99:B99)*100-100</f>
        <v>10.949580861604019</v>
      </c>
      <c r="BA103" s="42">
        <f t="shared" si="105"/>
        <v>7.1638242191656332</v>
      </c>
      <c r="BB103" s="33">
        <f t="shared" si="105"/>
        <v>3.5326815462426708</v>
      </c>
      <c r="BC103" s="39">
        <f t="shared" si="105"/>
        <v>12.844998661345429</v>
      </c>
      <c r="BD103" s="42">
        <f t="shared" si="105"/>
        <v>7.035447067890118</v>
      </c>
      <c r="BE103" s="33">
        <f t="shared" si="105"/>
        <v>5.4276893801082906</v>
      </c>
      <c r="BF103" s="39">
        <f t="shared" si="105"/>
        <v>18.657983436129541</v>
      </c>
      <c r="BG103" s="42">
        <f t="shared" si="105"/>
        <v>17.211195408117348</v>
      </c>
      <c r="BH103" s="33">
        <f t="shared" si="105"/>
        <v>1.2343428654358632</v>
      </c>
      <c r="BI103" s="39">
        <f t="shared" si="105"/>
        <v>6.7064501051261232</v>
      </c>
      <c r="BJ103" s="42">
        <f t="shared" si="105"/>
        <v>5.0065763108930241</v>
      </c>
      <c r="BK103" s="33">
        <f t="shared" si="105"/>
        <v>1.6188260335241011</v>
      </c>
      <c r="BL103" s="39">
        <f t="shared" si="105"/>
        <v>79.707108835447514</v>
      </c>
      <c r="BM103" s="42">
        <f t="shared" si="105"/>
        <v>62.622358131549362</v>
      </c>
      <c r="BN103" s="33">
        <f t="shared" si="105"/>
        <v>10.505782169311487</v>
      </c>
      <c r="BO103" s="39">
        <f t="shared" si="105"/>
        <v>-3.1040623438230028</v>
      </c>
      <c r="BP103" s="42">
        <f t="shared" si="105"/>
        <v>-1.6161056245932315</v>
      </c>
      <c r="BQ103" s="33">
        <f t="shared" si="105"/>
        <v>-1.5123986793530548</v>
      </c>
      <c r="BR103" s="39">
        <f t="shared" si="105"/>
        <v>15.70664939603779</v>
      </c>
      <c r="BS103" s="42">
        <f t="shared" si="105"/>
        <v>11.117293053801291</v>
      </c>
      <c r="BT103" s="33">
        <f t="shared" si="105"/>
        <v>4.1301909145810498</v>
      </c>
      <c r="BU103" s="39">
        <f t="shared" si="105"/>
        <v>6.0203438752256062</v>
      </c>
      <c r="BV103" s="42">
        <f t="shared" si="105"/>
        <v>4.9731930538281262</v>
      </c>
      <c r="BW103" s="33">
        <f t="shared" si="105"/>
        <v>0.99754117306932244</v>
      </c>
      <c r="BX103" s="27"/>
      <c r="BY103" s="27"/>
    </row>
    <row r="104" spans="1:77" x14ac:dyDescent="0.25">
      <c r="A104" s="31" t="s">
        <v>111</v>
      </c>
      <c r="B104" s="48">
        <v>36310471.373169743</v>
      </c>
      <c r="C104" s="32">
        <v>32900077.580437202</v>
      </c>
      <c r="D104" s="36">
        <v>110.36591413620376</v>
      </c>
      <c r="E104" s="49">
        <v>6271653.1536676167</v>
      </c>
      <c r="F104" s="32">
        <v>5563008.1589222346</v>
      </c>
      <c r="G104" s="36">
        <v>112.73852157863227</v>
      </c>
      <c r="H104" s="34">
        <v>12202085.960361741</v>
      </c>
      <c r="I104" s="38">
        <v>11341528.630855802</v>
      </c>
      <c r="J104" s="36">
        <v>107.58766615608326</v>
      </c>
      <c r="K104" s="49">
        <v>11218955.186987296</v>
      </c>
      <c r="L104" s="32">
        <v>9920950.2771455683</v>
      </c>
      <c r="M104" s="36">
        <v>113.08347359457976</v>
      </c>
      <c r="N104" s="34">
        <v>983130.77337444574</v>
      </c>
      <c r="O104" s="32">
        <v>1420578.3537102342</v>
      </c>
      <c r="P104" s="36">
        <v>69.206374347935622</v>
      </c>
      <c r="Q104" s="49">
        <v>21486851.501856543</v>
      </c>
      <c r="R104" s="32">
        <v>19532827.501198407</v>
      </c>
      <c r="S104" s="36">
        <v>110.00379489624964</v>
      </c>
      <c r="T104" s="49">
        <v>19087211.720483556</v>
      </c>
      <c r="U104" s="32">
        <v>17054638.187858526</v>
      </c>
      <c r="V104" s="36">
        <v>111.91801028105101</v>
      </c>
      <c r="W104" s="34">
        <v>57183850.268572077</v>
      </c>
      <c r="X104" s="38">
        <v>52282803.683555126</v>
      </c>
      <c r="Y104" s="36">
        <v>109.37410819565233</v>
      </c>
      <c r="Z104" s="25"/>
      <c r="AA104" s="39">
        <f t="shared" si="103"/>
        <v>8.2726049985963499</v>
      </c>
      <c r="AB104" s="40">
        <f t="shared" si="103"/>
        <v>4.9727329832990108</v>
      </c>
      <c r="AC104" s="33">
        <f t="shared" si="101"/>
        <v>3.1435515886038417</v>
      </c>
      <c r="AD104" s="39">
        <f t="shared" si="101"/>
        <v>8.7799333740394587</v>
      </c>
      <c r="AE104" s="40">
        <f t="shared" si="101"/>
        <v>2.4706244463482392</v>
      </c>
      <c r="AF104" s="33">
        <f t="shared" si="101"/>
        <v>6.1571879373045988</v>
      </c>
      <c r="AG104" s="39">
        <f t="shared" si="101"/>
        <v>3.2644062507580713</v>
      </c>
      <c r="AH104" s="40">
        <f t="shared" si="101"/>
        <v>4.9331745241134968</v>
      </c>
      <c r="AI104" s="33">
        <f t="shared" si="101"/>
        <v>-1.5903152467496682</v>
      </c>
      <c r="AJ104" s="39">
        <f t="shared" si="101"/>
        <v>17.619092585473922</v>
      </c>
      <c r="AK104" s="40">
        <f t="shared" si="101"/>
        <v>16.280134384271093</v>
      </c>
      <c r="AL104" s="33">
        <f t="shared" si="101"/>
        <v>1.1514935102998578</v>
      </c>
      <c r="AM104" s="39">
        <f t="shared" si="101"/>
        <v>-56.841858507226142</v>
      </c>
      <c r="AN104" s="40">
        <f t="shared" si="101"/>
        <v>-37.595274868066831</v>
      </c>
      <c r="AO104" s="33">
        <f t="shared" si="101"/>
        <v>-30.841548614258102</v>
      </c>
      <c r="AP104" s="39">
        <f t="shared" si="101"/>
        <v>20.683285707257326</v>
      </c>
      <c r="AQ104" s="40">
        <f t="shared" si="101"/>
        <v>18.166578210741164</v>
      </c>
      <c r="AR104" s="33">
        <f t="shared" si="101"/>
        <v>2.1297963727339209</v>
      </c>
      <c r="AS104" s="39">
        <f t="shared" ref="AS104:AX109" si="106">+T104/T100*100-100</f>
        <v>16.985474888941738</v>
      </c>
      <c r="AT104" s="40">
        <f t="shared" si="106"/>
        <v>13.310259447841702</v>
      </c>
      <c r="AU104" s="33">
        <f t="shared" si="106"/>
        <v>3.2434975076478025</v>
      </c>
      <c r="AV104" s="39">
        <f t="shared" si="106"/>
        <v>8.7012989091653594</v>
      </c>
      <c r="AW104" s="40">
        <f t="shared" si="106"/>
        <v>6.5747635410412926</v>
      </c>
      <c r="AX104" s="33">
        <f t="shared" si="35"/>
        <v>1.9953460814436994</v>
      </c>
      <c r="AY104" s="43"/>
      <c r="AZ104" s="39">
        <f t="shared" ref="AZ104:BW104" si="107">+AVERAGE(B103:B104)/AVERAGE(B99:B100)*100-100</f>
        <v>9.5859681970185733</v>
      </c>
      <c r="BA104" s="42">
        <f t="shared" si="107"/>
        <v>6.0517403452551974</v>
      </c>
      <c r="BB104" s="33">
        <f t="shared" si="107"/>
        <v>3.3374013240436256</v>
      </c>
      <c r="BC104" s="39">
        <f t="shared" si="107"/>
        <v>10.73284688200728</v>
      </c>
      <c r="BD104" s="42">
        <f t="shared" si="107"/>
        <v>4.6680501811368771</v>
      </c>
      <c r="BE104" s="33">
        <f t="shared" si="107"/>
        <v>5.7931463493876976</v>
      </c>
      <c r="BF104" s="39">
        <f t="shared" si="107"/>
        <v>11.180528550924478</v>
      </c>
      <c r="BG104" s="42">
        <f t="shared" si="107"/>
        <v>11.396074868417358</v>
      </c>
      <c r="BH104" s="33">
        <f t="shared" si="107"/>
        <v>-0.21230444812586313</v>
      </c>
      <c r="BI104" s="39">
        <f t="shared" si="107"/>
        <v>11.91092247153118</v>
      </c>
      <c r="BJ104" s="42">
        <f t="shared" si="107"/>
        <v>10.350284701831541</v>
      </c>
      <c r="BK104" s="33">
        <f t="shared" si="107"/>
        <v>1.3837929775750553</v>
      </c>
      <c r="BL104" s="39">
        <f t="shared" si="107"/>
        <v>7.8037942167971295</v>
      </c>
      <c r="BM104" s="42">
        <f t="shared" si="107"/>
        <v>15.300694245080095</v>
      </c>
      <c r="BN104" s="33">
        <f t="shared" si="107"/>
        <v>-12.409983504738904</v>
      </c>
      <c r="BO104" s="39">
        <f t="shared" si="107"/>
        <v>7.7243203873921971</v>
      </c>
      <c r="BP104" s="42">
        <f t="shared" si="107"/>
        <v>7.381447560343716</v>
      </c>
      <c r="BQ104" s="33">
        <f t="shared" si="107"/>
        <v>0.31015443877562632</v>
      </c>
      <c r="BR104" s="39">
        <f t="shared" si="107"/>
        <v>16.343584990277122</v>
      </c>
      <c r="BS104" s="42">
        <f t="shared" si="107"/>
        <v>12.208009112029174</v>
      </c>
      <c r="BT104" s="33">
        <f t="shared" si="107"/>
        <v>3.6862299133856595</v>
      </c>
      <c r="BU104" s="39">
        <f t="shared" si="107"/>
        <v>7.3309382275161141</v>
      </c>
      <c r="BV104" s="42">
        <f t="shared" si="107"/>
        <v>5.7501663241258569</v>
      </c>
      <c r="BW104" s="33">
        <f t="shared" si="107"/>
        <v>1.500159348725532</v>
      </c>
      <c r="BX104" s="27"/>
      <c r="BY104" s="27"/>
    </row>
    <row r="105" spans="1:77" x14ac:dyDescent="0.25">
      <c r="A105" s="31" t="s">
        <v>112</v>
      </c>
      <c r="B105" s="48">
        <v>36322095.98628322</v>
      </c>
      <c r="C105" s="32">
        <v>32662440.612335321</v>
      </c>
      <c r="D105" s="36">
        <v>111.20447616693343</v>
      </c>
      <c r="E105" s="49">
        <v>6248297.9321457129</v>
      </c>
      <c r="F105" s="32">
        <v>5500580.4991048742</v>
      </c>
      <c r="G105" s="36">
        <v>113.59342769663161</v>
      </c>
      <c r="H105" s="34">
        <v>12274493.083975758</v>
      </c>
      <c r="I105" s="38">
        <v>10818975.939235436</v>
      </c>
      <c r="J105" s="36">
        <v>113.45337260120742</v>
      </c>
      <c r="K105" s="49">
        <v>11665147.770783488</v>
      </c>
      <c r="L105" s="32">
        <v>10226656.103061983</v>
      </c>
      <c r="M105" s="36">
        <v>114.06609993750354</v>
      </c>
      <c r="N105" s="34">
        <v>609345.3131922707</v>
      </c>
      <c r="O105" s="32">
        <v>592319.83617345244</v>
      </c>
      <c r="P105" s="36">
        <v>102.87437225280307</v>
      </c>
      <c r="Q105" s="49">
        <v>21140938.975824203</v>
      </c>
      <c r="R105" s="32">
        <v>19018901.580169551</v>
      </c>
      <c r="S105" s="36">
        <v>111.15751814956147</v>
      </c>
      <c r="T105" s="49">
        <v>21402650.462521702</v>
      </c>
      <c r="U105" s="32">
        <v>18837620.909648381</v>
      </c>
      <c r="V105" s="36">
        <v>113.61652602086045</v>
      </c>
      <c r="W105" s="34">
        <v>54583175.515707195</v>
      </c>
      <c r="X105" s="38">
        <v>49163277.721196808</v>
      </c>
      <c r="Y105" s="36">
        <v>111.02428081635736</v>
      </c>
      <c r="Z105" s="25"/>
      <c r="AA105" s="39">
        <f t="shared" si="103"/>
        <v>5.2526537939570233</v>
      </c>
      <c r="AB105" s="40">
        <f t="shared" si="103"/>
        <v>2.2543983216004619</v>
      </c>
      <c r="AC105" s="33">
        <f t="shared" si="101"/>
        <v>2.9321530629193688</v>
      </c>
      <c r="AD105" s="39">
        <f t="shared" si="101"/>
        <v>10.165287999040245</v>
      </c>
      <c r="AE105" s="40">
        <f t="shared" si="101"/>
        <v>3.3329155535420938</v>
      </c>
      <c r="AF105" s="33">
        <f t="shared" si="101"/>
        <v>6.6120000668692569</v>
      </c>
      <c r="AG105" s="39">
        <f t="shared" si="101"/>
        <v>51.051187113729611</v>
      </c>
      <c r="AH105" s="40">
        <f t="shared" si="101"/>
        <v>68.09385571552744</v>
      </c>
      <c r="AI105" s="33">
        <f t="shared" si="101"/>
        <v>-10.138781414259356</v>
      </c>
      <c r="AJ105" s="39">
        <f t="shared" si="101"/>
        <v>4.9254118871322277</v>
      </c>
      <c r="AK105" s="40">
        <f t="shared" si="101"/>
        <v>2.4357401462601302</v>
      </c>
      <c r="AL105" s="33">
        <f t="shared" si="101"/>
        <v>2.4304717643639719</v>
      </c>
      <c r="AM105" s="39">
        <f t="shared" si="101"/>
        <v>-120.36913260939966</v>
      </c>
      <c r="AN105" s="40">
        <f t="shared" si="101"/>
        <v>-116.69817290929291</v>
      </c>
      <c r="AO105" s="33">
        <f t="shared" si="101"/>
        <v>21.984199828615829</v>
      </c>
      <c r="AP105" s="39">
        <f t="shared" si="101"/>
        <v>-13.340794491452741</v>
      </c>
      <c r="AQ105" s="40">
        <f t="shared" si="101"/>
        <v>-15.9304920263464</v>
      </c>
      <c r="AR105" s="33">
        <f t="shared" si="101"/>
        <v>3.0804242790444931</v>
      </c>
      <c r="AS105" s="39">
        <f t="shared" si="106"/>
        <v>11.521688375755801</v>
      </c>
      <c r="AT105" s="40">
        <f t="shared" si="106"/>
        <v>6.4937979078129331</v>
      </c>
      <c r="AU105" s="33">
        <f t="shared" si="106"/>
        <v>4.7212988612682381</v>
      </c>
      <c r="AV105" s="39">
        <f t="shared" si="106"/>
        <v>2.0031700248308795</v>
      </c>
      <c r="AW105" s="40">
        <f t="shared" si="106"/>
        <v>1.0848359063149786</v>
      </c>
      <c r="AX105" s="33">
        <f t="shared" si="35"/>
        <v>0.90847861628525095</v>
      </c>
      <c r="AY105" s="43"/>
      <c r="AZ105" s="39">
        <f t="shared" ref="AZ105:BW105" si="108">+AVERAGE(B103:B105)/AVERAGE(B99:B101)*100-100</f>
        <v>8.0957211598055068</v>
      </c>
      <c r="BA105" s="42">
        <f t="shared" si="108"/>
        <v>4.7571329140686771</v>
      </c>
      <c r="BB105" s="33">
        <f t="shared" si="108"/>
        <v>3.2011190679451573</v>
      </c>
      <c r="BC105" s="39">
        <f t="shared" si="108"/>
        <v>10.540870834401346</v>
      </c>
      <c r="BD105" s="42">
        <f t="shared" si="108"/>
        <v>4.2179790738846634</v>
      </c>
      <c r="BE105" s="33">
        <f t="shared" si="108"/>
        <v>6.0670478530240075</v>
      </c>
      <c r="BF105" s="39">
        <f t="shared" si="108"/>
        <v>21.16423616225407</v>
      </c>
      <c r="BG105" s="42">
        <f t="shared" si="108"/>
        <v>23.869089540989279</v>
      </c>
      <c r="BH105" s="33">
        <f t="shared" si="108"/>
        <v>-3.901398045222578</v>
      </c>
      <c r="BI105" s="39">
        <f t="shared" si="108"/>
        <v>9.4151582282507036</v>
      </c>
      <c r="BJ105" s="42">
        <f t="shared" si="108"/>
        <v>7.5266373091623819</v>
      </c>
      <c r="BK105" s="33">
        <f t="shared" si="108"/>
        <v>1.7331324557578967</v>
      </c>
      <c r="BL105" s="39">
        <f t="shared" si="108"/>
        <v>295.12519208553931</v>
      </c>
      <c r="BM105" s="42">
        <f t="shared" si="108"/>
        <v>382.90521987960773</v>
      </c>
      <c r="BN105" s="33">
        <f t="shared" si="108"/>
        <v>-1.4598002538766366</v>
      </c>
      <c r="BO105" s="39">
        <f t="shared" si="108"/>
        <v>-0.36756340639831819</v>
      </c>
      <c r="BP105" s="42">
        <f t="shared" si="108"/>
        <v>-1.5622780861877459</v>
      </c>
      <c r="BQ105" s="33">
        <f t="shared" si="108"/>
        <v>1.2347892802653035</v>
      </c>
      <c r="BR105" s="39">
        <f t="shared" si="108"/>
        <v>14.562275553497159</v>
      </c>
      <c r="BS105" s="42">
        <f t="shared" si="108"/>
        <v>10.100043593573972</v>
      </c>
      <c r="BT105" s="33">
        <f t="shared" si="108"/>
        <v>4.0317671207964736</v>
      </c>
      <c r="BU105" s="39">
        <f t="shared" si="108"/>
        <v>5.5615107618799158</v>
      </c>
      <c r="BV105" s="42">
        <f t="shared" si="108"/>
        <v>4.2350395359212314</v>
      </c>
      <c r="BW105" s="33">
        <f t="shared" si="108"/>
        <v>1.2985554723592259</v>
      </c>
      <c r="BX105" s="27"/>
      <c r="BY105" s="27"/>
    </row>
    <row r="106" spans="1:77" x14ac:dyDescent="0.25">
      <c r="A106" s="31" t="s">
        <v>113</v>
      </c>
      <c r="B106" s="48">
        <v>39873574.646449819</v>
      </c>
      <c r="C106" s="32">
        <v>35121420.773684457</v>
      </c>
      <c r="D106" s="36">
        <v>113.53064246286422</v>
      </c>
      <c r="E106" s="49">
        <v>8027475.6072817724</v>
      </c>
      <c r="F106" s="32">
        <v>6984423.6082479982</v>
      </c>
      <c r="G106" s="36">
        <v>114.93397390447539</v>
      </c>
      <c r="H106" s="34">
        <v>13209954.958074944</v>
      </c>
      <c r="I106" s="38">
        <v>10618385.783851637</v>
      </c>
      <c r="J106" s="36">
        <v>124.40643264407049</v>
      </c>
      <c r="K106" s="49">
        <v>11950073.307329381</v>
      </c>
      <c r="L106" s="32">
        <v>10211617.438191598</v>
      </c>
      <c r="M106" s="36">
        <v>117.02429492350478</v>
      </c>
      <c r="N106" s="34">
        <v>1259881.6507455632</v>
      </c>
      <c r="O106" s="32">
        <v>406768.34566003829</v>
      </c>
      <c r="P106" s="36">
        <v>309.72952152931902</v>
      </c>
      <c r="Q106" s="49">
        <v>21913123.609989736</v>
      </c>
      <c r="R106" s="32">
        <v>19738452.104718551</v>
      </c>
      <c r="S106" s="36">
        <v>111.0174368979588</v>
      </c>
      <c r="T106" s="49">
        <v>22531581.969687615</v>
      </c>
      <c r="U106" s="32">
        <v>19343619.024463121</v>
      </c>
      <c r="V106" s="36">
        <v>116.48069547478576</v>
      </c>
      <c r="W106" s="34">
        <v>60492546.852108657</v>
      </c>
      <c r="X106" s="38">
        <v>53119063.246039525</v>
      </c>
      <c r="Y106" s="36">
        <v>113.88104976911258</v>
      </c>
      <c r="Z106" s="25"/>
      <c r="AA106" s="39">
        <f t="shared" si="103"/>
        <v>6.4246879443281557</v>
      </c>
      <c r="AB106" s="40">
        <f t="shared" si="103"/>
        <v>3.3446726862767804</v>
      </c>
      <c r="AC106" s="33">
        <f t="shared" si="101"/>
        <v>2.9803328783104064</v>
      </c>
      <c r="AD106" s="39">
        <f t="shared" si="101"/>
        <v>6.0234482786473649</v>
      </c>
      <c r="AE106" s="40">
        <f t="shared" si="101"/>
        <v>0.36104916251066754</v>
      </c>
      <c r="AF106" s="33">
        <f t="shared" si="101"/>
        <v>5.6420286190589763</v>
      </c>
      <c r="AG106" s="39">
        <f t="shared" si="101"/>
        <v>4.1193516915456883</v>
      </c>
      <c r="AH106" s="40">
        <f t="shared" si="101"/>
        <v>-8.1159671405490172</v>
      </c>
      <c r="AI106" s="33">
        <f t="shared" si="101"/>
        <v>13.316044639453594</v>
      </c>
      <c r="AJ106" s="39">
        <f t="shared" si="101"/>
        <v>9.2626877661283231</v>
      </c>
      <c r="AK106" s="40">
        <f t="shared" si="101"/>
        <v>5.0094748852822022</v>
      </c>
      <c r="AL106" s="33">
        <f t="shared" si="101"/>
        <v>4.0503134459938224</v>
      </c>
      <c r="AM106" s="39">
        <f t="shared" si="101"/>
        <v>-28.019415352990009</v>
      </c>
      <c r="AN106" s="40">
        <f t="shared" si="101"/>
        <v>-77.794282767121047</v>
      </c>
      <c r="AO106" s="33">
        <f t="shared" si="101"/>
        <v>224.15338758088728</v>
      </c>
      <c r="AP106" s="39">
        <f t="shared" si="101"/>
        <v>5.7327805734754378</v>
      </c>
      <c r="AQ106" s="40">
        <f t="shared" si="101"/>
        <v>3.1974429338088584</v>
      </c>
      <c r="AR106" s="33">
        <f t="shared" si="101"/>
        <v>2.4567833926783891</v>
      </c>
      <c r="AS106" s="39">
        <f t="shared" si="106"/>
        <v>10.17356350407897</v>
      </c>
      <c r="AT106" s="40">
        <f t="shared" si="106"/>
        <v>3.6545813545409516</v>
      </c>
      <c r="AU106" s="33">
        <f t="shared" si="106"/>
        <v>6.2891403972202795</v>
      </c>
      <c r="AV106" s="39">
        <f t="shared" si="106"/>
        <v>4.2988925269619216</v>
      </c>
      <c r="AW106" s="40">
        <f t="shared" si="106"/>
        <v>0.28974909820125561</v>
      </c>
      <c r="AX106" s="33">
        <f t="shared" si="106"/>
        <v>3.9975605331657817</v>
      </c>
      <c r="AY106" s="43"/>
      <c r="AZ106" s="39">
        <f t="shared" ref="AZ106:BW106" si="109">+AVERAGE(B103:B106)/AVERAGE(B99:B102)*100-100</f>
        <v>7.6414244859235936</v>
      </c>
      <c r="BA106" s="42">
        <f t="shared" si="109"/>
        <v>4.3811706984869545</v>
      </c>
      <c r="BB106" s="33">
        <f t="shared" si="109"/>
        <v>3.1447101745676491</v>
      </c>
      <c r="BC106" s="39">
        <f t="shared" si="109"/>
        <v>9.1356067686876088</v>
      </c>
      <c r="BD106" s="42">
        <f t="shared" si="109"/>
        <v>3.0381551905101105</v>
      </c>
      <c r="BE106" s="33">
        <f t="shared" si="109"/>
        <v>5.9588409912652196</v>
      </c>
      <c r="BF106" s="39">
        <f t="shared" si="109"/>
        <v>16.373422426804311</v>
      </c>
      <c r="BG106" s="42">
        <f t="shared" si="109"/>
        <v>14.812502331425776</v>
      </c>
      <c r="BH106" s="33">
        <f t="shared" si="109"/>
        <v>0.30377529345389576</v>
      </c>
      <c r="BI106" s="39">
        <f t="shared" si="109"/>
        <v>9.3755055790806239</v>
      </c>
      <c r="BJ106" s="42">
        <f t="shared" si="109"/>
        <v>6.8774838255447577</v>
      </c>
      <c r="BK106" s="33">
        <f t="shared" si="109"/>
        <v>2.317303997185121</v>
      </c>
      <c r="BL106" s="39">
        <f t="shared" si="109"/>
        <v>111.77434917311481</v>
      </c>
      <c r="BM106" s="42">
        <f t="shared" si="109"/>
        <v>111.15987353338537</v>
      </c>
      <c r="BN106" s="33">
        <f t="shared" si="109"/>
        <v>58.348568256168335</v>
      </c>
      <c r="BO106" s="39">
        <f t="shared" si="109"/>
        <v>1.1334002951806923</v>
      </c>
      <c r="BP106" s="42">
        <f t="shared" si="109"/>
        <v>-0.39651503991542825</v>
      </c>
      <c r="BQ106" s="33">
        <f t="shared" si="109"/>
        <v>1.5416918669966435</v>
      </c>
      <c r="BR106" s="39">
        <f t="shared" si="109"/>
        <v>13.322605742008918</v>
      </c>
      <c r="BS106" s="42">
        <f t="shared" si="109"/>
        <v>8.2943291282436604</v>
      </c>
      <c r="BT106" s="33">
        <f t="shared" si="109"/>
        <v>4.6010026454930397</v>
      </c>
      <c r="BU106" s="39">
        <f t="shared" si="109"/>
        <v>5.2273097988013006</v>
      </c>
      <c r="BV106" s="42">
        <f t="shared" si="109"/>
        <v>3.2042503408020053</v>
      </c>
      <c r="BW106" s="33">
        <f t="shared" si="109"/>
        <v>1.982049390140034</v>
      </c>
      <c r="BX106" s="27"/>
      <c r="BY106" s="27"/>
    </row>
    <row r="107" spans="1:77" x14ac:dyDescent="0.25">
      <c r="A107" s="31" t="s">
        <v>114</v>
      </c>
      <c r="B107" s="48">
        <v>36879789.794239983</v>
      </c>
      <c r="C107" s="32">
        <v>32852276.249861591</v>
      </c>
      <c r="D107" s="36">
        <v>112.25946571782941</v>
      </c>
      <c r="E107" s="49">
        <v>6352220.2454574406</v>
      </c>
      <c r="F107" s="32">
        <v>5540108.7127179373</v>
      </c>
      <c r="G107" s="36">
        <v>114.65876528515065</v>
      </c>
      <c r="H107" s="34">
        <v>13341333.025925832</v>
      </c>
      <c r="I107" s="38">
        <v>11903499.436448995</v>
      </c>
      <c r="J107" s="36">
        <v>112.07908310621777</v>
      </c>
      <c r="K107" s="49">
        <v>10882342.787018152</v>
      </c>
      <c r="L107" s="32">
        <v>9329537.1832501702</v>
      </c>
      <c r="M107" s="36">
        <v>116.64397250654426</v>
      </c>
      <c r="N107" s="34">
        <v>2458990.2389076799</v>
      </c>
      <c r="O107" s="32">
        <v>2573962.2531988248</v>
      </c>
      <c r="P107" s="36">
        <v>95.533267275063494</v>
      </c>
      <c r="Q107" s="49">
        <v>20877962.254491538</v>
      </c>
      <c r="R107" s="32">
        <v>18789636.990292236</v>
      </c>
      <c r="S107" s="36">
        <v>111.11423954213828</v>
      </c>
      <c r="T107" s="49">
        <v>18835764.594822422</v>
      </c>
      <c r="U107" s="32">
        <v>16089452.081738163</v>
      </c>
      <c r="V107" s="36">
        <v>117.06902447101587</v>
      </c>
      <c r="W107" s="34">
        <v>58615540.72529237</v>
      </c>
      <c r="X107" s="38">
        <v>52996069.307582602</v>
      </c>
      <c r="Y107" s="36">
        <v>110.60356266253457</v>
      </c>
      <c r="Z107" s="25"/>
      <c r="AA107" s="39">
        <f t="shared" si="103"/>
        <v>2.9095439017981164</v>
      </c>
      <c r="AB107" s="40">
        <f t="shared" si="103"/>
        <v>0.81147761657361173</v>
      </c>
      <c r="AC107" s="33">
        <f t="shared" si="101"/>
        <v>2.0811779916611215</v>
      </c>
      <c r="AD107" s="39">
        <f t="shared" si="101"/>
        <v>5.597126949444359</v>
      </c>
      <c r="AE107" s="40">
        <f t="shared" si="101"/>
        <v>2.7157901113634466</v>
      </c>
      <c r="AF107" s="33">
        <f t="shared" si="101"/>
        <v>2.8051547234918814</v>
      </c>
      <c r="AG107" s="39">
        <f t="shared" si="101"/>
        <v>-10.120605057174288</v>
      </c>
      <c r="AH107" s="40">
        <f t="shared" si="101"/>
        <v>-15.45692480793349</v>
      </c>
      <c r="AI107" s="33">
        <f t="shared" si="101"/>
        <v>6.3119536859004342</v>
      </c>
      <c r="AJ107" s="39">
        <f t="shared" si="101"/>
        <v>-2.5151920327854072</v>
      </c>
      <c r="AK107" s="40">
        <f t="shared" si="101"/>
        <v>-6.1585047338275416</v>
      </c>
      <c r="AL107" s="33">
        <f t="shared" si="101"/>
        <v>3.8824111771751149</v>
      </c>
      <c r="AM107" s="39">
        <f t="shared" si="101"/>
        <v>-33.188291450763643</v>
      </c>
      <c r="AN107" s="40">
        <f t="shared" si="101"/>
        <v>-37.796957222092033</v>
      </c>
      <c r="AO107" s="33">
        <f t="shared" si="101"/>
        <v>7.4090680544090901</v>
      </c>
      <c r="AP107" s="39">
        <f t="shared" si="101"/>
        <v>1.1230480540389323</v>
      </c>
      <c r="AQ107" s="40">
        <f t="shared" si="101"/>
        <v>-3.6120070414049223</v>
      </c>
      <c r="AR107" s="33">
        <f t="shared" si="101"/>
        <v>4.9124947517870368</v>
      </c>
      <c r="AS107" s="39">
        <f t="shared" si="106"/>
        <v>-0.99676944052660588</v>
      </c>
      <c r="AT107" s="40">
        <f t="shared" si="106"/>
        <v>-4.8041989531507738</v>
      </c>
      <c r="AU107" s="33">
        <f t="shared" si="106"/>
        <v>3.9995771565075557</v>
      </c>
      <c r="AV107" s="39">
        <f t="shared" si="106"/>
        <v>0.5120914632199316</v>
      </c>
      <c r="AW107" s="40">
        <f t="shared" si="106"/>
        <v>-3.0327734022180408</v>
      </c>
      <c r="AX107" s="33">
        <f t="shared" si="106"/>
        <v>3.6557350249296121</v>
      </c>
      <c r="AY107" s="43"/>
      <c r="AZ107" s="39">
        <f t="shared" ref="AZ107:BW107" si="110">+AVERAGE(B107:B107)/AVERAGE(B103:B103)*100-100</f>
        <v>2.9095439017981164</v>
      </c>
      <c r="BA107" s="42">
        <f t="shared" si="110"/>
        <v>0.81147761657361173</v>
      </c>
      <c r="BB107" s="33">
        <f t="shared" si="110"/>
        <v>2.0811779916611215</v>
      </c>
      <c r="BC107" s="39">
        <f t="shared" si="110"/>
        <v>5.597126949444359</v>
      </c>
      <c r="BD107" s="42">
        <f t="shared" si="110"/>
        <v>2.7157901113634466</v>
      </c>
      <c r="BE107" s="33">
        <f t="shared" si="110"/>
        <v>2.8051547234918814</v>
      </c>
      <c r="BF107" s="39">
        <f t="shared" si="110"/>
        <v>-10.120605057174288</v>
      </c>
      <c r="BG107" s="42">
        <f t="shared" si="110"/>
        <v>-15.45692480793349</v>
      </c>
      <c r="BH107" s="33">
        <f t="shared" si="110"/>
        <v>6.3119536859004342</v>
      </c>
      <c r="BI107" s="39">
        <f t="shared" si="110"/>
        <v>-2.5151920327854072</v>
      </c>
      <c r="BJ107" s="42">
        <f t="shared" si="110"/>
        <v>-6.1585047338275416</v>
      </c>
      <c r="BK107" s="33">
        <f t="shared" si="110"/>
        <v>3.8824111771751149</v>
      </c>
      <c r="BL107" s="39">
        <f t="shared" si="110"/>
        <v>-33.188291450763643</v>
      </c>
      <c r="BM107" s="42">
        <f t="shared" si="110"/>
        <v>-37.796957222092033</v>
      </c>
      <c r="BN107" s="33">
        <f t="shared" si="110"/>
        <v>7.4090680544090901</v>
      </c>
      <c r="BO107" s="39">
        <f t="shared" si="110"/>
        <v>1.1230480540389323</v>
      </c>
      <c r="BP107" s="42">
        <f t="shared" si="110"/>
        <v>-3.6120070414049223</v>
      </c>
      <c r="BQ107" s="33">
        <f t="shared" si="110"/>
        <v>4.9124947517870368</v>
      </c>
      <c r="BR107" s="39">
        <f t="shared" si="110"/>
        <v>-0.99676944052660588</v>
      </c>
      <c r="BS107" s="42">
        <f t="shared" si="110"/>
        <v>-4.8041989531507738</v>
      </c>
      <c r="BT107" s="33">
        <f t="shared" si="110"/>
        <v>3.9995771565075557</v>
      </c>
      <c r="BU107" s="39">
        <f t="shared" si="110"/>
        <v>0.5120914632199316</v>
      </c>
      <c r="BV107" s="42">
        <f t="shared" si="110"/>
        <v>-3.0327734022180408</v>
      </c>
      <c r="BW107" s="33">
        <f t="shared" si="110"/>
        <v>3.6557350249296121</v>
      </c>
      <c r="BX107" s="27"/>
      <c r="BY107" s="27"/>
    </row>
    <row r="108" spans="1:77" x14ac:dyDescent="0.25">
      <c r="A108" s="31" t="s">
        <v>115</v>
      </c>
      <c r="B108" s="48">
        <v>37636565.087030515</v>
      </c>
      <c r="C108" s="32">
        <v>33336580.791092921</v>
      </c>
      <c r="D108" s="36">
        <v>112.89869624867615</v>
      </c>
      <c r="E108" s="49">
        <v>6738034.8141964134</v>
      </c>
      <c r="F108" s="32">
        <v>5848583.0876291953</v>
      </c>
      <c r="G108" s="36">
        <v>115.2079865027235</v>
      </c>
      <c r="H108" s="34">
        <v>9913564.4644602016</v>
      </c>
      <c r="I108" s="38">
        <v>8444100.3712162171</v>
      </c>
      <c r="J108" s="36">
        <v>117.40225753655193</v>
      </c>
      <c r="K108" s="49">
        <v>9816918.551251702</v>
      </c>
      <c r="L108" s="32">
        <v>8364968.8256607745</v>
      </c>
      <c r="M108" s="36">
        <v>117.35750312824666</v>
      </c>
      <c r="N108" s="34">
        <v>96645.913208499551</v>
      </c>
      <c r="O108" s="32">
        <v>79131.545555442572</v>
      </c>
      <c r="P108" s="36">
        <v>122.13323085012379</v>
      </c>
      <c r="Q108" s="49">
        <v>21345678.582421012</v>
      </c>
      <c r="R108" s="32">
        <v>18867788.366222966</v>
      </c>
      <c r="S108" s="36">
        <v>113.13291292070009</v>
      </c>
      <c r="T108" s="49">
        <v>19074282.906919383</v>
      </c>
      <c r="U108" s="32">
        <v>16161764.205423968</v>
      </c>
      <c r="V108" s="36">
        <v>118.02104438894089</v>
      </c>
      <c r="W108" s="34">
        <v>56559560.041188754</v>
      </c>
      <c r="X108" s="38">
        <v>50335288.410737336</v>
      </c>
      <c r="Y108" s="36">
        <v>112.36562226416822</v>
      </c>
      <c r="Z108" s="25"/>
      <c r="AA108" s="39">
        <f t="shared" si="103"/>
        <v>3.6520972152419944</v>
      </c>
      <c r="AB108" s="40">
        <f t="shared" si="103"/>
        <v>1.3267543506197228</v>
      </c>
      <c r="AC108" s="33">
        <f t="shared" si="101"/>
        <v>2.2948952421548086</v>
      </c>
      <c r="AD108" s="39">
        <f t="shared" si="101"/>
        <v>7.4363433229093658</v>
      </c>
      <c r="AE108" s="40">
        <f t="shared" si="101"/>
        <v>5.1334623381585658</v>
      </c>
      <c r="AF108" s="33">
        <f t="shared" si="101"/>
        <v>2.1904357885062637</v>
      </c>
      <c r="AG108" s="39">
        <f t="shared" si="101"/>
        <v>-18.755166152211686</v>
      </c>
      <c r="AH108" s="40">
        <f t="shared" si="101"/>
        <v>-25.547070010975702</v>
      </c>
      <c r="AI108" s="33">
        <f t="shared" si="101"/>
        <v>9.1224131270122797</v>
      </c>
      <c r="AJ108" s="39">
        <f t="shared" si="101"/>
        <v>-12.497033924886296</v>
      </c>
      <c r="AK108" s="40">
        <f t="shared" si="101"/>
        <v>-15.683794475507412</v>
      </c>
      <c r="AL108" s="33">
        <f t="shared" si="101"/>
        <v>3.779535061851675</v>
      </c>
      <c r="AM108" s="39">
        <f t="shared" si="101"/>
        <v>-90.169577046522789</v>
      </c>
      <c r="AN108" s="40">
        <f t="shared" si="101"/>
        <v>-94.429624712444152</v>
      </c>
      <c r="AO108" s="33">
        <f t="shared" si="101"/>
        <v>76.476852025361069</v>
      </c>
      <c r="AP108" s="39">
        <f t="shared" si="101"/>
        <v>-0.65702003582671864</v>
      </c>
      <c r="AQ108" s="40">
        <f t="shared" si="101"/>
        <v>-3.4047253780060061</v>
      </c>
      <c r="AR108" s="33">
        <f t="shared" si="101"/>
        <v>2.8445546150491339</v>
      </c>
      <c r="AS108" s="39">
        <f t="shared" si="106"/>
        <v>-6.7735475215059182E-2</v>
      </c>
      <c r="AT108" s="40">
        <f t="shared" si="106"/>
        <v>-5.2353733488770757</v>
      </c>
      <c r="AU108" s="33">
        <f t="shared" si="106"/>
        <v>5.4531295656202303</v>
      </c>
      <c r="AV108" s="39">
        <f t="shared" si="106"/>
        <v>-1.0917247167709974</v>
      </c>
      <c r="AW108" s="40">
        <f t="shared" si="106"/>
        <v>-3.7249633447457171</v>
      </c>
      <c r="AX108" s="33">
        <f t="shared" si="106"/>
        <v>2.7351208781191332</v>
      </c>
      <c r="AY108" s="43"/>
      <c r="AZ108" s="39">
        <f t="shared" ref="AZ108:BW108" si="111">+AVERAGE(B107:B108)/AVERAGE(B103:B104)*100-100</f>
        <v>3.2832565941109664</v>
      </c>
      <c r="BA108" s="42">
        <f t="shared" si="111"/>
        <v>1.0703443952435379</v>
      </c>
      <c r="BB108" s="33">
        <f t="shared" si="111"/>
        <v>2.1882282495161007</v>
      </c>
      <c r="BC108" s="39">
        <f t="shared" si="111"/>
        <v>6.5359046088080248</v>
      </c>
      <c r="BD108" s="42">
        <f t="shared" si="111"/>
        <v>3.9433136703618032</v>
      </c>
      <c r="BE108" s="33">
        <f t="shared" si="111"/>
        <v>2.4961392162803406</v>
      </c>
      <c r="BF108" s="39">
        <f t="shared" si="111"/>
        <v>-14.01622367271888</v>
      </c>
      <c r="BG108" s="42">
        <f t="shared" si="111"/>
        <v>-19.958564102475492</v>
      </c>
      <c r="BH108" s="33">
        <f t="shared" si="111"/>
        <v>7.7314522077317065</v>
      </c>
      <c r="BI108" s="39">
        <f t="shared" si="111"/>
        <v>-7.5185642810854461</v>
      </c>
      <c r="BJ108" s="42">
        <f t="shared" si="111"/>
        <v>-10.916149436178017</v>
      </c>
      <c r="BK108" s="33">
        <f t="shared" si="111"/>
        <v>3.8307907894252509</v>
      </c>
      <c r="BL108" s="39">
        <f t="shared" si="111"/>
        <v>-45.200460142449202</v>
      </c>
      <c r="BM108" s="42">
        <f t="shared" si="111"/>
        <v>-52.270286272844992</v>
      </c>
      <c r="BN108" s="33">
        <f t="shared" si="111"/>
        <v>37.633146509447101</v>
      </c>
      <c r="BO108" s="39">
        <f t="shared" si="111"/>
        <v>0.21525355182947692</v>
      </c>
      <c r="BP108" s="42">
        <f t="shared" si="111"/>
        <v>-3.5082624408446463</v>
      </c>
      <c r="BQ108" s="33">
        <f t="shared" si="111"/>
        <v>3.8589268664181304</v>
      </c>
      <c r="BR108" s="39">
        <f t="shared" si="111"/>
        <v>-0.5314991447853572</v>
      </c>
      <c r="BS108" s="42">
        <f t="shared" si="111"/>
        <v>-5.0207588676318977</v>
      </c>
      <c r="BT108" s="33">
        <f t="shared" si="111"/>
        <v>4.7242527968666082</v>
      </c>
      <c r="BU108" s="39">
        <f t="shared" si="111"/>
        <v>-0.28194996285948548</v>
      </c>
      <c r="BV108" s="42">
        <f t="shared" si="111"/>
        <v>-3.3711954307922554</v>
      </c>
      <c r="BW108" s="33">
        <f t="shared" si="111"/>
        <v>3.1897372643501001</v>
      </c>
      <c r="BX108" s="27"/>
      <c r="BY108" s="27"/>
    </row>
    <row r="109" spans="1:77" x14ac:dyDescent="0.25">
      <c r="A109" s="31" t="s">
        <v>119</v>
      </c>
      <c r="B109" s="48">
        <v>38208745.633015975</v>
      </c>
      <c r="C109" s="32">
        <v>33580726.840520434</v>
      </c>
      <c r="D109" s="36">
        <v>113.78177075938424</v>
      </c>
      <c r="E109" s="49">
        <v>6659256.4322746815</v>
      </c>
      <c r="F109" s="32">
        <v>5796065.9912433978</v>
      </c>
      <c r="G109" s="36">
        <v>114.89269518903646</v>
      </c>
      <c r="H109" s="34">
        <v>12681451.632179741</v>
      </c>
      <c r="I109" s="38">
        <v>10458187.245723316</v>
      </c>
      <c r="J109" s="36">
        <v>121.25860184197397</v>
      </c>
      <c r="K109" s="49">
        <v>11343293.412471149</v>
      </c>
      <c r="L109" s="32">
        <v>9801823.7211347315</v>
      </c>
      <c r="M109" s="36">
        <v>115.72635598427152</v>
      </c>
      <c r="N109" s="34">
        <v>1338158.2197085917</v>
      </c>
      <c r="O109" s="32">
        <v>656363.5245885849</v>
      </c>
      <c r="P109" s="36">
        <v>203.87455572692929</v>
      </c>
      <c r="Q109" s="49">
        <v>22177754.205366347</v>
      </c>
      <c r="R109" s="32">
        <v>19399119.235999618</v>
      </c>
      <c r="S109" s="36">
        <v>114.32351095718984</v>
      </c>
      <c r="T109" s="49">
        <v>22142694.891968567</v>
      </c>
      <c r="U109" s="32">
        <v>18993080.778835278</v>
      </c>
      <c r="V109" s="36">
        <v>116.58295539206587</v>
      </c>
      <c r="W109" s="34">
        <v>57584513.010868177</v>
      </c>
      <c r="X109" s="38">
        <v>50241018.534651488</v>
      </c>
      <c r="Y109" s="36">
        <v>114.61653185066669</v>
      </c>
      <c r="Z109" s="25"/>
      <c r="AA109" s="39">
        <f t="shared" si="103"/>
        <v>5.1942201998619169</v>
      </c>
      <c r="AB109" s="40">
        <f t="shared" si="103"/>
        <v>2.8114440040904753</v>
      </c>
      <c r="AC109" s="33">
        <f t="shared" si="101"/>
        <v>2.3176176726752686</v>
      </c>
      <c r="AD109" s="39">
        <f t="shared" si="101"/>
        <v>6.5771271567366227</v>
      </c>
      <c r="AE109" s="40">
        <f t="shared" si="101"/>
        <v>5.371896515042522</v>
      </c>
      <c r="AF109" s="33">
        <f t="shared" si="101"/>
        <v>1.1437875577403389</v>
      </c>
      <c r="AG109" s="39">
        <f t="shared" si="101"/>
        <v>3.3154815064034153</v>
      </c>
      <c r="AH109" s="40">
        <f t="shared" si="101"/>
        <v>-3.3347767435520979</v>
      </c>
      <c r="AI109" s="33">
        <f t="shared" si="101"/>
        <v>6.8796802261685173</v>
      </c>
      <c r="AJ109" s="39">
        <f t="shared" si="101"/>
        <v>-2.759110854287286</v>
      </c>
      <c r="AK109" s="40">
        <f t="shared" si="101"/>
        <v>-4.1541670869332563</v>
      </c>
      <c r="AL109" s="33">
        <f t="shared" si="101"/>
        <v>1.4555210072735321</v>
      </c>
      <c r="AM109" s="39">
        <f t="shared" si="101"/>
        <v>119.60589352828154</v>
      </c>
      <c r="AN109" s="40">
        <f t="shared" si="101"/>
        <v>10.812349089787716</v>
      </c>
      <c r="AO109" s="33">
        <f t="shared" si="101"/>
        <v>98.178177190650331</v>
      </c>
      <c r="AP109" s="39">
        <f t="shared" si="101"/>
        <v>4.9043007537545833</v>
      </c>
      <c r="AQ109" s="40">
        <f t="shared" si="101"/>
        <v>1.9991567558586496</v>
      </c>
      <c r="AR109" s="33">
        <f t="shared" si="101"/>
        <v>2.8482039364791802</v>
      </c>
      <c r="AS109" s="39">
        <f t="shared" si="106"/>
        <v>3.4577232887242673</v>
      </c>
      <c r="AT109" s="40">
        <f t="shared" si="106"/>
        <v>0.82526275442388908</v>
      </c>
      <c r="AU109" s="33">
        <f t="shared" si="106"/>
        <v>2.6109136365080872</v>
      </c>
      <c r="AV109" s="39">
        <f t="shared" si="106"/>
        <v>5.4986494772501828</v>
      </c>
      <c r="AW109" s="40">
        <f t="shared" si="106"/>
        <v>2.1921663147980439</v>
      </c>
      <c r="AX109" s="33">
        <f t="shared" si="106"/>
        <v>3.2355544281806203</v>
      </c>
      <c r="AY109" s="43"/>
      <c r="AZ109" s="39">
        <f t="shared" ref="AZ109:BW109" si="112">+AVERAGE(B107:B109)/AVERAGE(B103:B105)*100-100</f>
        <v>3.9231609024850371</v>
      </c>
      <c r="BA109" s="42">
        <f t="shared" si="112"/>
        <v>1.649746931479811</v>
      </c>
      <c r="BB109" s="33">
        <f t="shared" si="112"/>
        <v>2.2316276351604643</v>
      </c>
      <c r="BC109" s="39">
        <f t="shared" si="112"/>
        <v>6.5498007060666055</v>
      </c>
      <c r="BD109" s="42">
        <f t="shared" si="112"/>
        <v>4.4207962599279966</v>
      </c>
      <c r="BE109" s="33">
        <f t="shared" si="112"/>
        <v>2.0414618466137995</v>
      </c>
      <c r="BF109" s="39">
        <f t="shared" si="112"/>
        <v>-8.6058229657277963</v>
      </c>
      <c r="BG109" s="42">
        <f t="shared" si="112"/>
        <v>-14.995793043164753</v>
      </c>
      <c r="BH109" s="33">
        <f t="shared" si="112"/>
        <v>7.4354444323396081</v>
      </c>
      <c r="BI109" s="39">
        <f t="shared" si="112"/>
        <v>-5.8878958082331252</v>
      </c>
      <c r="BJ109" s="42">
        <f t="shared" si="112"/>
        <v>-8.6179166680318389</v>
      </c>
      <c r="BK109" s="33">
        <f t="shared" si="112"/>
        <v>3.0325867072326957</v>
      </c>
      <c r="BL109" s="39">
        <f t="shared" si="112"/>
        <v>-26.155352329732366</v>
      </c>
      <c r="BM109" s="42">
        <f t="shared" si="112"/>
        <v>-46.195548610201165</v>
      </c>
      <c r="BN109" s="33">
        <f t="shared" si="112"/>
        <v>61.495047112568614</v>
      </c>
      <c r="BO109" s="39">
        <f t="shared" si="112"/>
        <v>1.7819482061819087</v>
      </c>
      <c r="BP109" s="42">
        <f t="shared" si="112"/>
        <v>-1.7037281269113009</v>
      </c>
      <c r="BQ109" s="33">
        <f t="shared" si="112"/>
        <v>3.5154268888528861</v>
      </c>
      <c r="BR109" s="39">
        <f t="shared" si="112"/>
        <v>0.90308963933891562</v>
      </c>
      <c r="BS109" s="42">
        <f t="shared" si="112"/>
        <v>-2.9348061687146441</v>
      </c>
      <c r="BT109" s="33">
        <f t="shared" si="112"/>
        <v>4.0140804062424991</v>
      </c>
      <c r="BU109" s="39">
        <f t="shared" si="112"/>
        <v>1.5731545886315814</v>
      </c>
      <c r="BV109" s="42">
        <f t="shared" si="112"/>
        <v>-1.6190258190219708</v>
      </c>
      <c r="BW109" s="33">
        <f t="shared" si="112"/>
        <v>3.2052884698142776</v>
      </c>
      <c r="BX109" s="27"/>
      <c r="BY109" s="27"/>
    </row>
    <row r="110" spans="1:77" x14ac:dyDescent="0.25">
      <c r="A110" s="31" t="s">
        <v>120</v>
      </c>
      <c r="B110" s="48">
        <v>41786952.967585258</v>
      </c>
      <c r="C110" s="32">
        <v>35852319.377390951</v>
      </c>
      <c r="D110" s="36">
        <v>116.55299766724934</v>
      </c>
      <c r="E110" s="49">
        <v>8525096.1240619756</v>
      </c>
      <c r="F110" s="32">
        <v>7362378.8499671901</v>
      </c>
      <c r="G110" s="36">
        <v>115.79268464431122</v>
      </c>
      <c r="H110" s="34">
        <v>15388771.066315413</v>
      </c>
      <c r="I110" s="38">
        <v>12930675.165785521</v>
      </c>
      <c r="J110" s="36">
        <v>119.0098031929067</v>
      </c>
      <c r="K110" s="49">
        <v>12238824.567478538</v>
      </c>
      <c r="L110" s="32">
        <v>10343904.420593441</v>
      </c>
      <c r="M110" s="36">
        <v>118.31919621291689</v>
      </c>
      <c r="N110" s="34">
        <v>3149946.498836875</v>
      </c>
      <c r="O110" s="32">
        <v>2586770.7451920807</v>
      </c>
      <c r="P110" s="36">
        <v>121.77138251201984</v>
      </c>
      <c r="Q110" s="49">
        <v>21235747.326471101</v>
      </c>
      <c r="R110" s="32">
        <v>18075572.652089532</v>
      </c>
      <c r="S110" s="36">
        <v>117.48312341305687</v>
      </c>
      <c r="T110" s="49">
        <v>23129477.631927021</v>
      </c>
      <c r="U110" s="32">
        <v>19415344.987015545</v>
      </c>
      <c r="V110" s="36">
        <v>119.12988230389617</v>
      </c>
      <c r="W110" s="34">
        <v>63807089.852506734</v>
      </c>
      <c r="X110" s="38">
        <v>54805601.058217645</v>
      </c>
      <c r="Y110" s="36">
        <v>116.42439571956741</v>
      </c>
      <c r="Z110" s="25"/>
      <c r="AA110" s="39">
        <f t="shared" ref="AA110" si="113">+B110/B106*100-100</f>
        <v>4.7986124597579618</v>
      </c>
      <c r="AB110" s="40">
        <f t="shared" ref="AB110" si="114">+C110/C106*100-100</f>
        <v>2.0810621768870448</v>
      </c>
      <c r="AC110" s="33">
        <f t="shared" ref="AC110" si="115">+D110/D106*100-100</f>
        <v>2.6621493006821879</v>
      </c>
      <c r="AD110" s="39">
        <f t="shared" ref="AD110" si="116">+E110/E106*100-100</f>
        <v>6.1989664139098437</v>
      </c>
      <c r="AE110" s="40">
        <f t="shared" ref="AE110" si="117">+F110/F106*100-100</f>
        <v>5.4114020414348829</v>
      </c>
      <c r="AF110" s="33">
        <f t="shared" ref="AF110" si="118">+G110/G106*100-100</f>
        <v>0.74713395061891674</v>
      </c>
      <c r="AG110" s="39">
        <f t="shared" ref="AG110" si="119">+H110/H106*100-100</f>
        <v>16.493743658895738</v>
      </c>
      <c r="AH110" s="40">
        <f t="shared" ref="AH110" si="120">+I110/I106*100-100</f>
        <v>21.77627964365729</v>
      </c>
      <c r="AI110" s="33">
        <f t="shared" ref="AI110" si="121">+J110/J106*100-100</f>
        <v>-4.3379022583210514</v>
      </c>
      <c r="AJ110" s="39">
        <f t="shared" ref="AJ110" si="122">+K110/K106*100-100</f>
        <v>2.4163137139255468</v>
      </c>
      <c r="AK110" s="40">
        <f t="shared" ref="AK110" si="123">+L110/L106*100-100</f>
        <v>1.2954557219024565</v>
      </c>
      <c r="AL110" s="33">
        <f t="shared" ref="AL110" si="124">+M110/M106*100-100</f>
        <v>1.1065234704114744</v>
      </c>
      <c r="AM110" s="39">
        <f t="shared" ref="AM110" si="125">+N110/N106*100-100</f>
        <v>150.01923767782662</v>
      </c>
      <c r="AN110" s="40">
        <f t="shared" ref="AN110" si="126">+O110/O106*100-100</f>
        <v>535.93216453327625</v>
      </c>
      <c r="AO110" s="33">
        <f t="shared" ref="AO110" si="127">+P110/P106*100-100</f>
        <v>-60.684605745438134</v>
      </c>
      <c r="AP110" s="39">
        <f t="shared" ref="AP110" si="128">+Q110/Q106*100-100</f>
        <v>-3.0911899899557511</v>
      </c>
      <c r="AQ110" s="40">
        <f t="shared" ref="AQ110" si="129">+R110/R106*100-100</f>
        <v>-8.424568673404238</v>
      </c>
      <c r="AR110" s="33">
        <f t="shared" ref="AR110" si="130">+S110/S106*100-100</f>
        <v>5.8240279146788225</v>
      </c>
      <c r="AS110" s="39">
        <f t="shared" ref="AS110" si="131">+T110/T106*100-100</f>
        <v>2.6535893620064996</v>
      </c>
      <c r="AT110" s="40">
        <f t="shared" ref="AT110" si="132">+U110/U106*100-100</f>
        <v>0.37079908605373646</v>
      </c>
      <c r="AU110" s="33">
        <f t="shared" ref="AU110" si="133">+V110/V106*100-100</f>
        <v>2.2743569810534439</v>
      </c>
      <c r="AV110" s="39">
        <f t="shared" ref="AV110" si="134">+W110/W106*100-100</f>
        <v>5.4792584754307398</v>
      </c>
      <c r="AW110" s="40">
        <f t="shared" ref="AW110" si="135">+X110/X106*100-100</f>
        <v>3.1750142211023729</v>
      </c>
      <c r="AX110" s="33">
        <f t="shared" ref="AX110" si="136">+Y110/Y106*100-100</f>
        <v>2.233335533533733</v>
      </c>
      <c r="AY110" s="43"/>
      <c r="AZ110" s="39">
        <f>+AVERAGE(B107:B110)/AVERAGE(B103:B106)*100-100</f>
        <v>4.1584758652788594</v>
      </c>
      <c r="BA110" s="42">
        <f t="shared" ref="BA110:BW110" si="137">+AVERAGE(C107:C110)/AVERAGE(C103:C106)*100-100</f>
        <v>1.7634124434261054</v>
      </c>
      <c r="BB110" s="33">
        <f t="shared" si="137"/>
        <v>2.3414467701606867</v>
      </c>
      <c r="BC110" s="39">
        <f t="shared" si="137"/>
        <v>6.4437765756119632</v>
      </c>
      <c r="BD110" s="42">
        <f t="shared" si="137"/>
        <v>4.7159466851139769</v>
      </c>
      <c r="BE110" s="33">
        <f t="shared" si="137"/>
        <v>1.7129204779968461</v>
      </c>
      <c r="BF110" s="39">
        <f t="shared" si="137"/>
        <v>-2.2939377044907303</v>
      </c>
      <c r="BG110" s="42">
        <f t="shared" si="137"/>
        <v>-6.6630800274115529</v>
      </c>
      <c r="BH110" s="33">
        <f t="shared" si="137"/>
        <v>4.1868962207171307</v>
      </c>
      <c r="BI110" s="39">
        <f t="shared" si="137"/>
        <v>-3.7304663954587909</v>
      </c>
      <c r="BJ110" s="42">
        <f t="shared" si="137"/>
        <v>-6.106031170899044</v>
      </c>
      <c r="BK110" s="33">
        <f t="shared" si="137"/>
        <v>2.5387933019635653</v>
      </c>
      <c r="BL110" s="39">
        <f t="shared" si="137"/>
        <v>7.8205720594708623</v>
      </c>
      <c r="BM110" s="42">
        <f t="shared" si="137"/>
        <v>-10.086498898586783</v>
      </c>
      <c r="BN110" s="33">
        <f t="shared" si="137"/>
        <v>-4.8078925546296603</v>
      </c>
      <c r="BO110" s="39">
        <f t="shared" si="137"/>
        <v>0.52840404829066756</v>
      </c>
      <c r="BP110" s="42">
        <f t="shared" si="137"/>
        <v>-3.4092087137660059</v>
      </c>
      <c r="BQ110" s="33">
        <f t="shared" si="137"/>
        <v>4.1004548744712395</v>
      </c>
      <c r="BR110" s="39">
        <f t="shared" si="137"/>
        <v>1.3838092388534875</v>
      </c>
      <c r="BS110" s="42">
        <f t="shared" si="137"/>
        <v>-2.0484081316766378</v>
      </c>
      <c r="BT110" s="33">
        <f t="shared" si="137"/>
        <v>3.568299077156496</v>
      </c>
      <c r="BU110" s="39">
        <f t="shared" si="137"/>
        <v>2.5979346311305846</v>
      </c>
      <c r="BV110" s="42">
        <f t="shared" si="137"/>
        <v>-0.40185510070213581</v>
      </c>
      <c r="BW110" s="33">
        <f t="shared" si="137"/>
        <v>2.9542873791859563</v>
      </c>
      <c r="BX110" s="27"/>
      <c r="BY110" s="27"/>
    </row>
    <row r="111" spans="1:77" x14ac:dyDescent="0.25">
      <c r="A111" s="31" t="s">
        <v>121</v>
      </c>
      <c r="B111" s="48">
        <v>38558229.202594593</v>
      </c>
      <c r="C111" s="32">
        <v>33409413.306947537</v>
      </c>
      <c r="D111" s="36">
        <v>115.41127300962317</v>
      </c>
      <c r="E111" s="49">
        <v>6954169.4713407392</v>
      </c>
      <c r="F111" s="32">
        <v>5912967.7129009999</v>
      </c>
      <c r="G111" s="36">
        <v>117.60878477601069</v>
      </c>
      <c r="H111" s="34">
        <v>15211778.970035294</v>
      </c>
      <c r="I111" s="38">
        <v>14153584.720790643</v>
      </c>
      <c r="J111" s="36">
        <v>107.47651051037434</v>
      </c>
      <c r="K111" s="49">
        <v>11797377.290530728</v>
      </c>
      <c r="L111" s="32">
        <v>9987484.6747704931</v>
      </c>
      <c r="M111" s="36">
        <v>118.12160593680035</v>
      </c>
      <c r="N111" s="34">
        <v>3414401.6795045659</v>
      </c>
      <c r="O111" s="32">
        <v>4166100.0460201502</v>
      </c>
      <c r="P111" s="36">
        <v>81.956785525741822</v>
      </c>
      <c r="Q111" s="49">
        <v>20369726.973502666</v>
      </c>
      <c r="R111" s="32">
        <v>17687607.037764065</v>
      </c>
      <c r="S111" s="36">
        <v>115.16383719975303</v>
      </c>
      <c r="T111" s="49">
        <v>19055415.297211424</v>
      </c>
      <c r="U111" s="32">
        <v>15842866.78443859</v>
      </c>
      <c r="V111" s="36">
        <v>120.27757069780016</v>
      </c>
      <c r="W111" s="34">
        <v>62038489.320261866</v>
      </c>
      <c r="X111" s="38">
        <v>55320705.993964665</v>
      </c>
      <c r="Y111" s="36">
        <v>112.14334344726203</v>
      </c>
      <c r="Z111" s="25"/>
      <c r="AA111" s="39">
        <f t="shared" ref="AA111" si="138">+B111/B107*100-100</f>
        <v>4.5511089345112055</v>
      </c>
      <c r="AB111" s="40">
        <f t="shared" ref="AB111" si="139">+C111/C107*100-100</f>
        <v>1.6958857062097508</v>
      </c>
      <c r="AC111" s="33">
        <f t="shared" ref="AC111" si="140">+D111/D107*100-100</f>
        <v>2.8076093821041326</v>
      </c>
      <c r="AD111" s="39">
        <f t="shared" ref="AD111" si="141">+E111/E107*100-100</f>
        <v>9.4762020620075447</v>
      </c>
      <c r="AE111" s="40">
        <f t="shared" ref="AE111" si="142">+F111/F107*100-100</f>
        <v>6.7301747947133777</v>
      </c>
      <c r="AF111" s="33">
        <f t="shared" ref="AF111" si="143">+G111/G107*100-100</f>
        <v>2.5728687061329367</v>
      </c>
      <c r="AG111" s="39">
        <f t="shared" ref="AG111" si="144">+H111/H107*100-100</f>
        <v>14.019932944291824</v>
      </c>
      <c r="AH111" s="40">
        <f t="shared" ref="AH111" si="145">+I111/I107*100-100</f>
        <v>18.90272097171524</v>
      </c>
      <c r="AI111" s="33">
        <f t="shared" ref="AI111" si="146">+J111/J107*100-100</f>
        <v>-4.1065401931255536</v>
      </c>
      <c r="AJ111" s="39">
        <f t="shared" ref="AJ111" si="147">+K111/K107*100-100</f>
        <v>8.4084330131940561</v>
      </c>
      <c r="AK111" s="40">
        <f t="shared" ref="AK111" si="148">+L111/L107*100-100</f>
        <v>7.0523057960642603</v>
      </c>
      <c r="AL111" s="33">
        <f t="shared" ref="AL111" si="149">+M111/M107*100-100</f>
        <v>1.2667893578240239</v>
      </c>
      <c r="AM111" s="39">
        <f t="shared" ref="AM111" si="150">+N111/N107*100-100</f>
        <v>38.853811840314336</v>
      </c>
      <c r="AN111" s="40">
        <f t="shared" ref="AN111" si="151">+O111/O107*100-100</f>
        <v>61.85552219511672</v>
      </c>
      <c r="AO111" s="33">
        <f t="shared" ref="AO111" si="152">+P111/P107*100-100</f>
        <v>-14.211260785451501</v>
      </c>
      <c r="AP111" s="39">
        <f t="shared" ref="AP111" si="153">+Q111/Q107*100-100</f>
        <v>-2.4343145887215769</v>
      </c>
      <c r="AQ111" s="40">
        <f t="shared" ref="AQ111" si="154">+R111/R107*100-100</f>
        <v>-5.8650944299644578</v>
      </c>
      <c r="AR111" s="33">
        <f t="shared" ref="AR111" si="155">+S111/S107*100-100</f>
        <v>3.6445352767581198</v>
      </c>
      <c r="AS111" s="39">
        <f t="shared" ref="AS111" si="156">+T111/T107*100-100</f>
        <v>1.1661363746783024</v>
      </c>
      <c r="AT111" s="40">
        <f t="shared" ref="AT111" si="157">+U111/U107*100-100</f>
        <v>-1.5325897740138288</v>
      </c>
      <c r="AU111" s="33">
        <f t="shared" ref="AU111" si="158">+V111/V107*100-100</f>
        <v>2.7407303010188429</v>
      </c>
      <c r="AV111" s="39">
        <f t="shared" ref="AV111" si="159">+W111/W107*100-100</f>
        <v>5.8396605279331908</v>
      </c>
      <c r="AW111" s="40">
        <f t="shared" ref="AW111" si="160">+X111/X107*100-100</f>
        <v>4.3864322708353285</v>
      </c>
      <c r="AX111" s="33">
        <f t="shared" ref="AX111" si="161">+Y111/Y107*100-100</f>
        <v>1.3921620132848034</v>
      </c>
      <c r="AY111" s="43"/>
      <c r="AZ111" s="39">
        <f t="shared" ref="AZ111" si="162">+AVERAGE(B111:B111)/AVERAGE(B107:B107)*100-100</f>
        <v>4.5511089345112055</v>
      </c>
      <c r="BA111" s="42">
        <f t="shared" ref="BA111" si="163">+AVERAGE(C111:C111)/AVERAGE(C107:C107)*100-100</f>
        <v>1.6958857062097508</v>
      </c>
      <c r="BB111" s="33">
        <f t="shared" ref="BB111" si="164">+AVERAGE(D111:D111)/AVERAGE(D107:D107)*100-100</f>
        <v>2.8076093821041326</v>
      </c>
      <c r="BC111" s="39">
        <f t="shared" ref="BC111" si="165">+AVERAGE(E111:E111)/AVERAGE(E107:E107)*100-100</f>
        <v>9.4762020620075447</v>
      </c>
      <c r="BD111" s="42">
        <f t="shared" ref="BD111" si="166">+AVERAGE(F111:F111)/AVERAGE(F107:F107)*100-100</f>
        <v>6.7301747947133777</v>
      </c>
      <c r="BE111" s="33">
        <f t="shared" ref="BE111" si="167">+AVERAGE(G111:G111)/AVERAGE(G107:G107)*100-100</f>
        <v>2.5728687061329367</v>
      </c>
      <c r="BF111" s="39">
        <f t="shared" ref="BF111" si="168">+AVERAGE(H111:H111)/AVERAGE(H107:H107)*100-100</f>
        <v>14.019932944291824</v>
      </c>
      <c r="BG111" s="42">
        <f t="shared" ref="BG111" si="169">+AVERAGE(I111:I111)/AVERAGE(I107:I107)*100-100</f>
        <v>18.90272097171524</v>
      </c>
      <c r="BH111" s="33">
        <f t="shared" ref="BH111" si="170">+AVERAGE(J111:J111)/AVERAGE(J107:J107)*100-100</f>
        <v>-4.1065401931255536</v>
      </c>
      <c r="BI111" s="39">
        <f t="shared" ref="BI111" si="171">+AVERAGE(K111:K111)/AVERAGE(K107:K107)*100-100</f>
        <v>8.4084330131940561</v>
      </c>
      <c r="BJ111" s="42">
        <f t="shared" ref="BJ111" si="172">+AVERAGE(L111:L111)/AVERAGE(L107:L107)*100-100</f>
        <v>7.0523057960642603</v>
      </c>
      <c r="BK111" s="33">
        <f t="shared" ref="BK111" si="173">+AVERAGE(M111:M111)/AVERAGE(M107:M107)*100-100</f>
        <v>1.2667893578240239</v>
      </c>
      <c r="BL111" s="39">
        <f t="shared" ref="BL111" si="174">+AVERAGE(N111:N111)/AVERAGE(N107:N107)*100-100</f>
        <v>38.853811840314336</v>
      </c>
      <c r="BM111" s="42">
        <f t="shared" ref="BM111" si="175">+AVERAGE(O111:O111)/AVERAGE(O107:O107)*100-100</f>
        <v>61.85552219511672</v>
      </c>
      <c r="BN111" s="33">
        <f t="shared" ref="BN111" si="176">+AVERAGE(P111:P111)/AVERAGE(P107:P107)*100-100</f>
        <v>-14.211260785451501</v>
      </c>
      <c r="BO111" s="39">
        <f t="shared" ref="BO111" si="177">+AVERAGE(Q111:Q111)/AVERAGE(Q107:Q107)*100-100</f>
        <v>-2.4343145887215769</v>
      </c>
      <c r="BP111" s="42">
        <f t="shared" ref="BP111" si="178">+AVERAGE(R111:R111)/AVERAGE(R107:R107)*100-100</f>
        <v>-5.8650944299644578</v>
      </c>
      <c r="BQ111" s="33">
        <f t="shared" ref="BQ111" si="179">+AVERAGE(S111:S111)/AVERAGE(S107:S107)*100-100</f>
        <v>3.6445352767581198</v>
      </c>
      <c r="BR111" s="39">
        <f t="shared" ref="BR111" si="180">+AVERAGE(T111:T111)/AVERAGE(T107:T107)*100-100</f>
        <v>1.1661363746783024</v>
      </c>
      <c r="BS111" s="42">
        <f t="shared" ref="BS111" si="181">+AVERAGE(U111:U111)/AVERAGE(U107:U107)*100-100</f>
        <v>-1.5325897740138288</v>
      </c>
      <c r="BT111" s="33">
        <f t="shared" ref="BT111" si="182">+AVERAGE(V111:V111)/AVERAGE(V107:V107)*100-100</f>
        <v>2.7407303010188429</v>
      </c>
      <c r="BU111" s="39">
        <f t="shared" ref="BU111" si="183">+AVERAGE(W111:W111)/AVERAGE(W107:W107)*100-100</f>
        <v>5.8396605279331908</v>
      </c>
      <c r="BV111" s="42">
        <f t="shared" ref="BV111" si="184">+AVERAGE(X111:X111)/AVERAGE(X107:X107)*100-100</f>
        <v>4.3864322708353285</v>
      </c>
      <c r="BW111" s="33">
        <f t="shared" ref="BW111" si="185">+AVERAGE(Y111:Y111)/AVERAGE(Y107:Y107)*100-100</f>
        <v>1.3921620132848034</v>
      </c>
      <c r="BX111" s="27"/>
      <c r="BY111" s="27"/>
    </row>
    <row r="112" spans="1:77" x14ac:dyDescent="0.25">
      <c r="A112" s="31" t="s">
        <v>122</v>
      </c>
      <c r="B112" s="48">
        <v>35573104.343072154</v>
      </c>
      <c r="C112" s="32">
        <v>30796938.492425833</v>
      </c>
      <c r="D112" s="36">
        <v>115.50857352856994</v>
      </c>
      <c r="E112" s="49">
        <v>6813426.2314706016</v>
      </c>
      <c r="F112" s="32">
        <v>5852858.0648162244</v>
      </c>
      <c r="G112" s="36">
        <v>116.41195046961282</v>
      </c>
      <c r="H112" s="34">
        <v>8837258.9202246536</v>
      </c>
      <c r="I112" s="38">
        <v>7482676.0435542036</v>
      </c>
      <c r="J112" s="36">
        <v>118.10292024919784</v>
      </c>
      <c r="K112" s="49">
        <v>9935825.4741799552</v>
      </c>
      <c r="L112" s="32">
        <v>8413825.9721980263</v>
      </c>
      <c r="M112" s="36">
        <v>118.08926767692964</v>
      </c>
      <c r="N112" s="34">
        <v>-1098566.5539553016</v>
      </c>
      <c r="O112" s="32">
        <v>-931149.92864382267</v>
      </c>
      <c r="P112" s="36">
        <v>117.97955626279364</v>
      </c>
      <c r="Q112" s="49">
        <v>16763553.577298118</v>
      </c>
      <c r="R112" s="32">
        <v>14739945.141833443</v>
      </c>
      <c r="S112" s="36">
        <v>113.72873790229701</v>
      </c>
      <c r="T112" s="49">
        <v>13968994.551632015</v>
      </c>
      <c r="U112" s="32">
        <v>11772231.416637253</v>
      </c>
      <c r="V112" s="36">
        <v>118.66055004567919</v>
      </c>
      <c r="W112" s="34">
        <v>54018348.5204335</v>
      </c>
      <c r="X112" s="38">
        <v>47100186.32599245</v>
      </c>
      <c r="Y112" s="36">
        <v>114.68818434508661</v>
      </c>
      <c r="Z112" s="25"/>
      <c r="AA112" s="39">
        <f t="shared" ref="AA112:AA113" si="186">+B112/B108*100-100</f>
        <v>-5.48259581921684</v>
      </c>
      <c r="AB112" s="40">
        <f t="shared" ref="AB112:AB113" si="187">+C112/C108*100-100</f>
        <v>-7.6181847040103321</v>
      </c>
      <c r="AC112" s="33">
        <f t="shared" ref="AC112:AC113" si="188">+D112/D108*100-100</f>
        <v>2.3116983336504973</v>
      </c>
      <c r="AD112" s="39">
        <f t="shared" ref="AD112:AD113" si="189">+E112/E108*100-100</f>
        <v>1.1188932582441709</v>
      </c>
      <c r="AE112" s="40">
        <f t="shared" ref="AE112:AE113" si="190">+F112/F108*100-100</f>
        <v>7.3094237065234324E-2</v>
      </c>
      <c r="AF112" s="33">
        <f t="shared" ref="AF112:AF113" si="191">+G112/G108*100-100</f>
        <v>1.0450351607011754</v>
      </c>
      <c r="AG112" s="39">
        <f t="shared" ref="AG112:AG113" si="192">+H112/H108*100-100</f>
        <v>-10.856897618349763</v>
      </c>
      <c r="AH112" s="40">
        <f t="shared" ref="AH112:AH113" si="193">+I112/I108*100-100</f>
        <v>-11.385752009050762</v>
      </c>
      <c r="AI112" s="33">
        <f t="shared" ref="AI112:AI113" si="194">+J112/J108*100-100</f>
        <v>0.59680514442217714</v>
      </c>
      <c r="AJ112" s="39">
        <f t="shared" ref="AJ112:AJ113" si="195">+K112/K108*100-100</f>
        <v>1.211244875950328</v>
      </c>
      <c r="AK112" s="40">
        <f t="shared" ref="AK112:AK113" si="196">+L112/L108*100-100</f>
        <v>0.58406848316488436</v>
      </c>
      <c r="AL112" s="33">
        <f t="shared" ref="AL112:AL113" si="197">+M112/M108*100-100</f>
        <v>0.62353452414825483</v>
      </c>
      <c r="AM112" s="39">
        <f t="shared" ref="AM112:AM113" si="198">+N112/N108*100-100</f>
        <v>-1236.6921967877768</v>
      </c>
      <c r="AN112" s="40">
        <f t="shared" ref="AN112:AN113" si="199">+O112/O108*100-100</f>
        <v>-1276.7114140231517</v>
      </c>
      <c r="AO112" s="33">
        <f t="shared" ref="AO112:AO113" si="200">+P112/P108*100-100</f>
        <v>-3.4009372866155871</v>
      </c>
      <c r="AP112" s="39">
        <f t="shared" ref="AP112:AP113" si="201">+Q112/Q108*100-100</f>
        <v>-21.466288773299766</v>
      </c>
      <c r="AQ112" s="40">
        <f t="shared" ref="AQ112:AQ113" si="202">+R112/R108*100-100</f>
        <v>-21.877726971854159</v>
      </c>
      <c r="AR112" s="33">
        <f t="shared" ref="AR112:AR113" si="203">+S112/S108*100-100</f>
        <v>0.52665927731796103</v>
      </c>
      <c r="AS112" s="39">
        <f t="shared" ref="AS112:AS113" si="204">+T112/T108*100-100</f>
        <v>-26.765296395155033</v>
      </c>
      <c r="AT112" s="40">
        <f t="shared" ref="AT112:AT113" si="205">+U112/U108*100-100</f>
        <v>-27.159985339431984</v>
      </c>
      <c r="AU112" s="33">
        <f t="shared" ref="AU112:AU113" si="206">+V112/V108*100-100</f>
        <v>0.54185731032067963</v>
      </c>
      <c r="AV112" s="39">
        <f t="shared" ref="AV112:AV113" si="207">+W112/W108*100-100</f>
        <v>-4.492983182515303</v>
      </c>
      <c r="AW112" s="40">
        <f t="shared" ref="AW112:AW113" si="208">+X112/X108*100-100</f>
        <v>-6.4271054897835569</v>
      </c>
      <c r="AX112" s="33">
        <f t="shared" ref="AX112:AX113" si="209">+Y112/Y108*100-100</f>
        <v>2.0669685568581713</v>
      </c>
      <c r="AY112" s="43"/>
      <c r="AZ112" s="39">
        <f t="shared" ref="AZ112" si="210">+AVERAGE(B111:B112)/AVERAGE(B107:B108)*100-100</f>
        <v>-0.51669373282847175</v>
      </c>
      <c r="BA112" s="42">
        <f t="shared" ref="BA112" si="211">+AVERAGE(C111:C112)/AVERAGE(C107:C108)*100-100</f>
        <v>-2.9952250729370746</v>
      </c>
      <c r="BB112" s="33">
        <f t="shared" ref="BB112" si="212">+AVERAGE(D111:D112)/AVERAGE(D107:D108)*100-100</f>
        <v>2.5589499049759752</v>
      </c>
      <c r="BC112" s="39">
        <f t="shared" ref="BC112" si="213">+AVERAGE(E111:E112)/AVERAGE(E107:E108)*100-100</f>
        <v>5.1743884291846456</v>
      </c>
      <c r="BD112" s="42">
        <f t="shared" ref="BD112" si="214">+AVERAGE(F111:F112)/AVERAGE(F107:F108)*100-100</f>
        <v>3.3114775953336135</v>
      </c>
      <c r="BE112" s="33">
        <f t="shared" ref="BE112" si="215">+AVERAGE(G111:G112)/AVERAGE(G107:G108)*100-100</f>
        <v>1.8071267051194724</v>
      </c>
      <c r="BF112" s="39">
        <f t="shared" ref="BF112" si="216">+AVERAGE(H111:H112)/AVERAGE(H107:H108)*100-100</f>
        <v>3.4149382950504332</v>
      </c>
      <c r="BG112" s="42">
        <f t="shared" ref="BG112" si="217">+AVERAGE(I111:I112)/AVERAGE(I107:I108)*100-100</f>
        <v>6.3332332504110838</v>
      </c>
      <c r="BH112" s="33">
        <f t="shared" ref="BH112" si="218">+AVERAGE(J111:J112)/AVERAGE(J107:J108)*100-100</f>
        <v>-1.7003168415647139</v>
      </c>
      <c r="BI112" s="39">
        <f t="shared" ref="BI112" si="219">+AVERAGE(K111:K112)/AVERAGE(K107:K108)*100-100</f>
        <v>4.9950643626554267</v>
      </c>
      <c r="BJ112" s="42">
        <f t="shared" ref="BJ112" si="220">+AVERAGE(L111:L112)/AVERAGE(L107:L108)*100-100</f>
        <v>3.9944864112150213</v>
      </c>
      <c r="BK112" s="33">
        <f t="shared" ref="BK112" si="221">+AVERAGE(M111:M112)/AVERAGE(M107:M108)*100-100</f>
        <v>0.94418121635577279</v>
      </c>
      <c r="BL112" s="39">
        <f t="shared" ref="BL112" si="222">+AVERAGE(N111:N112)/AVERAGE(N107:N108)*100-100</f>
        <v>-9.3832225048291633</v>
      </c>
      <c r="BM112" s="42">
        <f t="shared" ref="BM112" si="223">+AVERAGE(O111:O112)/AVERAGE(O107:O108)*100-100</f>
        <v>21.931238122650058</v>
      </c>
      <c r="BN112" s="33">
        <f t="shared" ref="BN112" si="224">+AVERAGE(P111:P112)/AVERAGE(P107:P108)*100-100</f>
        <v>-8.1455605200459473</v>
      </c>
      <c r="BO112" s="39">
        <f t="shared" ref="BO112" si="225">+AVERAGE(Q111:Q112)/AVERAGE(Q107:Q108)*100-100</f>
        <v>-12.055711410044239</v>
      </c>
      <c r="BP112" s="42">
        <f t="shared" ref="BP112" si="226">+AVERAGE(R111:R112)/AVERAGE(R107:R108)*100-100</f>
        <v>-13.888026404898284</v>
      </c>
      <c r="BQ112" s="33">
        <f t="shared" ref="BQ112" si="227">+AVERAGE(S111:S112)/AVERAGE(S107:S108)*100-100</f>
        <v>2.0715637136045757</v>
      </c>
      <c r="BR112" s="39">
        <f t="shared" ref="BR112" si="228">+AVERAGE(T111:T112)/AVERAGE(T107:T108)*100-100</f>
        <v>-12.887447985059609</v>
      </c>
      <c r="BS112" s="42">
        <f t="shared" ref="BS112" si="229">+AVERAGE(U111:U112)/AVERAGE(U107:U108)*100-100</f>
        <v>-14.375017812682415</v>
      </c>
      <c r="BT112" s="33">
        <f t="shared" ref="BT112" si="230">+AVERAGE(V111:V112)/AVERAGE(V107:V108)*100-100</f>
        <v>1.6368415314961027</v>
      </c>
      <c r="BU112" s="39">
        <f t="shared" ref="BU112" si="231">+AVERAGE(W111:W112)/AVERAGE(W107:W108)*100-100</f>
        <v>0.7655622338043031</v>
      </c>
      <c r="BV112" s="42">
        <f t="shared" ref="BV112" si="232">+AVERAGE(X111:X112)/AVERAGE(X107:X108)*100-100</f>
        <v>-0.88111239266278574</v>
      </c>
      <c r="BW112" s="33">
        <f t="shared" ref="BW112" si="233">+AVERAGE(Y111:Y112)/AVERAGE(Y107:Y108)*100-100</f>
        <v>1.7322316834568596</v>
      </c>
      <c r="BX112" s="27"/>
      <c r="BY112" s="27"/>
    </row>
    <row r="113" spans="1:77" x14ac:dyDescent="0.25">
      <c r="A113" s="31" t="s">
        <v>123</v>
      </c>
      <c r="B113" s="50">
        <v>36616901.394258492</v>
      </c>
      <c r="C113" s="51">
        <v>31782910.658909988</v>
      </c>
      <c r="D113" s="52">
        <v>115.20940227037812</v>
      </c>
      <c r="E113" s="53">
        <v>7109584.6672106832</v>
      </c>
      <c r="F113" s="51">
        <v>6101330.1558833905</v>
      </c>
      <c r="G113" s="52">
        <v>116.52515903200309</v>
      </c>
      <c r="H113" s="54">
        <v>11092387.459131332</v>
      </c>
      <c r="I113" s="55">
        <v>8752495.5825793389</v>
      </c>
      <c r="J113" s="52">
        <v>126.73399665815579</v>
      </c>
      <c r="K113" s="53">
        <v>12927938.267598206</v>
      </c>
      <c r="L113" s="51">
        <v>10761020.127461666</v>
      </c>
      <c r="M113" s="52">
        <v>120.13673531384499</v>
      </c>
      <c r="N113" s="54">
        <v>-1835550.8084668741</v>
      </c>
      <c r="O113" s="51">
        <v>-2008524.5448823273</v>
      </c>
      <c r="P113" s="52">
        <v>91.388019785160893</v>
      </c>
      <c r="Q113" s="53">
        <v>23219676.800928343</v>
      </c>
      <c r="R113" s="51">
        <v>19171200.843615327</v>
      </c>
      <c r="S113" s="52">
        <v>121.11748758117726</v>
      </c>
      <c r="T113" s="53">
        <v>19520811.732259944</v>
      </c>
      <c r="U113" s="51">
        <v>16183233.408592582</v>
      </c>
      <c r="V113" s="52">
        <v>120.62368032024587</v>
      </c>
      <c r="W113" s="54">
        <v>58517738.589268908</v>
      </c>
      <c r="X113" s="55">
        <v>49624703.832395464</v>
      </c>
      <c r="Y113" s="52">
        <v>117.92058001375514</v>
      </c>
      <c r="Z113" s="25"/>
      <c r="AA113" s="58">
        <f t="shared" si="186"/>
        <v>-4.1661776967155362</v>
      </c>
      <c r="AB113" s="59">
        <f t="shared" si="187"/>
        <v>-5.3537143199684891</v>
      </c>
      <c r="AC113" s="60">
        <f t="shared" si="188"/>
        <v>1.2547102242000676</v>
      </c>
      <c r="AD113" s="58">
        <f t="shared" si="189"/>
        <v>6.7624402140972677</v>
      </c>
      <c r="AE113" s="59">
        <f t="shared" si="190"/>
        <v>5.2667475681122511</v>
      </c>
      <c r="AF113" s="60">
        <f t="shared" si="191"/>
        <v>1.4208595596793003</v>
      </c>
      <c r="AG113" s="58">
        <f t="shared" si="192"/>
        <v>-12.53061730737582</v>
      </c>
      <c r="AH113" s="59">
        <f t="shared" si="193"/>
        <v>-16.309630178418246</v>
      </c>
      <c r="AI113" s="60">
        <f t="shared" si="194"/>
        <v>4.5154691980676489</v>
      </c>
      <c r="AJ113" s="58">
        <f t="shared" si="195"/>
        <v>13.96988332669639</v>
      </c>
      <c r="AK113" s="59">
        <f t="shared" si="196"/>
        <v>9.7858973351939653</v>
      </c>
      <c r="AL113" s="60">
        <f t="shared" si="197"/>
        <v>3.811041393347665</v>
      </c>
      <c r="AM113" s="58">
        <f t="shared" si="198"/>
        <v>-237.16993860909801</v>
      </c>
      <c r="AN113" s="59">
        <f t="shared" si="199"/>
        <v>-406.00794676110166</v>
      </c>
      <c r="AO113" s="60">
        <f t="shared" si="200"/>
        <v>-55.174386789312486</v>
      </c>
      <c r="AP113" s="58">
        <f t="shared" si="201"/>
        <v>4.6980527690665781</v>
      </c>
      <c r="AQ113" s="59">
        <f t="shared" si="202"/>
        <v>-1.1748904144129142</v>
      </c>
      <c r="AR113" s="60">
        <f t="shared" si="203"/>
        <v>5.9427641498269992</v>
      </c>
      <c r="AS113" s="58">
        <f t="shared" si="204"/>
        <v>-11.840849420093008</v>
      </c>
      <c r="AT113" s="59">
        <f t="shared" si="205"/>
        <v>-14.794057914889819</v>
      </c>
      <c r="AU113" s="60">
        <f t="shared" si="206"/>
        <v>3.4659654274427538</v>
      </c>
      <c r="AV113" s="58">
        <f t="shared" si="207"/>
        <v>1.6206190338443776</v>
      </c>
      <c r="AW113" s="59">
        <f t="shared" si="208"/>
        <v>-1.2267161777999149</v>
      </c>
      <c r="AX113" s="60">
        <f t="shared" si="209"/>
        <v>2.8826977310683901</v>
      </c>
      <c r="AY113" s="43"/>
      <c r="AZ113" s="58">
        <f t="shared" ref="AZ113" si="234">+AVERAGE(B111:B113)/AVERAGE(B107:B109)*100-100</f>
        <v>-1.7537048672763689</v>
      </c>
      <c r="BA113" s="61">
        <f t="shared" ref="BA113" si="235">+AVERAGE(C111:C113)/AVERAGE(C107:C109)*100-100</f>
        <v>-3.7890520097613631</v>
      </c>
      <c r="BB113" s="60">
        <f t="shared" ref="BB113" si="236">+AVERAGE(D111:D113)/AVERAGE(D107:D109)*100-100</f>
        <v>2.1211180473372053</v>
      </c>
      <c r="BC113" s="58">
        <f t="shared" ref="BC113" si="237">+AVERAGE(E111:E113)/AVERAGE(E107:E109)*100-100</f>
        <v>5.7098570693981685</v>
      </c>
      <c r="BD113" s="61">
        <f t="shared" ref="BD113" si="238">+AVERAGE(F111:F113)/AVERAGE(F107:F109)*100-100</f>
        <v>3.9709500144600156</v>
      </c>
      <c r="BE113" s="60">
        <f t="shared" ref="BE113" si="239">+AVERAGE(G111:G113)/AVERAGE(G107:G109)*100-100</f>
        <v>1.6784013756419256</v>
      </c>
      <c r="BF113" s="58">
        <f t="shared" ref="BF113" si="240">+AVERAGE(H111:H113)/AVERAGE(H107:H109)*100-100</f>
        <v>-2.212032642668575</v>
      </c>
      <c r="BG113" s="61">
        <f t="shared" ref="BG113" si="241">+AVERAGE(I111:I113)/AVERAGE(I107:I109)*100-100</f>
        <v>-1.3537414439098825</v>
      </c>
      <c r="BH113" s="60">
        <f t="shared" ref="BH113" si="242">+AVERAGE(J111:J113)/AVERAGE(J107:J109)*100-100</f>
        <v>0.44861868934493998</v>
      </c>
      <c r="BI113" s="58">
        <f t="shared" ref="BI113" si="243">+AVERAGE(K111:K113)/AVERAGE(K107:K109)*100-100</f>
        <v>8.1722144252787388</v>
      </c>
      <c r="BJ113" s="61">
        <f t="shared" ref="BJ113" si="244">+AVERAGE(L111:L113)/AVERAGE(L107:L109)*100-100</f>
        <v>6.0589942757488728</v>
      </c>
      <c r="BK113" s="60">
        <f t="shared" ref="BK113" si="245">+AVERAGE(M111:M113)/AVERAGE(M107:M109)*100-100</f>
        <v>1.892836860557054</v>
      </c>
      <c r="BL113" s="58">
        <f t="shared" ref="BL113" si="246">+AVERAGE(N111:N113)/AVERAGE(N107:N109)*100-100</f>
        <v>-87.66539084452701</v>
      </c>
      <c r="BM113" s="61">
        <f t="shared" ref="BM113" si="247">+AVERAGE(O111:O113)/AVERAGE(O107:O109)*100-100</f>
        <v>-62.941792183160743</v>
      </c>
      <c r="BN113" s="60">
        <f t="shared" ref="BN113" si="248">+AVERAGE(P111:P113)/AVERAGE(P107:P109)*100-100</f>
        <v>-30.890631194394246</v>
      </c>
      <c r="BO113" s="58">
        <f t="shared" ref="BO113" si="249">+AVERAGE(Q111:Q113)/AVERAGE(Q107:Q109)*100-100</f>
        <v>-6.2862577555843586</v>
      </c>
      <c r="BP113" s="61">
        <f t="shared" ref="BP113" si="250">+AVERAGE(R111:R113)/AVERAGE(R107:R109)*100-100</f>
        <v>-9.5655837700658282</v>
      </c>
      <c r="BQ113" s="60">
        <f t="shared" ref="BQ113" si="251">+AVERAGE(S111:S113)/AVERAGE(S107:S109)*100-100</f>
        <v>3.378733156513178</v>
      </c>
      <c r="BR113" s="58">
        <f t="shared" ref="BR113" si="252">+AVERAGE(T111:T113)/AVERAGE(T107:T109)*100-100</f>
        <v>-12.501545330581436</v>
      </c>
      <c r="BS113" s="61">
        <f t="shared" ref="BS113" si="253">+AVERAGE(U111:U113)/AVERAGE(U107:U109)*100-100</f>
        <v>-14.530329973576059</v>
      </c>
      <c r="BT113" s="60">
        <f t="shared" ref="BT113" si="254">+AVERAGE(V111:V113)/AVERAGE(V107:V109)*100-100</f>
        <v>2.2432135158735349</v>
      </c>
      <c r="BU113" s="58">
        <f t="shared" ref="BU113" si="255">+AVERAGE(W111:W113)/AVERAGE(W107:W109)*100-100</f>
        <v>1.0505711450328192</v>
      </c>
      <c r="BV113" s="61">
        <f t="shared" ref="BV113" si="256">+AVERAGE(X111:X113)/AVERAGE(X107:X109)*100-100</f>
        <v>-0.99417625608909077</v>
      </c>
      <c r="BW113" s="60">
        <f t="shared" ref="BW113" si="257">+AVERAGE(Y111:Y113)/AVERAGE(Y107:Y109)*100-100</f>
        <v>2.1228359710077598</v>
      </c>
      <c r="BX113" s="27"/>
      <c r="BY113" s="27"/>
    </row>
    <row r="114" spans="1:77" x14ac:dyDescent="0.25">
      <c r="A114" s="37"/>
      <c r="B114" s="18"/>
      <c r="C114" s="19"/>
      <c r="E114" s="26"/>
      <c r="G114" s="26"/>
      <c r="M114" s="26"/>
      <c r="P114" s="26"/>
      <c r="S114" s="26"/>
      <c r="V114" s="26"/>
      <c r="Y114" s="26"/>
      <c r="AL114" s="16"/>
      <c r="BU114" s="69"/>
      <c r="BV114" s="69"/>
      <c r="BW114" s="69"/>
    </row>
    <row r="115" spans="1:77" x14ac:dyDescent="0.25">
      <c r="A115" s="37" t="s">
        <v>24</v>
      </c>
      <c r="B115" s="18"/>
      <c r="C115" s="19"/>
      <c r="E115" s="26"/>
      <c r="G115" s="26"/>
      <c r="M115" s="26"/>
      <c r="P115" s="26"/>
      <c r="S115" s="26"/>
      <c r="V115" s="26"/>
      <c r="Y115" s="26"/>
      <c r="AL115" s="16"/>
    </row>
    <row r="116" spans="1:77" x14ac:dyDescent="0.25">
      <c r="A116" s="37" t="s">
        <v>25</v>
      </c>
      <c r="B116" s="18"/>
      <c r="C116" s="19"/>
      <c r="E116" s="26"/>
      <c r="G116" s="26"/>
      <c r="M116" s="26"/>
      <c r="P116" s="26"/>
      <c r="S116" s="26"/>
      <c r="Y116" s="26"/>
    </row>
    <row r="117" spans="1:77" x14ac:dyDescent="0.25">
      <c r="B117" s="18"/>
      <c r="C117" s="19"/>
      <c r="E117" s="26"/>
      <c r="G117" s="26"/>
      <c r="M117" s="26"/>
      <c r="P117" s="26"/>
      <c r="S117" s="26"/>
      <c r="V117"/>
      <c r="W117"/>
      <c r="X117"/>
      <c r="Y117"/>
    </row>
    <row r="118" spans="1:77" x14ac:dyDescent="0.25">
      <c r="B118" s="18"/>
      <c r="C118" s="19"/>
      <c r="E118" s="26"/>
      <c r="G118" s="26"/>
      <c r="M118" s="26"/>
      <c r="N118"/>
      <c r="O118"/>
      <c r="P118"/>
      <c r="Q118"/>
      <c r="S118" s="26"/>
      <c r="V118"/>
      <c r="W118"/>
      <c r="X118"/>
      <c r="Y118"/>
    </row>
    <row r="119" spans="1:77" x14ac:dyDescent="0.25">
      <c r="B119" s="18"/>
      <c r="C119" s="19"/>
      <c r="E119" s="26"/>
      <c r="G119" s="26"/>
      <c r="M119" s="26"/>
      <c r="N119"/>
      <c r="O119"/>
      <c r="P119"/>
      <c r="Q119"/>
      <c r="S119" s="26"/>
      <c r="V119"/>
      <c r="W119"/>
      <c r="X119"/>
      <c r="Y119"/>
    </row>
    <row r="120" spans="1:77" x14ac:dyDescent="0.25">
      <c r="B120" s="18"/>
      <c r="C120" s="19"/>
      <c r="E120" s="26"/>
      <c r="G120" s="26"/>
      <c r="M120" s="26"/>
      <c r="N120"/>
      <c r="O120"/>
      <c r="P120"/>
      <c r="Q120"/>
      <c r="S120" s="26"/>
      <c r="V120"/>
      <c r="W120"/>
      <c r="X120"/>
      <c r="Y120"/>
    </row>
    <row r="121" spans="1:77" x14ac:dyDescent="0.25">
      <c r="B121" s="18"/>
      <c r="C121" s="19"/>
      <c r="E121" s="26"/>
      <c r="G121" s="26"/>
      <c r="M121" s="26"/>
      <c r="N121"/>
      <c r="O121"/>
      <c r="P121"/>
      <c r="Q121"/>
      <c r="S121" s="26"/>
      <c r="V121"/>
      <c r="W121"/>
      <c r="X121"/>
      <c r="Y121"/>
    </row>
    <row r="122" spans="1:77" x14ac:dyDescent="0.25">
      <c r="B122" s="18"/>
      <c r="C122" s="19"/>
      <c r="E122" s="26"/>
      <c r="G122" s="26"/>
      <c r="M122" s="26"/>
      <c r="N122"/>
      <c r="O122"/>
      <c r="P122"/>
      <c r="Q122"/>
      <c r="S122" s="26"/>
      <c r="V122"/>
      <c r="W122"/>
      <c r="X122"/>
      <c r="Y122"/>
    </row>
    <row r="123" spans="1:77" x14ac:dyDescent="0.25">
      <c r="B123" s="18"/>
      <c r="C123" s="19"/>
      <c r="E123" s="26"/>
      <c r="G123" s="26"/>
      <c r="M123" s="26"/>
      <c r="P123" s="26"/>
      <c r="S123" s="26"/>
      <c r="V123"/>
      <c r="W123"/>
      <c r="X123"/>
      <c r="Y123"/>
    </row>
    <row r="124" spans="1:77" x14ac:dyDescent="0.25">
      <c r="B124" s="18"/>
      <c r="C124" s="19"/>
      <c r="E124" s="26"/>
      <c r="G124" s="26"/>
      <c r="M124" s="26"/>
      <c r="P124" s="26"/>
      <c r="S124" s="26"/>
      <c r="V124"/>
      <c r="W124"/>
      <c r="X124"/>
      <c r="Y124"/>
    </row>
    <row r="125" spans="1:77" x14ac:dyDescent="0.25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77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77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77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25">
      <c r="B137" s="18"/>
      <c r="C137" s="19"/>
      <c r="E137" s="26"/>
      <c r="G137" s="26"/>
      <c r="M137" s="26"/>
      <c r="P137" s="26"/>
      <c r="S137" s="26"/>
      <c r="V137" s="26"/>
      <c r="Y137" s="26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25"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  <row r="202" spans="5:25" x14ac:dyDescent="0.25">
      <c r="E202" s="26"/>
      <c r="G202" s="26"/>
      <c r="M202" s="26"/>
      <c r="P202" s="26"/>
      <c r="S202" s="26"/>
      <c r="V202" s="26"/>
      <c r="Y202" s="26"/>
    </row>
    <row r="203" spans="5:25" x14ac:dyDescent="0.25">
      <c r="E203" s="26"/>
      <c r="G203" s="26"/>
      <c r="M203" s="26"/>
      <c r="P203" s="26"/>
      <c r="S203" s="26"/>
      <c r="V203" s="26"/>
      <c r="Y203" s="26"/>
    </row>
    <row r="204" spans="5:25" x14ac:dyDescent="0.25">
      <c r="E204" s="26"/>
      <c r="G204" s="26"/>
      <c r="M204" s="26"/>
      <c r="P204" s="26"/>
      <c r="S204" s="26"/>
      <c r="V204" s="26"/>
      <c r="Y204" s="26"/>
    </row>
    <row r="205" spans="5:25" x14ac:dyDescent="0.25">
      <c r="E205" s="26"/>
      <c r="G205" s="26"/>
      <c r="M205" s="26"/>
      <c r="P205" s="26"/>
      <c r="S205" s="26"/>
      <c r="V205" s="26"/>
      <c r="Y205" s="26"/>
    </row>
    <row r="206" spans="5:25" x14ac:dyDescent="0.25">
      <c r="E206" s="26"/>
      <c r="G206" s="26"/>
      <c r="M206" s="26"/>
      <c r="P206" s="26"/>
      <c r="S206" s="26"/>
      <c r="V206" s="26"/>
      <c r="Y206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  <ignoredErrors>
    <ignoredError sqref="BB100:BW1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user</cp:lastModifiedBy>
  <dcterms:created xsi:type="dcterms:W3CDTF">2008-05-09T18:30:16Z</dcterms:created>
  <dcterms:modified xsi:type="dcterms:W3CDTF">2020-12-22T16:48:07Z</dcterms:modified>
</cp:coreProperties>
</file>