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codeName="ThisWorkbook"/>
  <xr:revisionPtr revIDLastSave="0" documentId="13_ncr:1_{919AD9D8-F56D-4704-996C-17334160663E}" xr6:coauthVersionLast="47" xr6:coauthVersionMax="47" xr10:uidLastSave="{00000000-0000-0000-0000-000000000000}"/>
  <bookViews>
    <workbookView xWindow="-108" yWindow="-108" windowWidth="23256" windowHeight="12576" tabRatio="919" firstSheet="69" activeTab="80" xr2:uid="{00000000-000D-0000-FFFF-FFFF00000000}"/>
  </bookViews>
  <sheets>
    <sheet name="INDICE" sheetId="594" r:id="rId1"/>
    <sheet name="A" sheetId="157" r:id="rId2"/>
    <sheet name="1.1. PIB y población" sheetId="163" r:id="rId3"/>
    <sheet name="1.2. PIB y población USD" sheetId="419" r:id="rId4"/>
    <sheet name="1.3. PIB y crecimiento" sheetId="420" r:id="rId5"/>
    <sheet name="1.4. PIB y nivel de precios" sheetId="421" r:id="rId6"/>
    <sheet name="1.5. PIB_SI" sheetId="161" r:id="rId7"/>
    <sheet name="1.6. CEI" sheetId="162" r:id="rId8"/>
    <sheet name="2.1. VBP, CI y VAB" sheetId="422" r:id="rId9"/>
    <sheet name="2.2. VBP, CI y VAB corr" sheetId="557" r:id="rId10"/>
    <sheet name="2.3. VBP, CI y VAB cons" sheetId="593" r:id="rId11"/>
    <sheet name="3.1. VBP corr" sheetId="164" r:id="rId12"/>
    <sheet name="3.2. CI corr" sheetId="165" r:id="rId13"/>
    <sheet name="3.3. PIB corr" sheetId="166" r:id="rId14"/>
    <sheet name="3.4. VBP cons" sheetId="167" r:id="rId15"/>
    <sheet name="3.5. CI cons" sheetId="168" r:id="rId16"/>
    <sheet name="3.6. PIB cons" sheetId="169" r:id="rId17"/>
    <sheet name="3.7. IP VBP" sheetId="471" r:id="rId18"/>
    <sheet name="3.8. IP CI" sheetId="472" r:id="rId19"/>
    <sheet name="3.9. IP PIB" sheetId="473" r:id="rId20"/>
    <sheet name="3.10. IVF VBP" sheetId="474" r:id="rId21"/>
    <sheet name="3.11. IVF CI" sheetId="475" r:id="rId22"/>
    <sheet name="3.12. IVF PIB" sheetId="476" r:id="rId23"/>
    <sheet name="3.13. Estructura" sheetId="490" r:id="rId24"/>
    <sheet name="3.14. Variación % PIB" sheetId="491" r:id="rId25"/>
    <sheet name="4.1. Oferta y Demanda global" sheetId="464" r:id="rId26"/>
    <sheet name="4.2. PIB_gasto" sheetId="465" r:id="rId27"/>
    <sheet name="4.3. CF hogares y gobierno" sheetId="466" r:id="rId28"/>
    <sheet name="4.4. FBK" sheetId="467" r:id="rId29"/>
    <sheet name="5.1 PIB_ing_corr" sheetId="468" r:id="rId30"/>
    <sheet name="5.2. Rem. por activ." sheetId="469" r:id="rId31"/>
    <sheet name="5.2.1. SyS por activ." sheetId="564" r:id="rId32"/>
    <sheet name="5.2.2. CS por activ." sheetId="565" r:id="rId33"/>
    <sheet name="5.3. TNA por activ. " sheetId="559" r:id="rId34"/>
    <sheet name="5.4. YM por activ." sheetId="470" r:id="rId35"/>
    <sheet name="5.5. EBE por activ. " sheetId="558" r:id="rId36"/>
    <sheet name="5.6. CTA.GdelY Economia" sheetId="201" r:id="rId37"/>
    <sheet name="B" sheetId="286" r:id="rId38"/>
    <sheet name="1.1. PIBProd-SI" sheetId="566" r:id="rId39"/>
    <sheet name="1.2. VBP-Soc. no Financieras" sheetId="567" r:id="rId40"/>
    <sheet name="1.3. VBP-Soc. Financieras" sheetId="568" r:id="rId41"/>
    <sheet name="1.4. VBP-Gobierno" sheetId="569" r:id="rId42"/>
    <sheet name="1.5. VBP-Hogares" sheetId="570" r:id="rId43"/>
    <sheet name="1.6. CI-Soc. no Financieras" sheetId="571" r:id="rId44"/>
    <sheet name="1.7. CI-Soc. Financieras" sheetId="572" r:id="rId45"/>
    <sheet name="1.8.CI-Gobierno" sheetId="573" r:id="rId46"/>
    <sheet name="1.9. CI-Hogares" sheetId="574" r:id="rId47"/>
    <sheet name="1.10. VAB-Soc. no Financieras" sheetId="575" r:id="rId48"/>
    <sheet name="1.11. VAB-Soc. Financieras" sheetId="576" r:id="rId49"/>
    <sheet name="1.12. VAB-Gobierno" sheetId="577" r:id="rId50"/>
    <sheet name="1.13. VAB-Hogares" sheetId="578" r:id="rId51"/>
    <sheet name="2.1. PIBIng-SI" sheetId="579" r:id="rId52"/>
    <sheet name="2.2. Rem-Soc. no Financieras" sheetId="580" r:id="rId53"/>
    <sheet name="2.3. Rem-Soc. Financieras" sheetId="581" r:id="rId54"/>
    <sheet name="2.4. Rem-Soc. Gobierno" sheetId="582" r:id="rId55"/>
    <sheet name="2.5. Rem-Hogares" sheetId="583" r:id="rId56"/>
    <sheet name="2.6. OtrosImp-Soc. no Financ." sheetId="584" r:id="rId57"/>
    <sheet name="2.7. OtrosImp-Soc. Financ." sheetId="585" r:id="rId58"/>
    <sheet name="2.8. OtrosImp-Gobierno" sheetId="586" r:id="rId59"/>
    <sheet name="2.9. OtrosImp-Hogares" sheetId="587" r:id="rId60"/>
    <sheet name="2.10. EBE-Soc. no Financ." sheetId="588" r:id="rId61"/>
    <sheet name="2.11. EBE-Soc. Financ." sheetId="589" r:id="rId62"/>
    <sheet name="2.12. EBEeYM-Gobierno" sheetId="590" r:id="rId63"/>
    <sheet name="2.13. EBEeYM-Hogares" sheetId="591" r:id="rId64"/>
    <sheet name="3.1. CEI2008" sheetId="543" r:id="rId65"/>
    <sheet name="3.2. CEI2009" sheetId="544" r:id="rId66"/>
    <sheet name="3.3. CEI2010" sheetId="545" r:id="rId67"/>
    <sheet name="3.4. CEI2011" sheetId="546" r:id="rId68"/>
    <sheet name="3.5. CEI2012" sheetId="547" r:id="rId69"/>
    <sheet name="3.6. CEI2013" sheetId="548" r:id="rId70"/>
    <sheet name="3.7. CEI2014" sheetId="549" r:id="rId71"/>
    <sheet name="3.8. CEI2015" sheetId="550" r:id="rId72"/>
    <sheet name="3.9. CEI2016" sheetId="551" r:id="rId73"/>
    <sheet name="3.10. CEI2017" sheetId="552" r:id="rId74"/>
    <sheet name="3.11. CEI2018" sheetId="553" r:id="rId75"/>
    <sheet name="3.12. CEI2019" sheetId="554" r:id="rId76"/>
    <sheet name="3.13. CEI2020" sheetId="555" r:id="rId77"/>
    <sheet name="3.14. CEI2021" sheetId="556" r:id="rId78"/>
    <sheet name="3.15. CEI2022" sheetId="592" r:id="rId79"/>
    <sheet name="3.16. CEI2023" sheetId="595" r:id="rId80"/>
    <sheet name="3.17. CEI2024" sheetId="597" r:id="rId81"/>
  </sheets>
  <definedNames>
    <definedName name="_xlnm.Print_Area" localSheetId="2">'1.1. PIB y población'!$A$3:$H$32</definedName>
    <definedName name="_xlnm.Print_Area" localSheetId="38">'1.1. PIBProd-SI'!$A$3:$L$30</definedName>
    <definedName name="_xlnm.Print_Area" localSheetId="3">'1.2. PIB y población USD'!$A$3:$H$32</definedName>
    <definedName name="_xlnm.Print_Area" localSheetId="4">'1.3. PIB y crecimiento'!$A$3:$H$32</definedName>
    <definedName name="_xlnm.Print_Area" localSheetId="5">'1.4. PIB y nivel de precios'!$A$3:$F$31</definedName>
    <definedName name="_xlnm.Print_Area" localSheetId="6">'1.5. PIB_SI'!$A$3:$L$23</definedName>
    <definedName name="_xlnm.Print_Area" localSheetId="7">'1.6. CEI'!$A$3:$L$23</definedName>
    <definedName name="_xlnm.Print_Area" localSheetId="51">'2.1. PIBIng-SI'!$A$3:$L$33</definedName>
    <definedName name="_xlnm.Print_Area" localSheetId="8">'2.1. VBP, CI y VAB'!$A$3:$G$34</definedName>
    <definedName name="_xlnm.Print_Area" localSheetId="64">'3.1. CEI2008'!$A$3:$N$48</definedName>
    <definedName name="_xlnm.Print_Area" localSheetId="11">'3.1. VBP corr'!$A$3:$L$48</definedName>
    <definedName name="_xlnm.Print_Area" localSheetId="73">'3.10. CEI2017'!$A$3:$N$49</definedName>
    <definedName name="_xlnm.Print_Area" localSheetId="20">'3.10. IVF VBP'!$A$3:$L$48</definedName>
    <definedName name="_xlnm.Print_Area" localSheetId="74">'3.11. CEI2018'!$A$3:$N$49</definedName>
    <definedName name="_xlnm.Print_Area" localSheetId="21">'3.11. IVF CI'!$A$3:$L$48</definedName>
    <definedName name="_xlnm.Print_Area" localSheetId="75">'3.12. CEI2019'!$A$3:$N$49</definedName>
    <definedName name="_xlnm.Print_Area" localSheetId="22">'3.12. IVF PIB'!$A$3:$L$50</definedName>
    <definedName name="_xlnm.Print_Area" localSheetId="76">'3.13. CEI2020'!$A$3:$N$49</definedName>
    <definedName name="_xlnm.Print_Area" localSheetId="23">'3.13. Estructura'!$A$3:$L$50</definedName>
    <definedName name="_xlnm.Print_Area" localSheetId="77">'3.14. CEI2021'!$A$3:$N$49</definedName>
    <definedName name="_xlnm.Print_Area" localSheetId="24">'3.14. Variación % PIB'!$A$3:$K$50</definedName>
    <definedName name="_xlnm.Print_Area" localSheetId="78">'3.15. CEI2022'!$A$3:$N$49</definedName>
    <definedName name="_xlnm.Print_Area" localSheetId="79">'3.16. CEI2023'!$A$3:$N$49</definedName>
    <definedName name="_xlnm.Print_Area" localSheetId="80">'3.17. CEI2024'!$A$3:$N$49</definedName>
    <definedName name="_xlnm.Print_Area" localSheetId="65">'3.2. CEI2009'!$A$3:$N$48</definedName>
    <definedName name="_xlnm.Print_Area" localSheetId="12">'3.2. CI corr'!$A$3:$L$48</definedName>
    <definedName name="_xlnm.Print_Area" localSheetId="66">'3.3. CEI2010'!$A$3:$N$48</definedName>
    <definedName name="_xlnm.Print_Area" localSheetId="13">'3.3. PIB corr'!$A$3:$L$50</definedName>
    <definedName name="_xlnm.Print_Area" localSheetId="67">'3.4. CEI2011'!$A$3:$N$48</definedName>
    <definedName name="_xlnm.Print_Area" localSheetId="14">'3.4. VBP cons'!$A$3:$L$48</definedName>
    <definedName name="_xlnm.Print_Area" localSheetId="68">'3.5. CEI2012'!$A$3:$N$48</definedName>
    <definedName name="_xlnm.Print_Area" localSheetId="15">'3.5. CI cons'!$A$3:$L$48</definedName>
    <definedName name="_xlnm.Print_Area" localSheetId="69">'3.6. CEI2013'!$A$3:$N$48</definedName>
    <definedName name="_xlnm.Print_Area" localSheetId="16">'3.6. PIB cons'!$A$3:$L$50</definedName>
    <definedName name="_xlnm.Print_Area" localSheetId="70">'3.7. CEI2014'!$A$3:$N$48</definedName>
    <definedName name="_xlnm.Print_Area" localSheetId="17">'3.7. IP VBP'!$A$3:$L$48</definedName>
    <definedName name="_xlnm.Print_Area" localSheetId="71">'3.8. CEI2015'!$A$3:$N$49</definedName>
    <definedName name="_xlnm.Print_Area" localSheetId="18">'3.8. IP CI'!$A$3:$L$48</definedName>
    <definedName name="_xlnm.Print_Area" localSheetId="72">'3.9. CEI2016'!$A$3:$N$49</definedName>
    <definedName name="_xlnm.Print_Area" localSheetId="19">'3.9. IP PIB'!$A$3:$L$50</definedName>
    <definedName name="_xlnm.Print_Area" localSheetId="25">'4.1. Oferta y Demanda global'!$A$3:$H$62</definedName>
    <definedName name="_xlnm.Print_Area" localSheetId="26">'4.2. PIB_gasto'!$A$3:$J$62</definedName>
    <definedName name="_xlnm.Print_Area" localSheetId="27">'4.3. CF hogares y gobierno'!$A$3:$F$59</definedName>
    <definedName name="_xlnm.Print_Area" localSheetId="28">'4.4. FBK'!$A$3:$G$59</definedName>
    <definedName name="_xlnm.Print_Area" localSheetId="29">'5.1 PIB_ing_corr'!$A$3:$F$38</definedName>
    <definedName name="_xlnm.Print_Area" localSheetId="30">'5.2. Rem. por activ.'!$A$3:$L$50</definedName>
    <definedName name="_xlnm.Print_Area" localSheetId="34">'5.4. YM por activ.'!$A$3:$L$50</definedName>
    <definedName name="_xlnm.Print_Area" localSheetId="36">'5.6. CTA.GdelY Economia'!$A$3:$L$25</definedName>
    <definedName name="_xlnm.Print_Area" localSheetId="1">A!$C$3:$M$25</definedName>
    <definedName name="_xlnm.Print_Area" localSheetId="37">B!$C$3:$M$25</definedName>
    <definedName name="_xlnm.Print_Area" localSheetId="0">INDICE!$A$45:$B$79</definedName>
    <definedName name="_xlnm.Print_Titles" localSheetId="64">'3.1. CEI2008'!$3:$10</definedName>
    <definedName name="_xlnm.Print_Titles" localSheetId="73">'3.10. CEI2017'!$3:$10</definedName>
    <definedName name="_xlnm.Print_Titles" localSheetId="74">'3.11. CEI2018'!$3:$10</definedName>
    <definedName name="_xlnm.Print_Titles" localSheetId="75">'3.12. CEI2019'!$3:$10</definedName>
    <definedName name="_xlnm.Print_Titles" localSheetId="76">'3.13. CEI2020'!$3:$10</definedName>
    <definedName name="_xlnm.Print_Titles" localSheetId="77">'3.14. CEI2021'!$3:$10</definedName>
    <definedName name="_xlnm.Print_Titles" localSheetId="78">'3.15. CEI2022'!$3:$10</definedName>
    <definedName name="_xlnm.Print_Titles" localSheetId="79">'3.16. CEI2023'!$3:$10</definedName>
    <definedName name="_xlnm.Print_Titles" localSheetId="80">'3.17. CEI2024'!$3:$10</definedName>
    <definedName name="_xlnm.Print_Titles" localSheetId="65">'3.2. CEI2009'!$3:$10</definedName>
    <definedName name="_xlnm.Print_Titles" localSheetId="66">'3.3. CEI2010'!$3:$10</definedName>
    <definedName name="_xlnm.Print_Titles" localSheetId="67">'3.4. CEI2011'!$3:$10</definedName>
    <definedName name="_xlnm.Print_Titles" localSheetId="68">'3.5. CEI2012'!$3:$10</definedName>
    <definedName name="_xlnm.Print_Titles" localSheetId="69">'3.6. CEI2013'!$3:$10</definedName>
    <definedName name="_xlnm.Print_Titles" localSheetId="70">'3.7. CEI2014'!$3:$10</definedName>
    <definedName name="_xlnm.Print_Titles" localSheetId="71">'3.8. CEI2015'!$3:$10</definedName>
    <definedName name="_xlnm.Print_Titles" localSheetId="72">'3.9. CEI2016'!$3:$10</definedName>
    <definedName name="_xlnm.Print_Titles" localSheetId="0">INDICE!$1:$7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9" i="591" l="1"/>
  <c r="S9" i="591"/>
  <c r="R9" i="588"/>
  <c r="S9" i="588"/>
  <c r="R9" i="589"/>
  <c r="S9" i="589"/>
  <c r="Q9" i="591"/>
  <c r="R9" i="590"/>
  <c r="S9" i="590"/>
  <c r="R9" i="587"/>
  <c r="S9" i="587"/>
  <c r="R9" i="586"/>
  <c r="S9" i="586"/>
  <c r="R9" i="585"/>
  <c r="S9" i="585"/>
  <c r="R9" i="584"/>
  <c r="S9" i="584"/>
  <c r="R9" i="583"/>
  <c r="S9" i="583"/>
  <c r="R9" i="582"/>
  <c r="S9" i="582"/>
  <c r="R9" i="581"/>
  <c r="S9" i="581"/>
  <c r="R9" i="580"/>
  <c r="S9" i="580"/>
  <c r="R9" i="578"/>
  <c r="S9" i="578"/>
  <c r="R9" i="577"/>
  <c r="S9" i="577"/>
  <c r="Q9" i="576"/>
  <c r="R9" i="576"/>
  <c r="S9" i="576"/>
  <c r="Q9" i="575"/>
  <c r="R9" i="575"/>
  <c r="S9" i="575"/>
  <c r="Q9" i="574"/>
  <c r="R9" i="574"/>
  <c r="S9" i="574"/>
  <c r="R9" i="573"/>
  <c r="S9" i="573"/>
  <c r="R9" i="572"/>
  <c r="S9" i="572"/>
  <c r="Q9" i="571"/>
  <c r="R9" i="571"/>
  <c r="S9" i="571"/>
  <c r="Q9" i="570"/>
  <c r="R9" i="570"/>
  <c r="S9" i="570"/>
  <c r="Q9" i="569"/>
  <c r="R9" i="569"/>
  <c r="S9" i="569"/>
  <c r="Q9" i="568"/>
  <c r="R9" i="568"/>
  <c r="S9" i="568"/>
  <c r="Q9" i="567"/>
  <c r="R9" i="567"/>
  <c r="S9" i="567"/>
  <c r="Q9" i="580"/>
  <c r="S23" i="162"/>
  <c r="U23" i="465" l="1"/>
  <c r="H32" i="419" l="1"/>
  <c r="G32" i="420" l="1"/>
  <c r="P9" i="591" l="1"/>
  <c r="O9" i="591"/>
  <c r="N9" i="591"/>
  <c r="M9" i="591"/>
  <c r="L9" i="591"/>
  <c r="K9" i="591"/>
  <c r="J9" i="591"/>
  <c r="I9" i="591"/>
  <c r="H9" i="591"/>
  <c r="G9" i="591"/>
  <c r="F9" i="591"/>
  <c r="E9" i="591"/>
  <c r="D9" i="591"/>
  <c r="C9" i="591"/>
  <c r="Q9" i="590"/>
  <c r="P9" i="590"/>
  <c r="O9" i="590"/>
  <c r="N9" i="590"/>
  <c r="M9" i="590"/>
  <c r="L9" i="590"/>
  <c r="K9" i="590"/>
  <c r="J9" i="590"/>
  <c r="I9" i="590"/>
  <c r="H9" i="590"/>
  <c r="G9" i="590"/>
  <c r="F9" i="590"/>
  <c r="E9" i="590"/>
  <c r="D9" i="590"/>
  <c r="C9" i="590"/>
  <c r="Q9" i="589"/>
  <c r="P9" i="589"/>
  <c r="O9" i="589"/>
  <c r="N9" i="589"/>
  <c r="M9" i="589"/>
  <c r="L9" i="589"/>
  <c r="K9" i="589"/>
  <c r="J9" i="589"/>
  <c r="I9" i="589"/>
  <c r="H9" i="589"/>
  <c r="G9" i="589"/>
  <c r="F9" i="589"/>
  <c r="E9" i="589"/>
  <c r="D9" i="589"/>
  <c r="C9" i="589"/>
  <c r="Q9" i="588"/>
  <c r="P9" i="588"/>
  <c r="O9" i="588"/>
  <c r="N9" i="588"/>
  <c r="M9" i="588"/>
  <c r="L9" i="588"/>
  <c r="K9" i="588"/>
  <c r="J9" i="588"/>
  <c r="I9" i="588"/>
  <c r="H9" i="588"/>
  <c r="G9" i="588"/>
  <c r="F9" i="588"/>
  <c r="E9" i="588"/>
  <c r="D9" i="588"/>
  <c r="C9" i="588"/>
  <c r="Q9" i="587"/>
  <c r="P9" i="587"/>
  <c r="O9" i="587"/>
  <c r="N9" i="587"/>
  <c r="M9" i="587"/>
  <c r="L9" i="587"/>
  <c r="K9" i="587"/>
  <c r="J9" i="587"/>
  <c r="I9" i="587"/>
  <c r="H9" i="587"/>
  <c r="G9" i="587"/>
  <c r="F9" i="587"/>
  <c r="E9" i="587"/>
  <c r="D9" i="587"/>
  <c r="C9" i="587"/>
  <c r="Q9" i="586"/>
  <c r="P9" i="586"/>
  <c r="O9" i="586"/>
  <c r="N9" i="586"/>
  <c r="M9" i="586"/>
  <c r="L9" i="586"/>
  <c r="K9" i="586"/>
  <c r="J9" i="586"/>
  <c r="I9" i="586"/>
  <c r="H9" i="586"/>
  <c r="G9" i="586"/>
  <c r="F9" i="586"/>
  <c r="E9" i="586"/>
  <c r="D9" i="586"/>
  <c r="C9" i="586"/>
  <c r="Q9" i="585"/>
  <c r="P9" i="585"/>
  <c r="O9" i="585"/>
  <c r="N9" i="585"/>
  <c r="M9" i="585"/>
  <c r="L9" i="585"/>
  <c r="K9" i="585"/>
  <c r="J9" i="585"/>
  <c r="I9" i="585"/>
  <c r="H9" i="585"/>
  <c r="G9" i="585"/>
  <c r="F9" i="585"/>
  <c r="E9" i="585"/>
  <c r="D9" i="585"/>
  <c r="C9" i="585"/>
  <c r="Q9" i="584"/>
  <c r="P9" i="584"/>
  <c r="O9" i="584"/>
  <c r="N9" i="584"/>
  <c r="M9" i="584"/>
  <c r="L9" i="584"/>
  <c r="K9" i="584"/>
  <c r="J9" i="584"/>
  <c r="I9" i="584"/>
  <c r="H9" i="584"/>
  <c r="G9" i="584"/>
  <c r="F9" i="584"/>
  <c r="E9" i="584"/>
  <c r="D9" i="584"/>
  <c r="C9" i="584"/>
  <c r="Q9" i="583"/>
  <c r="P9" i="583"/>
  <c r="O9" i="583"/>
  <c r="N9" i="583"/>
  <c r="M9" i="583"/>
  <c r="L9" i="583"/>
  <c r="K9" i="583"/>
  <c r="J9" i="583"/>
  <c r="I9" i="583"/>
  <c r="H9" i="583"/>
  <c r="G9" i="583"/>
  <c r="F9" i="583"/>
  <c r="E9" i="583"/>
  <c r="D9" i="583"/>
  <c r="C9" i="583"/>
  <c r="Q9" i="582"/>
  <c r="P9" i="582"/>
  <c r="O9" i="582"/>
  <c r="N9" i="582"/>
  <c r="M9" i="582"/>
  <c r="L9" i="582"/>
  <c r="K9" i="582"/>
  <c r="J9" i="582"/>
  <c r="I9" i="582"/>
  <c r="H9" i="582"/>
  <c r="G9" i="582"/>
  <c r="F9" i="582"/>
  <c r="E9" i="582"/>
  <c r="D9" i="582"/>
  <c r="C9" i="582"/>
  <c r="Q9" i="581"/>
  <c r="P9" i="581"/>
  <c r="O9" i="581"/>
  <c r="N9" i="581"/>
  <c r="M9" i="581"/>
  <c r="L9" i="581"/>
  <c r="K9" i="581"/>
  <c r="J9" i="581"/>
  <c r="I9" i="581"/>
  <c r="H9" i="581"/>
  <c r="G9" i="581"/>
  <c r="F9" i="581"/>
  <c r="E9" i="581"/>
  <c r="D9" i="581"/>
  <c r="C9" i="581"/>
  <c r="P9" i="580"/>
  <c r="O9" i="580"/>
  <c r="N9" i="580"/>
  <c r="M9" i="580"/>
  <c r="L9" i="580"/>
  <c r="K9" i="580"/>
  <c r="J9" i="580"/>
  <c r="I9" i="580"/>
  <c r="H9" i="580"/>
  <c r="G9" i="580"/>
  <c r="F9" i="580"/>
  <c r="E9" i="580"/>
  <c r="D9" i="580"/>
  <c r="C9" i="580"/>
  <c r="Q9" i="578"/>
  <c r="P9" i="578"/>
  <c r="O9" i="578"/>
  <c r="N9" i="578"/>
  <c r="M9" i="578"/>
  <c r="L9" i="578"/>
  <c r="K9" i="578"/>
  <c r="J9" i="578"/>
  <c r="I9" i="578"/>
  <c r="H9" i="578"/>
  <c r="G9" i="578"/>
  <c r="F9" i="578"/>
  <c r="E9" i="578"/>
  <c r="D9" i="578"/>
  <c r="C9" i="578"/>
  <c r="Q9" i="577"/>
  <c r="P9" i="577"/>
  <c r="O9" i="577"/>
  <c r="N9" i="577"/>
  <c r="M9" i="577"/>
  <c r="L9" i="577"/>
  <c r="K9" i="577"/>
  <c r="J9" i="577"/>
  <c r="I9" i="577"/>
  <c r="H9" i="577"/>
  <c r="G9" i="577"/>
  <c r="F9" i="577"/>
  <c r="E9" i="577"/>
  <c r="D9" i="577"/>
  <c r="C9" i="577"/>
  <c r="P9" i="576"/>
  <c r="O9" i="576"/>
  <c r="N9" i="576"/>
  <c r="M9" i="576"/>
  <c r="L9" i="576"/>
  <c r="K9" i="576"/>
  <c r="J9" i="576"/>
  <c r="I9" i="576"/>
  <c r="H9" i="576"/>
  <c r="G9" i="576"/>
  <c r="F9" i="576"/>
  <c r="E9" i="576"/>
  <c r="D9" i="576"/>
  <c r="C9" i="576"/>
  <c r="P9" i="575"/>
  <c r="O9" i="575"/>
  <c r="N9" i="575"/>
  <c r="M9" i="575"/>
  <c r="L9" i="575"/>
  <c r="K9" i="575"/>
  <c r="J9" i="575"/>
  <c r="I9" i="575"/>
  <c r="H9" i="575"/>
  <c r="G9" i="575"/>
  <c r="F9" i="575"/>
  <c r="E9" i="575"/>
  <c r="D9" i="575"/>
  <c r="C9" i="575"/>
  <c r="P9" i="574"/>
  <c r="O9" i="574"/>
  <c r="N9" i="574"/>
  <c r="M9" i="574"/>
  <c r="L9" i="574"/>
  <c r="K9" i="574"/>
  <c r="J9" i="574"/>
  <c r="I9" i="574"/>
  <c r="H9" i="574"/>
  <c r="G9" i="574"/>
  <c r="F9" i="574"/>
  <c r="E9" i="574"/>
  <c r="D9" i="574"/>
  <c r="C9" i="574"/>
  <c r="Q9" i="573"/>
  <c r="P9" i="573"/>
  <c r="O9" i="573"/>
  <c r="N9" i="573"/>
  <c r="M9" i="573"/>
  <c r="L9" i="573"/>
  <c r="K9" i="573"/>
  <c r="J9" i="573"/>
  <c r="I9" i="573"/>
  <c r="H9" i="573"/>
  <c r="G9" i="573"/>
  <c r="F9" i="573"/>
  <c r="E9" i="573"/>
  <c r="D9" i="573"/>
  <c r="C9" i="573"/>
  <c r="Q9" i="572"/>
  <c r="P9" i="572"/>
  <c r="O9" i="572"/>
  <c r="N9" i="572"/>
  <c r="M9" i="572"/>
  <c r="L9" i="572"/>
  <c r="K9" i="572"/>
  <c r="J9" i="572"/>
  <c r="I9" i="572"/>
  <c r="H9" i="572"/>
  <c r="G9" i="572"/>
  <c r="F9" i="572"/>
  <c r="E9" i="572"/>
  <c r="D9" i="572"/>
  <c r="C9" i="572"/>
  <c r="P9" i="571"/>
  <c r="O9" i="571"/>
  <c r="N9" i="571"/>
  <c r="M9" i="571"/>
  <c r="L9" i="571"/>
  <c r="K9" i="571"/>
  <c r="J9" i="571"/>
  <c r="I9" i="571"/>
  <c r="H9" i="571"/>
  <c r="G9" i="571"/>
  <c r="F9" i="571"/>
  <c r="E9" i="571"/>
  <c r="D9" i="571"/>
  <c r="C9" i="571"/>
  <c r="P9" i="570"/>
  <c r="O9" i="570"/>
  <c r="N9" i="570"/>
  <c r="M9" i="570"/>
  <c r="L9" i="570"/>
  <c r="K9" i="570"/>
  <c r="J9" i="570"/>
  <c r="I9" i="570"/>
  <c r="H9" i="570"/>
  <c r="G9" i="570"/>
  <c r="F9" i="570"/>
  <c r="E9" i="570"/>
  <c r="D9" i="570"/>
  <c r="C9" i="570"/>
  <c r="P9" i="569"/>
  <c r="O9" i="569"/>
  <c r="N9" i="569"/>
  <c r="M9" i="569"/>
  <c r="L9" i="569"/>
  <c r="K9" i="569"/>
  <c r="J9" i="569"/>
  <c r="I9" i="569"/>
  <c r="H9" i="569"/>
  <c r="G9" i="569"/>
  <c r="F9" i="569"/>
  <c r="E9" i="569"/>
  <c r="D9" i="569"/>
  <c r="C9" i="569"/>
  <c r="P9" i="568"/>
  <c r="O9" i="568"/>
  <c r="N9" i="568"/>
  <c r="M9" i="568"/>
  <c r="L9" i="568"/>
  <c r="K9" i="568"/>
  <c r="J9" i="568"/>
  <c r="I9" i="568"/>
  <c r="H9" i="568"/>
  <c r="G9" i="568"/>
  <c r="F9" i="568"/>
  <c r="E9" i="568"/>
  <c r="D9" i="568"/>
  <c r="C9" i="568"/>
  <c r="P9" i="567"/>
  <c r="O9" i="567"/>
  <c r="N9" i="567"/>
  <c r="M9" i="567"/>
  <c r="L9" i="567"/>
  <c r="K9" i="567"/>
  <c r="J9" i="567"/>
  <c r="I9" i="567"/>
  <c r="H9" i="567"/>
  <c r="G9" i="567"/>
  <c r="F9" i="567"/>
  <c r="E9" i="567"/>
  <c r="D9" i="567"/>
  <c r="C9" i="567"/>
  <c r="E31" i="421" l="1"/>
  <c r="S23" i="161" s="1"/>
  <c r="I34" i="422" l="1"/>
  <c r="L40" i="557" s="1"/>
  <c r="L40" i="593" s="1"/>
  <c r="S48" i="164" s="1"/>
  <c r="S48" i="165" s="1"/>
  <c r="S50" i="166" s="1"/>
  <c r="S48" i="168" l="1"/>
  <c r="S50" i="169" s="1"/>
  <c r="S48" i="471" s="1"/>
  <c r="S48" i="472" s="1"/>
  <c r="S50" i="473" s="1"/>
  <c r="S48" i="474" s="1"/>
  <c r="S48" i="475" s="1"/>
  <c r="S50" i="476" s="1"/>
  <c r="S50" i="490" s="1"/>
  <c r="R50" i="491" s="1"/>
  <c r="H62" i="464" s="1"/>
  <c r="J62" i="465" l="1"/>
  <c r="F59" i="466" s="1"/>
  <c r="F85" i="467" s="1"/>
  <c r="F38" i="468" s="1"/>
  <c r="S50" i="469" s="1"/>
  <c r="S50" i="564" s="1"/>
  <c r="S50" i="565" s="1"/>
  <c r="S50" i="559" s="1"/>
  <c r="S50" i="470" s="1"/>
  <c r="S50" i="558" s="1"/>
  <c r="S25" i="201" s="1"/>
  <c r="N48" i="544" l="1"/>
  <c r="N48" i="545" s="1"/>
  <c r="N48" i="546" s="1"/>
  <c r="N48" i="547" s="1"/>
  <c r="N48" i="548" s="1"/>
  <c r="N48" i="549" s="1"/>
  <c r="N49" i="550" s="1"/>
  <c r="N49" i="551" s="1"/>
  <c r="N49" i="552" s="1"/>
  <c r="N49" i="553" s="1"/>
  <c r="N49" i="554" s="1"/>
  <c r="N49" i="555" s="1"/>
  <c r="N49" i="556" s="1"/>
</calcChain>
</file>

<file path=xl/sharedStrings.xml><?xml version="1.0" encoding="utf-8"?>
<sst xmlns="http://schemas.openxmlformats.org/spreadsheetml/2006/main" count="4160" uniqueCount="441">
  <si>
    <t>Índice</t>
  </si>
  <si>
    <t>Cuentas Nacionales</t>
  </si>
  <si>
    <t>Millones de guaraníes a precios corrientes</t>
  </si>
  <si>
    <t>Conceptos</t>
  </si>
  <si>
    <t>CNOEP</t>
  </si>
  <si>
    <t>Producción</t>
  </si>
  <si>
    <t>P1</t>
  </si>
  <si>
    <t>Importaciones</t>
  </si>
  <si>
    <t>P7</t>
  </si>
  <si>
    <t>Impuestos a los productos</t>
  </si>
  <si>
    <t>D21</t>
  </si>
  <si>
    <t>Formación bruta de capital fijo</t>
  </si>
  <si>
    <t>P5</t>
  </si>
  <si>
    <t>Variación de existencias</t>
  </si>
  <si>
    <t>Exportaciones</t>
  </si>
  <si>
    <t>P6</t>
  </si>
  <si>
    <t>Los totales pueden no coincidir, debido a redondeos en las cifras</t>
  </si>
  <si>
    <t>Banco Central del Paraguay</t>
  </si>
  <si>
    <t>Año 2008</t>
  </si>
  <si>
    <t>Forestal</t>
  </si>
  <si>
    <t>Pesca</t>
  </si>
  <si>
    <t>Minería</t>
  </si>
  <si>
    <t>Producción de carne</t>
  </si>
  <si>
    <t>Elaboración de aceites</t>
  </si>
  <si>
    <t>Producción de lácteos</t>
  </si>
  <si>
    <t>Producción de molinería y panadería</t>
  </si>
  <si>
    <t>Producción de azúcar</t>
  </si>
  <si>
    <t>Producción de otros alimentos</t>
  </si>
  <si>
    <t>Producción de bebidas y tabaco</t>
  </si>
  <si>
    <t>Producción de textiles y prendas de vestir</t>
  </si>
  <si>
    <t>Industria de la madera</t>
  </si>
  <si>
    <t>Producción de papel y productos del papel</t>
  </si>
  <si>
    <t>Productos químicos</t>
  </si>
  <si>
    <t>Minerales no metálicos</t>
  </si>
  <si>
    <t>Productos metálicos</t>
  </si>
  <si>
    <t>Maquinaria y equipo</t>
  </si>
  <si>
    <t>Electricidad y agua</t>
  </si>
  <si>
    <t>Construcción</t>
  </si>
  <si>
    <t>Comercio</t>
  </si>
  <si>
    <t>Transporte</t>
  </si>
  <si>
    <t>Telecomunicaciones</t>
  </si>
  <si>
    <t>Intermediación financiera</t>
  </si>
  <si>
    <t>Servicios inmobiliarios</t>
  </si>
  <si>
    <t>Servicios a las empresas</t>
  </si>
  <si>
    <t>Servicios a los hogares</t>
  </si>
  <si>
    <t>Servicios gubernamentales</t>
  </si>
  <si>
    <t>Año 2009</t>
  </si>
  <si>
    <t>Año 2010</t>
  </si>
  <si>
    <t>Año 2011</t>
  </si>
  <si>
    <t>Año 2012</t>
  </si>
  <si>
    <t>Año 2013</t>
  </si>
  <si>
    <t>Año 2014</t>
  </si>
  <si>
    <t>Millones de guaraníes corrientes</t>
  </si>
  <si>
    <t>Consumo final</t>
  </si>
  <si>
    <t>Remuneraciones</t>
  </si>
  <si>
    <t>D1</t>
  </si>
  <si>
    <t>D2</t>
  </si>
  <si>
    <t>Excedente bruto de explotación</t>
  </si>
  <si>
    <t>B2b</t>
  </si>
  <si>
    <t>Ingreso mixto bruto</t>
  </si>
  <si>
    <t>B3b</t>
  </si>
  <si>
    <t>Valor agregado bruto</t>
  </si>
  <si>
    <t>B1b</t>
  </si>
  <si>
    <t>SISTEMA DE CUENTAS NACIONALES DEL PARAGUAY</t>
  </si>
  <si>
    <t>Año Base 2014</t>
  </si>
  <si>
    <t>A: CUENTAS DE OFERTA Y UTILIZACIÓN</t>
  </si>
  <si>
    <t>1: EL PRODUCTO INTERNO BRUTO</t>
  </si>
  <si>
    <t>B: CUENTAS ECONÓMICAS INTEGRADAS</t>
  </si>
  <si>
    <t>2: LA CUENTA DE GENERACIÓN DEL INGRESO Y EL INGRESO INTERNO BRUTO O EL PIB DESDE EL PUNTO DE VISTA DEL INGRESO, POR SECTOR INSTITUCIONAL</t>
  </si>
  <si>
    <t>3: LAS CUENTAS ECONÓMICAS INTEGRADAS</t>
  </si>
  <si>
    <t>3.1: CUENTAS ECONÓMICAS INTEGRADAS A PRECIOS CORRIENTES AÑO 2008</t>
  </si>
  <si>
    <t>3.2: CUENTAS ECONÓMICAS INTEGRADAS A PRECIOS CORRIENTES AÑO 2009</t>
  </si>
  <si>
    <t>3.3: CUENTAS ECONÓMICAS INTEGRADAS A PRECIOS CORRIENTES AÑO 2010</t>
  </si>
  <si>
    <t>3.4: CUENTAS ECONÓMICAS INTEGRADAS A PRECIOS CORRIENTES AÑO 2011</t>
  </si>
  <si>
    <t>3.5: CUENTAS ECONÓMICAS INTEGRADAS A PRECIOS CORRIENTES AÑO 2012</t>
  </si>
  <si>
    <t>3.6: CUENTAS ECONÓMICAS INTEGRADAS A PRECIOS CORRIENTES AÑO 2013</t>
  </si>
  <si>
    <t>3.7: CUENTAS ECONÓMICAS INTEGRADAS A PRECIOS CORRIENTES AÑO 2014</t>
  </si>
  <si>
    <t>Consumo intermedio</t>
  </si>
  <si>
    <t>P2</t>
  </si>
  <si>
    <t>Impuestos netos a los productos</t>
  </si>
  <si>
    <t>Producto interno bruto</t>
  </si>
  <si>
    <t>PARTE A</t>
  </si>
  <si>
    <t>CUENTAS DE OFERTA
Y UTILIZACIÓN</t>
  </si>
  <si>
    <t>Producto Interno Bruto: PIB</t>
  </si>
  <si>
    <t>Impuestos netos a la producción</t>
  </si>
  <si>
    <t>Ingreso mixto</t>
  </si>
  <si>
    <t>Sector institucional</t>
  </si>
  <si>
    <t>Sociedades no financieras</t>
  </si>
  <si>
    <t>S11</t>
  </si>
  <si>
    <t>Sociedades financieras</t>
  </si>
  <si>
    <t>S12</t>
  </si>
  <si>
    <t>Gobierno</t>
  </si>
  <si>
    <t>S13</t>
  </si>
  <si>
    <t>S14</t>
  </si>
  <si>
    <t>Concepto</t>
  </si>
  <si>
    <t>Ingreso interno bruto</t>
  </si>
  <si>
    <t>Saldo de factores primarios</t>
  </si>
  <si>
    <t>Ingreso nacional bruto</t>
  </si>
  <si>
    <t>B5b</t>
  </si>
  <si>
    <t>Saldo de transferencias corrientes</t>
  </si>
  <si>
    <t>Ingreso nacional bruto disponible</t>
  </si>
  <si>
    <t>B6b</t>
  </si>
  <si>
    <t>P3</t>
  </si>
  <si>
    <t>Ahorro nacional bruto</t>
  </si>
  <si>
    <t>B8b</t>
  </si>
  <si>
    <t>Formación bruta de capital</t>
  </si>
  <si>
    <t>Ahorro externo</t>
  </si>
  <si>
    <t>B12</t>
  </si>
  <si>
    <t>Año</t>
  </si>
  <si>
    <t xml:space="preserve">Producto interno bruto </t>
  </si>
  <si>
    <t xml:space="preserve">Producto interno bruto por habitante </t>
  </si>
  <si>
    <t>Ingreso nacional bruto disponible por habitante</t>
  </si>
  <si>
    <t>Millones de ₲ corrientes</t>
  </si>
  <si>
    <t>Millones de ₲ constantes de 2014</t>
  </si>
  <si>
    <t>₲ corrientes</t>
  </si>
  <si>
    <t>₲ constantes de 2014</t>
  </si>
  <si>
    <t>2013</t>
  </si>
  <si>
    <t>2014</t>
  </si>
  <si>
    <t>Actividad económica</t>
  </si>
  <si>
    <t>CNAP</t>
  </si>
  <si>
    <t>Agricultura</t>
  </si>
  <si>
    <t>Ganadería</t>
  </si>
  <si>
    <t>Producción de cuero y calzado</t>
  </si>
  <si>
    <t>Metales comunes</t>
  </si>
  <si>
    <t>Otras industrias manufactureras</t>
  </si>
  <si>
    <t>Restaurantes y hoteles</t>
  </si>
  <si>
    <t>Millones de guaraníes a precios constantes</t>
  </si>
  <si>
    <t>PIB</t>
  </si>
  <si>
    <t>Producto Interno Bruto</t>
  </si>
  <si>
    <t>Cuenta de generación del ingreso</t>
  </si>
  <si>
    <t>REMUNERACIONES</t>
  </si>
  <si>
    <t>Sueldos y Salarios</t>
  </si>
  <si>
    <t>Contribuciones Sociales</t>
  </si>
  <si>
    <t>IMPUESTOS NETOS A LA PRODUCCIÓN</t>
  </si>
  <si>
    <t>Impuestos netos a la actividad</t>
  </si>
  <si>
    <t>INGRESO MIXTO</t>
  </si>
  <si>
    <t>D29</t>
  </si>
  <si>
    <t>Contribuciones sociales</t>
  </si>
  <si>
    <t>Hogares</t>
  </si>
  <si>
    <t>Total</t>
  </si>
  <si>
    <t>PARTE B</t>
  </si>
  <si>
    <t>CUENTAS ECONÓMICAS 
INTEGRADAS</t>
  </si>
  <si>
    <t>1.1. Paraguay: La cuenta de producción y el PIB por sector institucional</t>
  </si>
  <si>
    <t>Valor bruto de la produccion</t>
  </si>
  <si>
    <t>2.1. La cuenta de generación del ingreso y el Ingreso interno bruto por sector institucional</t>
  </si>
  <si>
    <t>Ingreso interno bruto o PIB desde la óptica 
del ingreso</t>
  </si>
  <si>
    <t xml:space="preserve">Hogares </t>
  </si>
  <si>
    <t>Otros impuestos netos a la producción</t>
  </si>
  <si>
    <t>Excedente bruto de explotación e ingreso mixto</t>
  </si>
  <si>
    <t>B2, B3</t>
  </si>
  <si>
    <t xml:space="preserve">3.1. Cuentas económicas integradas
</t>
  </si>
  <si>
    <t>Usos</t>
  </si>
  <si>
    <t>Transacciones y saldos</t>
  </si>
  <si>
    <t>Recursos</t>
  </si>
  <si>
    <t>Gobierno general</t>
  </si>
  <si>
    <t>Economía total</t>
  </si>
  <si>
    <t>Resto del mundo</t>
  </si>
  <si>
    <t>CUENTA DE PRODUCCIÓN</t>
  </si>
  <si>
    <t>Importaciones de bienes y servicios</t>
  </si>
  <si>
    <t>Exportaciones de bienes y servicios</t>
  </si>
  <si>
    <t>Impuestos sobre los productos</t>
  </si>
  <si>
    <t>B11</t>
  </si>
  <si>
    <t>Saldos externos de bienes y servicios</t>
  </si>
  <si>
    <t>CUENTA DE GENERACIÓN DEL INGRESO</t>
  </si>
  <si>
    <t>Otros impuestos sobre la producción</t>
  </si>
  <si>
    <t>DISTRIBUCIÓN PRIMARIA DEL INGRESO</t>
  </si>
  <si>
    <t>D4</t>
  </si>
  <si>
    <t>Renta de la propiedad</t>
  </si>
  <si>
    <t>Saldo de ingresos primarios brutos / INB</t>
  </si>
  <si>
    <t>DISTRIBUCIÓN SECUNDARIA DEL INGRESO</t>
  </si>
  <si>
    <t>D5</t>
  </si>
  <si>
    <t>Impuestos corrientes sobre el ingreso</t>
  </si>
  <si>
    <t>D61</t>
  </si>
  <si>
    <t>D7</t>
  </si>
  <si>
    <t>Otras transferencias corrientes</t>
  </si>
  <si>
    <t>Ingreso disponible bruto</t>
  </si>
  <si>
    <t>CUENTA DE UTILIZACIÓN DEL INGRESO DISPONIBLE</t>
  </si>
  <si>
    <t>Gasto de consumo final</t>
  </si>
  <si>
    <t>Ahorro bruto</t>
  </si>
  <si>
    <t>Saldo corriente con el exterior</t>
  </si>
  <si>
    <t xml:space="preserve">3.2. Cuentas económicas integradas
</t>
  </si>
  <si>
    <t xml:space="preserve">3.3. Cuentas económicas integradas
</t>
  </si>
  <si>
    <t xml:space="preserve">3.4. Cuentas económicas integradas
</t>
  </si>
  <si>
    <t xml:space="preserve">3.5. Cuentas económicas integradas
</t>
  </si>
  <si>
    <t xml:space="preserve">3.6. Cuentas económicas integradas
</t>
  </si>
  <si>
    <t xml:space="preserve">3.7. Cuentas económicas integradas
</t>
  </si>
  <si>
    <t>5: LAS CUENTAS DE GENERACIÓN DEL INGRESO POR ACTIVIDAD ECONÓMICA</t>
  </si>
  <si>
    <t>EXCEDENTE BRUTO DE EXPLOTACIÓN</t>
  </si>
  <si>
    <t xml:space="preserve">3.8. Cuentas económicas integradas
</t>
  </si>
  <si>
    <t>3.8: CUENTAS ECONÓMICAS INTEGRADAS A PRECIOS CORRIENTES AÑO 2015</t>
  </si>
  <si>
    <t>3.9: CUENTAS ECONÓMICAS INTEGRADAS A PRECIOS CORRIENTES AÑO 2016</t>
  </si>
  <si>
    <t>Población (*)</t>
  </si>
  <si>
    <t>(**) Cifras preliminares</t>
  </si>
  <si>
    <t>1.1. PIB y población</t>
  </si>
  <si>
    <t>Millones de USD constantes de 2014</t>
  </si>
  <si>
    <t>USD constantes de 2014</t>
  </si>
  <si>
    <t>USD corrientes</t>
  </si>
  <si>
    <t>1.2. PIB y población en dólares americanos</t>
  </si>
  <si>
    <t>Millones 
de USD corrientes</t>
  </si>
  <si>
    <t>1.3. PIB y crecimiento económico</t>
  </si>
  <si>
    <t>Años</t>
  </si>
  <si>
    <t>PIB por habitante</t>
  </si>
  <si>
    <t>A Precios constantes</t>
  </si>
  <si>
    <t>Indice de</t>
  </si>
  <si>
    <t>Crecimiento</t>
  </si>
  <si>
    <t>Guaraníes</t>
  </si>
  <si>
    <t>Índice de</t>
  </si>
  <si>
    <t>guaraníes</t>
  </si>
  <si>
    <t>Volumen Físico</t>
  </si>
  <si>
    <t>Anual %</t>
  </si>
  <si>
    <t>al año</t>
  </si>
  <si>
    <t>Millones de</t>
  </si>
  <si>
    <t>1.4. PIB y nivel general de precios de la economía</t>
  </si>
  <si>
    <t>Millones de guaraníes</t>
  </si>
  <si>
    <t>Precios corrientes</t>
  </si>
  <si>
    <t>Precios constantes</t>
  </si>
  <si>
    <t>Nivel general de precios de la economía índice</t>
  </si>
  <si>
    <t>Crecimiento del Nivel general de precios de la economía índice</t>
  </si>
  <si>
    <t>Consumo Intermedio y Producto Interno Bruto</t>
  </si>
  <si>
    <t>Millones de guaraníes corrientes y constantes</t>
  </si>
  <si>
    <t>Valor Bruto de la Producción</t>
  </si>
  <si>
    <t>Consumo Intermedio</t>
  </si>
  <si>
    <t>Producto  Interno Bruto</t>
  </si>
  <si>
    <t xml:space="preserve">1/ VBP a precios de consumidor final </t>
  </si>
  <si>
    <t>(1) Agricultura, Ganadería, Forestal, Pesca, Minería</t>
  </si>
  <si>
    <t>Primario (1)</t>
  </si>
  <si>
    <t>Producto 
Interno Bruto</t>
  </si>
  <si>
    <t>Millones de guaraníes constantes</t>
  </si>
  <si>
    <t>Valor Agregado Bruto</t>
  </si>
  <si>
    <t>3.1. Paraguay: Valor bruto de la producción por actividad económica</t>
  </si>
  <si>
    <t>2.1. Valor Bruto de la Producción,</t>
  </si>
  <si>
    <t>3.2. Paraguay: Consumo intermedio por actividad económica</t>
  </si>
  <si>
    <t>3.3. Paraguay: Producto Interno Bruto por actividad económica</t>
  </si>
  <si>
    <t>3.4. Paraguay: Valor bruto de la producción por actividad económica</t>
  </si>
  <si>
    <t>3.5. Paraguay: Consumo intermedio por actividad económica</t>
  </si>
  <si>
    <t>3.6. Paraguay: Producto Interno Bruto por actividad económica</t>
  </si>
  <si>
    <t>Índice de precios</t>
  </si>
  <si>
    <t>Índice de volumen físico</t>
  </si>
  <si>
    <t xml:space="preserve">O F E R T A </t>
  </si>
  <si>
    <t>Oferta global y Demanda global</t>
  </si>
  <si>
    <t>D E M A N D A</t>
  </si>
  <si>
    <t>Consumo privado</t>
  </si>
  <si>
    <t>Consumo público</t>
  </si>
  <si>
    <t>Por tipo de gasto</t>
  </si>
  <si>
    <t>Valores corrientes</t>
  </si>
  <si>
    <t>Valores constantes</t>
  </si>
  <si>
    <t>Índice de valor</t>
  </si>
  <si>
    <t xml:space="preserve">Exportaciones de bienes </t>
  </si>
  <si>
    <t>Exportaciones de servicios</t>
  </si>
  <si>
    <t>Importaciones de bienes</t>
  </si>
  <si>
    <t>Importaciones de servicios</t>
  </si>
  <si>
    <t xml:space="preserve">Millones de guaraníes </t>
  </si>
  <si>
    <t>Impuestos a la Producción 1/</t>
  </si>
  <si>
    <t>Excedente de explotación</t>
  </si>
  <si>
    <t>por actividad económica</t>
  </si>
  <si>
    <t>Actividades económicas</t>
  </si>
  <si>
    <t>(**)  Cifras preliminares</t>
  </si>
  <si>
    <t>2: VBP, CI Y PIB POR GRANDES SECTORES ECONÓMICOS</t>
  </si>
  <si>
    <t>1: LA CUENTA DE PRODUCCIÓN Y EL PIB DESDE EL PUNTO DE VISTA DE LOS SECTORES INSTITUCIO-
-NALES</t>
  </si>
  <si>
    <t>(**) Cifras preliminares)</t>
  </si>
  <si>
    <t>CUADROS ESTADÍSTICOS (en millones de guaraníes)</t>
  </si>
  <si>
    <t>Hogares *</t>
  </si>
  <si>
    <t>* Incluye a las instituciones sin fines de lucro que sirven a los hogares</t>
  </si>
  <si>
    <t xml:space="preserve">(2) Producción de carne, Elaboración de aceites, Producción de lácteos, Molinería y panadería, Azúcar, Otros alimentos, </t>
  </si>
  <si>
    <t>Bebidas y tabaco, Textiles y prendas de vestir, Cuero y calzado,  Industria de la madera, Papel y productos de papel,</t>
  </si>
  <si>
    <t xml:space="preserve">Productos químicos, Minerales no metálicos, Fabricación de metales comunes, Fabricación de productos metálicos, </t>
  </si>
  <si>
    <t xml:space="preserve">(3) Comercio, Transporte, Telecomunicaciones, Intermediación financiera, Servicios inmobiliarios, Servicios a las empresas, </t>
  </si>
  <si>
    <t>Restaurantes y hoteles, Servicios a los hogares, Servicios Gubernamentales</t>
  </si>
  <si>
    <t>Maquinaria y Equipo, Otras Industrias Manufactureras, Electricidad y Agua, Construcción</t>
  </si>
  <si>
    <t xml:space="preserve">1/: Comprende los "impuestos a los productos" como el IVA, ISC y los impuestos al comercio exterior, </t>
  </si>
  <si>
    <t xml:space="preserve">    asi como los "otros impuestos a la Producción". </t>
  </si>
  <si>
    <t xml:space="preserve">    (IMPUESTOS A LA PRODUCCIÓN = Impuestos a los Productos + Otros  impuestos a la Producción). </t>
  </si>
  <si>
    <t xml:space="preserve">3.7. Paraguay: Indice de precios </t>
  </si>
  <si>
    <t>Valor bruto de la producción por actividad económica</t>
  </si>
  <si>
    <t>3.8. Paraguay: Indice de precios</t>
  </si>
  <si>
    <t>Consumo intermedio por actividad económica</t>
  </si>
  <si>
    <t>3.9. Paraguay: Indice de precios</t>
  </si>
  <si>
    <t>Producto interno bruto por actividad económica</t>
  </si>
  <si>
    <t>3.10. Paraguay: Indice de volumen físico</t>
  </si>
  <si>
    <t>3.11. Paraguay: Indice de volumen físico</t>
  </si>
  <si>
    <t>3.12. Paraguay: Indice de volumen físico</t>
  </si>
  <si>
    <t>4.1. Oferta y demanda global</t>
  </si>
  <si>
    <t>4.2. Producto Interno Bruto</t>
  </si>
  <si>
    <t>4.3. Gasto de consumo final de los hogares</t>
  </si>
  <si>
    <t>5.1 Producto Interno Bruto por tipo de ingreso</t>
  </si>
  <si>
    <t>3. LAS CUENTAS DE PRODUCCIÓN POR ACTIVIDAD ECONÓMICA</t>
  </si>
  <si>
    <t>4. OFERTA Y DEMANDA GLOBAL</t>
  </si>
  <si>
    <t>1.6. Cuentas económicas integradas - Producto e ingreso</t>
  </si>
  <si>
    <t xml:space="preserve">Millones de guaraníes a precios constantes </t>
  </si>
  <si>
    <t>3.13. Paraguay: Producto interno bruto</t>
  </si>
  <si>
    <t>Estructura económica (%)</t>
  </si>
  <si>
    <t>3.14. Paraguay: Evolución del Producto interno bruto</t>
  </si>
  <si>
    <t>Variación porcentual (%)</t>
  </si>
  <si>
    <t>Haga click en el contenido de su interés</t>
  </si>
  <si>
    <t xml:space="preserve">3.9. Cuentas económicas integradas
</t>
  </si>
  <si>
    <t xml:space="preserve">3.10. Cuentas económicas integradas
</t>
  </si>
  <si>
    <t>3.10: CUENTAS ECONÓMICAS INTEGRADAS A PRECIOS CORRIENTES AÑO 2017</t>
  </si>
  <si>
    <t>Impuestos a los Productos</t>
  </si>
  <si>
    <t>1.5. Paraguay: Producto Interno Bruto por sector institucional</t>
  </si>
  <si>
    <t>2015</t>
  </si>
  <si>
    <t xml:space="preserve">Año 2015 </t>
  </si>
  <si>
    <t>3.11: CUENTAS ECONÓMICAS INTEGRADAS A PRECIOS CORRIENTES AÑO 2018</t>
  </si>
  <si>
    <t xml:space="preserve">3.11. Cuentas económicas integradas
</t>
  </si>
  <si>
    <t>2016</t>
  </si>
  <si>
    <t xml:space="preserve">3.12. Cuentas económicas integradas
</t>
  </si>
  <si>
    <t>3.12: CUENTAS ECONÓMICAS INTEGRADAS A PRECIOS CORRIENTES AÑO 2019</t>
  </si>
  <si>
    <t>3.13: CUENTAS ECONÓMICAS INTEGRADAS A PRECIOS CORRIENTES AÑO 2020</t>
  </si>
  <si>
    <t>2017</t>
  </si>
  <si>
    <t xml:space="preserve">Año 2017 </t>
  </si>
  <si>
    <t xml:space="preserve">3.13. Cuentas económicas integradas
</t>
  </si>
  <si>
    <t xml:space="preserve">3.14. Cuentas económicas integradas
</t>
  </si>
  <si>
    <t>3.14: CUENTAS ECONÓMICAS INTEGRADAS A PRECIOS CORRIENTES AÑO 2021</t>
  </si>
  <si>
    <t>VBP</t>
  </si>
  <si>
    <t>CI</t>
  </si>
  <si>
    <t>VAB</t>
  </si>
  <si>
    <t xml:space="preserve">por grandes sectores económicos </t>
  </si>
  <si>
    <t xml:space="preserve">Millones de guaraníes corrientes </t>
  </si>
  <si>
    <t>Valor bruto de producción</t>
  </si>
  <si>
    <t>3.15: CUENTAS ECONÓMICAS INTEGRADAS A PRECIOS CORRIENTES AÑO 2022</t>
  </si>
  <si>
    <t>2.2. Valor Bruto de la Producción, Consumo Intermedio y Producto Interno Bruto</t>
  </si>
  <si>
    <t>5.2.  Remuneraciones de asalariados</t>
  </si>
  <si>
    <t>5.4.  Ingreso mixto</t>
  </si>
  <si>
    <t>5.5.  Excedente Bruto de Explotación</t>
  </si>
  <si>
    <t>5.6. Total economía</t>
  </si>
  <si>
    <t>Secundario (2)</t>
  </si>
  <si>
    <t>Terciario (3)</t>
  </si>
  <si>
    <t>5.3.  Impuestos Netos a la Actividad</t>
  </si>
  <si>
    <t>2019</t>
  </si>
  <si>
    <t>2020</t>
  </si>
  <si>
    <t xml:space="preserve">Año 2018 </t>
  </si>
  <si>
    <t xml:space="preserve">Año 2016 </t>
  </si>
  <si>
    <t xml:space="preserve">Año 2019 </t>
  </si>
  <si>
    <t xml:space="preserve">Año 2020 </t>
  </si>
  <si>
    <t>2.3. Valor Bruto de la Producción, Consumo Intermedio y Producto Interno Bruto</t>
  </si>
  <si>
    <t>4.4. Formación bruta de capital</t>
  </si>
  <si>
    <t>5.2.2.  Contribuciones Sociales</t>
  </si>
  <si>
    <t>4.3. Gasto de consumo final del gobierno</t>
  </si>
  <si>
    <t>4.4. Variación de existencias</t>
  </si>
  <si>
    <t>4.4. Formación bruta de capital fijo</t>
  </si>
  <si>
    <t>D11</t>
  </si>
  <si>
    <t>D12</t>
  </si>
  <si>
    <t>2023**</t>
  </si>
  <si>
    <t>Año 2023 **</t>
  </si>
  <si>
    <t>Año 2021</t>
  </si>
  <si>
    <t>3.16: CUENTAS ECONÓMICAS INTEGRADAS A PRECIOS CORRIENTES AÑO 2023</t>
  </si>
  <si>
    <t xml:space="preserve">3.15. Cuentas económicas integradas
</t>
  </si>
  <si>
    <t xml:space="preserve">3.16. Cuentas económicas integradas
</t>
  </si>
  <si>
    <t>(*) Fuente: INE Proyecciones de población nacional. Revisión 2024</t>
  </si>
  <si>
    <t>1.1: PRODUCTO INTERNO BRUTO Y POBLACIÓN 2008 - 2024</t>
  </si>
  <si>
    <t>1.2: PIB Y POBLACIÓN EN DÓLARES AMERICANOS 2008 - 2024</t>
  </si>
  <si>
    <t>3.1: VALOR BRUTO DE PRODUCCIÓN POR ACTIVIDAD ECONÓMICA A PRECIOS CORRIENTES 2008 - 2024</t>
  </si>
  <si>
    <t>3.2: CONSUMO INTERMEDIO POR ACTIVIDAD ECONÓMICA A PRECIOS CORRIENTES 2008 - 2024</t>
  </si>
  <si>
    <t>3.3: PRODUCTO INTERNO BRUTO POR ACTIVIDAD ECONÓMICA A PRECIOS CORRIENTES 2008 - 2024</t>
  </si>
  <si>
    <t>3.4: VALOR BRUTO DE LA PRODUCCIÓN POR ACTIVIDAD ECONÓMICA A PRECIOS CONSTANTES 2008 - 2024</t>
  </si>
  <si>
    <t>3.5: CONSUMO INTERMEDIO POR ACTIVIDAD ECONÓMICA A PRECIOS CONSTANTES 2008 - 2024</t>
  </si>
  <si>
    <t>3.6: PRODUCTO INTERNO BRUTO POR ACTIVIDAD ECONÓMICA A PRECIOS CONSTANTES 2008 - 2024</t>
  </si>
  <si>
    <t>3.7: VALOR BRUTO DE LA PRODUCCIÓN - ÍNDICE DE PRECIOS POR ACTIVIDAD ECONÓMICA 2008 - 2024</t>
  </si>
  <si>
    <t>3.8: CONSUMO INTERMEDIO - ÍNDICE DE PRECIOS POR ACTIVIDAD ECONÓMICA 2008 - 2024</t>
  </si>
  <si>
    <t>3.9: PRODUCTO INTERNO BRUTO - ÍNDICE DE PRECIOS POR ACTIVIDAD ECONÓMICA 2008 - 2024</t>
  </si>
  <si>
    <t>3.10: VALOR BRUTO DE LA PRODUCCIÓN - ÍNDICE DE VOLUMEN FÍSICO POR ACTIVIDAD ECONÓMICA 2008 - 2024</t>
  </si>
  <si>
    <t>3.11: CONSUMO INTERMEDIO - ÍNDICE DE VOLUMEN FÍSICO POR ACTIVIDAD ECONÓMICA 2008 - 2024</t>
  </si>
  <si>
    <t>3.12: PRODUCTO INTERNO BRUTO - ÍNDICE DE VOLUMEN FÍSICO POR ACTIVIDAD ECONÓMICA 2008 - 2024</t>
  </si>
  <si>
    <t>3.13: PRODUCTO INTERNO BRUTO - ESTRUCTURA ECONÓMICA 2008 - 2024</t>
  </si>
  <si>
    <t>3.14: EVOLUCIÓN DEL PRODUCTO INTERNO BRUTO - VARIACIÓN PORCENTUAL 2008 - 2024</t>
  </si>
  <si>
    <t>4.1: OFERTA Y DEMANDA GLOBAL A PRECIOS CORRIENTES Y CONSTANTES 2008 - 2024</t>
  </si>
  <si>
    <t>4.2: PRODUCTO INTERNO BRUTO POR TIPO DE GASTO A PRECIOS CORRIENTES Y CONSTANTES 2008 - 2024</t>
  </si>
  <si>
    <t>4.3: GASTO DE CONSUMO FINAL DE LOS HOGARES Y GOBIERNO A PRECIOS CORRIENTES Y CONSTANTES 2008 - 2024</t>
  </si>
  <si>
    <t>4.4: FORMACIÓN BRUTA DE CAPITAL A PRECIOS CORRIENTES Y CONSTANTES 2008 - 2024</t>
  </si>
  <si>
    <t>5.1: PRODUCTO INTERNO BRUTO POR TIPO DE INGRESO A PRECIOS CORRIENTES 2008 - 2024</t>
  </si>
  <si>
    <t>5.2: REMUNERACIONES DE LOS ASALARIADOS A PRECIOS CORRIENTES  2008 - 2024</t>
  </si>
  <si>
    <t>1.3: PIB Y CRECIMIENTO ECONÓMICO 2008 - 2024</t>
  </si>
  <si>
    <t>1.4: PIB Y NIVEL GENERAL DE PRECIOS DE LA ECONOMÍA 2008 - 2024</t>
  </si>
  <si>
    <t>1.5: PRODUCTO INTERNO BRUTO POR SECTOR INSTITUCIONAL A PRECIOS CORRIENTES 2008 - 2024</t>
  </si>
  <si>
    <t>1.6: CUENTAS ECONÓMICAS INTEGRADAS - PRODUCTO E INGRESO 2008 - 2024</t>
  </si>
  <si>
    <t>2.1: VALOR BRUTO DE PRODUCCIÓN, CONSUMO INTERMEDIO Y PRODUCTO INTERNO BRUTO A PRECIOS CORRIENTES Y CONSTANTES 2008 - 2024</t>
  </si>
  <si>
    <t>2.2: VALOR BRUTO DE PRODUCCIÓN, CONSUMO INTERMEDIO Y VALOR AGREGADO BRUTO POR GRANDES SECTORES ECONÓMICOS A PRECIOS CORRIENTES 2008 - 2024</t>
  </si>
  <si>
    <t>2.3: VALOR BRUTO DE PRODUCCIÓN, CONSUMO INTERMEDIO Y VALOR AGREGADO BRUTO POR GRANDES SECTORES ECONÓMICOS A PRECIOS CONSTANTES 2008 - 2024</t>
  </si>
  <si>
    <t>5.6: LA CUENTA DE GENERACIÓN DEL INGRESO DE LA ECONOMÍA EN SU CONJUNTO A PRECIOS CORRIENTES  2008 - 2024</t>
  </si>
  <si>
    <t>1.1: LA CUENTA DE PRODUCCIÓN  Y EL PIB POR SECTOR INSTITUCIONAL A PRECIOS CORRIENTES 2008 - 2024</t>
  </si>
  <si>
    <t>2.1: LA CUENTA DE GENERACIÓN DEL INGRESO POR SECTOR INSTITUCIONAL A PRECIOS CORRIENTES 2008 - 2024</t>
  </si>
  <si>
    <t>Serie 2008 - 2024</t>
  </si>
  <si>
    <t>5.2.1: SUELDOS Y SALARIOS POR ACTIVIDAD ECONÓMICA A PRECIOS CORRIENTES 2008 - 2024</t>
  </si>
  <si>
    <t>5.2.2: CONTRIBUCIONES SOCIALES POR ACTIVIDAD ECONÓMICA A PRECIOS CORRIENTES 2008 - 2024</t>
  </si>
  <si>
    <t>5.3: IMPUESTOS NETOS A LA ACTIVIDAD POR ACTIVIDAD ECONÓMICA A PRECIOS CORRIENTES 2008 - 2024</t>
  </si>
  <si>
    <t>5.4: INGRESO MIXTO POR ACTIVIDAD ECONÓMICA A PRECIOS CORRIENTES 2008 - 2024</t>
  </si>
  <si>
    <t>5.5: EXCEDENTE BRUTO DE EXPLOTACIÓN POR ACTIVIDAD ECONÓMICA A PRECIOS CORRIENTES 2008 - 2024</t>
  </si>
  <si>
    <t>1.2: VALOR BRUTO DE PRODUCCIÓN - SOCIEDADES NO FINANCIERAS A PRECIOS CORRIENTES 2008 - 2024</t>
  </si>
  <si>
    <t>1.3: VALOR BRUTO DE PRODUCCIÓN - SOCIEDADES FINANCIERAS A PRECIOS CORRIENTES 2008 - 2024</t>
  </si>
  <si>
    <t>1.4: VALOR BRUTO DE PRODUCCIÓN - GOBIERNO A PRECIOS CORRIENTES 2008 - 2024</t>
  </si>
  <si>
    <t>1.5: VALOR BRUTO DE PRODUCCIÓN - HOGARES A PRECIOS CORRIENTES 2008 - 2024</t>
  </si>
  <si>
    <t>1.6: CONSUMO INTERMEDIO - SOCIEDADES NO FINANCIERAS A PRECIOS CORRIENTES 2008 - 2024</t>
  </si>
  <si>
    <t>1.7: CONSUMO INTERMEDIO - SOCIEDADES FINANCIERAS A PRECIOS CORRIENTES 2008 - 2024</t>
  </si>
  <si>
    <t>1.8: CONSUMO INTERMEDIO - GOBIERNO A PRECIOS CORRIENTES 2008 - 2024</t>
  </si>
  <si>
    <t>1.9: CONSUMO INTERMEDIO - HOGARES A PRECIOS CORRIENTES 2008 - 2024</t>
  </si>
  <si>
    <t>1.10: VALOR AGREGADO BRUTO - SOCIEDADES NO FINANCIERAS A PRECIOS CORRIENTES 2008 - 2024</t>
  </si>
  <si>
    <t>1.11: VALOR AGREGADO BRUTO - SOCIEDADES FINANCIERAS A PRECIOS CORRIENTES 2008 - 2024</t>
  </si>
  <si>
    <t>1.12: VALOR AGREGADO BRUTO - GOBIERNO A PRECIOS CORRIENTES 2008 - 2024</t>
  </si>
  <si>
    <t>1.13: VALOR AGREGADO BRUTO - HOGARES A PRECIOS CORRIENTES 2008 - 2024</t>
  </si>
  <si>
    <t>2.2: REMUNERACIONES - SOCIEDADES NO FINANCIERAS A PRECIOS CORRIENTES 2008 - 2024</t>
  </si>
  <si>
    <t>2.3: REMUNERACIONES - SOCIEDADES FINANCIERAS A PRECIOS CORRIENTES 2008 - 2024</t>
  </si>
  <si>
    <t>2.4: REMUNERACIONES - GOBIERNO A PRECIOS CORRIENTES 2008 - 2024</t>
  </si>
  <si>
    <t>2.5: REMUNERACIONES - HOGARES A PRECIOS CORRIENTES 2008 - 2024</t>
  </si>
  <si>
    <t>2.6: OTROS IMPUESTOS NETOS A LA PRODUCCIÓN - SOCIEDADES NO FINANCIERAS A PRECIOS CORRIENTES 2008 - 2024</t>
  </si>
  <si>
    <t>2.7: OTROS IMPUESTOS NETOS A LA PRODUCCIÓN - SOCIEDADES FINANCIERAS A PRECIOS CORRIENTES 2008 - 2024</t>
  </si>
  <si>
    <t>2.8: OTROS IMPUESTOS NETOS A LA PRODUCCIÓN - GOBIERNO A PRECIOS CORRIENTES 2008 - 2024</t>
  </si>
  <si>
    <t>2.9: OTROS IMPUESTOS NETOS A LA PRODUCCIÓN - HOGARES A PRECIOS CORRIENTES 2008 - 2024</t>
  </si>
  <si>
    <t>2.10: EXCEDENTE BRUTO DE EXPLOTACIÓN - SOCIEDADES NO FINANCIERAS A PRECIOS CORRIENTES 2008 - 2024</t>
  </si>
  <si>
    <t>2.11: EXCEDENTE BRUTO DE EXPLOTACIÓN - SOCIEDADES FINANCIERAS A PRECIOS CORRIENTES 2008 - 2024</t>
  </si>
  <si>
    <t>2.12: EXCEDENTE BRUTO DE EXPLOTACIÓN E INGRESO MIXTO - GOBIERNO A PRECIOS CORRIENTES 2008 - 2024</t>
  </si>
  <si>
    <t>2.13: EXCEDENTE BRUTO DE EXPLOTACIÓN E INGRESO MIXTO - HOGARES A PRECIOS CORRIENTES 2008 - 2024</t>
  </si>
  <si>
    <t>2008 - 2024</t>
  </si>
  <si>
    <t>3.17: CUENTAS ECONÓMICAS INTEGRADAS A PRECIOS CORRIENTES AÑO 2024</t>
  </si>
  <si>
    <t>Año 2024 **</t>
  </si>
  <si>
    <t xml:space="preserve">Año 2022 </t>
  </si>
  <si>
    <t>2024**</t>
  </si>
  <si>
    <t xml:space="preserve">3.17. Cuentas económicas integradas
</t>
  </si>
  <si>
    <t>5.2.1.  Sueldos y Salarios</t>
  </si>
  <si>
    <t>1.2. Valor Bruto de Producción - Sociedades no Financieras</t>
  </si>
  <si>
    <t>1.3. Valor Bruto de Producción - Sociedades Financieras</t>
  </si>
  <si>
    <t>1.4. Valor Bruto de Producción - Gobierno</t>
  </si>
  <si>
    <t>1.5. Valor Bruto de Producción - Hogares</t>
  </si>
  <si>
    <t>1.6. Consumo Intermedio - Sociedades no Financieras</t>
  </si>
  <si>
    <t>1.7. Consumo Intermedio - Sociedades Financieras</t>
  </si>
  <si>
    <t>1.8. Consumo Intermedio - Gobierno</t>
  </si>
  <si>
    <t>1.9. Consumo Intermedio - Hogares</t>
  </si>
  <si>
    <t>1.10. Valor Agregado Bruto - Sociedades no Financieras</t>
  </si>
  <si>
    <t>1.11. Valor Agregado Bruto - Sociedades Financieras</t>
  </si>
  <si>
    <t>1.12. Valor Agregado Bruto - Gobierno</t>
  </si>
  <si>
    <t>1.13. Valor Agregado Bruto - Hogares</t>
  </si>
  <si>
    <t>2.2. Remuneraciones - Sociedades no Financieras</t>
  </si>
  <si>
    <t>2.3. Remuneraciones - Sociedades Financieras</t>
  </si>
  <si>
    <t>2.4. Remuneraciones - Sociedades Gobierno</t>
  </si>
  <si>
    <t>2.5. Remuneraciones - Hogares</t>
  </si>
  <si>
    <t>2.6. Otros impuestos netos a la producción - Sociedades no Financieras</t>
  </si>
  <si>
    <t>2.7. Otros impuestos netos a la producción - Sociedades Financieras</t>
  </si>
  <si>
    <t>2.8. Otros impuestos netos a la producción - Gobierno</t>
  </si>
  <si>
    <t>2.9. Otros impuestos netos a la producción - Hogares</t>
  </si>
  <si>
    <t>2.10. Excedente bruto de explotación - Sociedades no Financieras</t>
  </si>
  <si>
    <t>2.11. Excedente bruto de explotación - Sociedades Financieras</t>
  </si>
  <si>
    <t>2.12. Excedente bruto de explotación e ingreso mixto - Gobierno</t>
  </si>
  <si>
    <t>2.13. Excedente bruto de explotación e ingreso mixto - Hogares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</si>
</sst>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(* #,##0_);_(* \(#,##0\);_(* &quot;-&quot;??_);_(@_)"/>
    <numFmt numFmtId="169" formatCode="#,##0_ ;\-#,##0\ "/>
    <numFmt numFmtId="170" formatCode="_-* #,##0_-;\-* #,##0_-;_-* &quot;-&quot;??_-;_-@_-"/>
    <numFmt numFmtId="171" formatCode="#,##0.0000_ ;\-#,##0.0000\ "/>
    <numFmt numFmtId="172" formatCode="#,##0.00000_ ;\-#,##0.00000\ "/>
    <numFmt numFmtId="173" formatCode="#,##0.000000"/>
    <numFmt numFmtId="174" formatCode="_([$€]* #.##0.00_);_([$€]* \(#.##0.00\);_([$€]* &quot;-&quot;??_);_(@_)"/>
    <numFmt numFmtId="175" formatCode="_([$€]* #,##0.00_);_([$€]* \(#,##0.00\);_([$€]* &quot;-&quot;??_);_(@_)"/>
    <numFmt numFmtId="176" formatCode="_-* #.##0.00\ _P_t_s_-;\-* #.##0.00\ _P_t_s_-;_-* &quot;-&quot;??\ _P_t_s_-;_-@_-"/>
    <numFmt numFmtId="177" formatCode="#,##0.000000000_ ;\-#,##0.000000000\ "/>
    <numFmt numFmtId="178" formatCode="_-* #,##0.00\ _P_t_s_-;\-* #,##0.00\ _P_t_s_-;_-* &quot;-&quot;??\ _P_t_s_-;_-@_-"/>
    <numFmt numFmtId="179" formatCode="0.000000"/>
    <numFmt numFmtId="180" formatCode="0.000"/>
    <numFmt numFmtId="181" formatCode="#,##0.0"/>
    <numFmt numFmtId="182" formatCode="_ * #,##0.0000000_ ;_ * \-#,##0.0000000_ ;_ * &quot;-&quot;??_ ;_ @_ "/>
    <numFmt numFmtId="183" formatCode="_ * #,##0.0000000000_ ;_ * \-#,##0.0000000000_ ;_ * &quot;-&quot;??_ ;_ @_ "/>
    <numFmt numFmtId="184" formatCode="#,##0.00_ ;\-#,##0.00\ "/>
    <numFmt numFmtId="185" formatCode="#,##0.0_ ;\-#,##0.0\ "/>
    <numFmt numFmtId="186" formatCode="#,##0.000_ ;\-#,##0.000\ "/>
    <numFmt numFmtId="187" formatCode="#,##0.000"/>
    <numFmt numFmtId="188" formatCode="#,##0.0000000"/>
    <numFmt numFmtId="189" formatCode="#,##0.00000000"/>
    <numFmt numFmtId="190" formatCode="_ [$€-2]\ * #,##0.00_ ;_ [$€-2]\ * \-#,##0.00_ ;_ [$€-2]\ * &quot;-&quot;??_ "/>
    <numFmt numFmtId="191" formatCode="&quot; &quot;#,##0.00&quot;    &quot;;&quot;-&quot;#,##0.00&quot;    &quot;;&quot; -&quot;#&quot;    &quot;;&quot; &quot;@&quot; &quot;"/>
    <numFmt numFmtId="192" formatCode="_(&quot;$&quot;* #,##0.00_);_(&quot;$&quot;* \(#,##0.00\);_(&quot;$&quot;* &quot;-&quot;??_);_(@_)"/>
    <numFmt numFmtId="193" formatCode="0_)"/>
    <numFmt numFmtId="194" formatCode="General_)"/>
    <numFmt numFmtId="195" formatCode="_ * #,##0.0_ ;_ * \-#,##0.0_ ;_ * &quot;-&quot;_ ;_ @_ "/>
    <numFmt numFmtId="196" formatCode="0.0%"/>
    <numFmt numFmtId="197" formatCode="#,##0.0000"/>
    <numFmt numFmtId="198" formatCode="_ * #,##0.0000000000_ ;_ * \-#,##0.0000000000_ ;_ * &quot;-&quot;_ ;_ @_ "/>
    <numFmt numFmtId="199" formatCode="_ * #,##0.000000000000000000_ ;_ * \-#,##0.000000000000000000_ ;_ * &quot;-&quot;_ ;_ @_ "/>
    <numFmt numFmtId="200" formatCode="_ * #,##0.000000000000000000000000_ ;_ * \-#,##0.000000000000000000000000_ ;_ * &quot;-&quot;_ ;_ @_ "/>
    <numFmt numFmtId="205" formatCode="_-* #,##0.000000_-;\-* #,##0.000000_-;_-* &quot;-&quot;??_-;_-@_-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 Light"/>
      <family val="1"/>
      <scheme val="major"/>
    </font>
    <font>
      <b/>
      <sz val="12"/>
      <color theme="1"/>
      <name val="Baskerville"/>
    </font>
    <font>
      <sz val="10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1"/>
      <color theme="1"/>
      <name val="BaskervilleT"/>
      <family val="1"/>
    </font>
    <font>
      <sz val="10"/>
      <name val="Arial"/>
      <family val="2"/>
    </font>
    <font>
      <b/>
      <sz val="14"/>
      <name val="BaskervilleT"/>
      <family val="1"/>
    </font>
    <font>
      <b/>
      <sz val="10"/>
      <name val="BaskervilleT"/>
      <family val="1"/>
    </font>
    <font>
      <sz val="10"/>
      <color theme="1"/>
      <name val="BaskervilleT"/>
      <family val="1"/>
    </font>
    <font>
      <sz val="10"/>
      <name val="MS Sans Serif"/>
      <family val="2"/>
    </font>
    <font>
      <sz val="10"/>
      <name val="BaskervilleT"/>
      <family val="1"/>
    </font>
    <font>
      <b/>
      <u/>
      <sz val="10"/>
      <color indexed="12"/>
      <name val="BaskervilleT"/>
      <family val="1"/>
    </font>
    <font>
      <b/>
      <sz val="10"/>
      <color theme="1"/>
      <name val="BaskervilleT"/>
      <family val="1"/>
    </font>
    <font>
      <b/>
      <sz val="10"/>
      <color indexed="8"/>
      <name val="BaskervilleT"/>
      <family val="1"/>
    </font>
    <font>
      <sz val="12"/>
      <color theme="1"/>
      <name val="BaskervilleT"/>
      <family val="1"/>
    </font>
    <font>
      <b/>
      <sz val="10"/>
      <color theme="0"/>
      <name val="BaskervilleT"/>
      <family val="1"/>
    </font>
    <font>
      <u/>
      <sz val="11"/>
      <color theme="10"/>
      <name val="Calibri"/>
      <family val="2"/>
      <scheme val="minor"/>
    </font>
    <font>
      <sz val="12"/>
      <color theme="1"/>
      <name val="Baskerville"/>
    </font>
    <font>
      <b/>
      <sz val="10"/>
      <name val="Baskerville"/>
    </font>
    <font>
      <sz val="10"/>
      <name val="Baskerville"/>
    </font>
    <font>
      <sz val="12"/>
      <color indexed="26"/>
      <name val="Baskerville"/>
    </font>
    <font>
      <b/>
      <sz val="12"/>
      <color rgb="FF002060"/>
      <name val="Baskerville"/>
    </font>
    <font>
      <b/>
      <i/>
      <sz val="12"/>
      <color rgb="FF0070C0"/>
      <name val="Baskerville"/>
    </font>
    <font>
      <sz val="12"/>
      <color indexed="26"/>
      <name val="Calibri Light"/>
      <family val="1"/>
      <scheme val="major"/>
    </font>
    <font>
      <b/>
      <i/>
      <sz val="12"/>
      <color indexed="26"/>
      <name val="Calibri Light"/>
      <family val="1"/>
      <scheme val="major"/>
    </font>
    <font>
      <sz val="10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3" tint="-0.499984740745262"/>
      <name val="Baskerville"/>
    </font>
    <font>
      <sz val="10"/>
      <color theme="1"/>
      <name val="Baskerville T"/>
    </font>
    <font>
      <sz val="10"/>
      <name val="Times New Roman"/>
      <family val="1"/>
    </font>
    <font>
      <b/>
      <sz val="10"/>
      <name val="Baskerville T"/>
    </font>
    <font>
      <sz val="10"/>
      <name val="Baskerville T"/>
    </font>
    <font>
      <b/>
      <sz val="14"/>
      <color theme="1"/>
      <name val="BaskervilleT"/>
      <family val="1"/>
    </font>
    <font>
      <b/>
      <sz val="9"/>
      <color theme="1"/>
      <name val="BaskervilleT"/>
      <family val="1"/>
    </font>
    <font>
      <b/>
      <sz val="10"/>
      <color indexed="9"/>
      <name val="BaskervilleT"/>
      <family val="1"/>
    </font>
    <font>
      <b/>
      <sz val="12"/>
      <color theme="1"/>
      <name val="BaskervilleT"/>
      <family val="1"/>
    </font>
    <font>
      <sz val="48"/>
      <color theme="3" tint="-0.499984740745262"/>
      <name val="BaskervilleT"/>
      <family val="1"/>
    </font>
    <font>
      <b/>
      <sz val="48"/>
      <color theme="3" tint="-0.499984740745262"/>
      <name val="BaskervilleT"/>
      <family val="1"/>
    </font>
    <font>
      <i/>
      <sz val="12"/>
      <color theme="1"/>
      <name val="BaskervilleT"/>
      <family val="1"/>
    </font>
    <font>
      <i/>
      <sz val="10"/>
      <color theme="1"/>
      <name val="BaskervilleT"/>
      <family val="1"/>
    </font>
    <font>
      <b/>
      <u/>
      <sz val="10"/>
      <color theme="10"/>
      <name val="BaskervilleT"/>
      <family val="1"/>
    </font>
    <font>
      <b/>
      <i/>
      <sz val="12"/>
      <name val="BaskervilleT"/>
      <family val="1"/>
    </font>
    <font>
      <b/>
      <sz val="12"/>
      <name val="BaskervilleT"/>
      <family val="1"/>
    </font>
    <font>
      <b/>
      <sz val="12"/>
      <color indexed="63"/>
      <name val="BaskervilleT"/>
      <family val="1"/>
    </font>
    <font>
      <b/>
      <sz val="8"/>
      <color indexed="9"/>
      <name val="BaskervilleT"/>
      <family val="1"/>
    </font>
    <font>
      <sz val="10"/>
      <color rgb="FFFF0000"/>
      <name val="BaskervilleT"/>
      <family val="1"/>
    </font>
    <font>
      <sz val="12"/>
      <color theme="3" tint="-0.499984740745262"/>
      <name val="BaskervilleT"/>
      <family val="1"/>
    </font>
    <font>
      <b/>
      <sz val="10"/>
      <color rgb="FF000000"/>
      <name val="BaskervilleT"/>
      <family val="1"/>
    </font>
    <font>
      <sz val="10"/>
      <color rgb="FF000000"/>
      <name val="BaskervilleT"/>
      <family val="1"/>
    </font>
    <font>
      <b/>
      <sz val="12"/>
      <color indexed="9"/>
      <name val="BaskervilleT"/>
      <family val="1"/>
    </font>
    <font>
      <b/>
      <sz val="9"/>
      <name val="BaskervilleT"/>
      <family val="1"/>
    </font>
    <font>
      <u/>
      <sz val="10"/>
      <color indexed="12"/>
      <name val="Arial"/>
      <family val="2"/>
    </font>
    <font>
      <sz val="8"/>
      <name val="BaskervilleT"/>
      <family val="1"/>
    </font>
    <font>
      <sz val="10"/>
      <name val="Arial"/>
      <family val="2"/>
    </font>
    <font>
      <b/>
      <sz val="9"/>
      <color indexed="9"/>
      <name val="BaskervilleT"/>
      <family val="1"/>
    </font>
    <font>
      <u/>
      <sz val="10"/>
      <color indexed="12"/>
      <name val="BaskervilleT"/>
      <family val="1"/>
    </font>
    <font>
      <sz val="10"/>
      <color indexed="10"/>
      <name val="BaskervilleT"/>
      <family val="1"/>
    </font>
    <font>
      <b/>
      <i/>
      <sz val="10"/>
      <name val="BaskervilleT"/>
      <family val="1"/>
    </font>
    <font>
      <b/>
      <sz val="8"/>
      <name val="BaskervilleT"/>
      <family val="1"/>
    </font>
    <font>
      <b/>
      <sz val="7"/>
      <color indexed="9"/>
      <name val="Baskerville"/>
    </font>
    <font>
      <b/>
      <sz val="7"/>
      <name val="BaskervilleT"/>
      <family val="1"/>
    </font>
    <font>
      <b/>
      <sz val="7"/>
      <color theme="0"/>
      <name val="Baskerville"/>
    </font>
    <font>
      <b/>
      <sz val="7"/>
      <color indexed="9"/>
      <name val="BaskervilleT"/>
      <family val="1"/>
    </font>
    <font>
      <b/>
      <sz val="7"/>
      <color theme="0"/>
      <name val="BaskervilleT"/>
      <family val="1"/>
    </font>
    <font>
      <b/>
      <i/>
      <sz val="12"/>
      <color rgb="FF0070C0"/>
      <name val="Humanst521 BT"/>
      <family val="2"/>
    </font>
    <font>
      <sz val="10"/>
      <color theme="0"/>
      <name val="BaskervilleT"/>
      <family val="1"/>
    </font>
    <font>
      <b/>
      <sz val="12"/>
      <color theme="1"/>
      <name val="BaskervilleT"/>
      <family val="1"/>
    </font>
    <font>
      <sz val="11"/>
      <color theme="1"/>
      <name val="Arial2"/>
    </font>
    <font>
      <b/>
      <i/>
      <sz val="16"/>
      <color theme="1"/>
      <name val="Arial2"/>
    </font>
    <font>
      <sz val="10"/>
      <name val="Courier"/>
      <family val="3"/>
    </font>
    <font>
      <b/>
      <i/>
      <u/>
      <sz val="11"/>
      <color theme="1"/>
      <name val="Arial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medium">
        <color theme="3" tint="-0.499984740745262"/>
      </top>
      <bottom/>
      <diagonal/>
    </border>
    <border>
      <left/>
      <right/>
      <top/>
      <bottom style="medium">
        <color theme="3" tint="-0.499984740745262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129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36" fillId="0" borderId="0" applyNumberFormat="0" applyFill="0" applyBorder="0" applyAlignment="0" applyProtection="0"/>
    <xf numFmtId="175" fontId="36" fillId="0" borderId="0" applyNumberFormat="0" applyFill="0" applyBorder="0" applyAlignment="0" applyProtection="0"/>
    <xf numFmtId="175" fontId="9" fillId="0" borderId="0"/>
    <xf numFmtId="17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9" fillId="0" borderId="0"/>
    <xf numFmtId="178" fontId="9" fillId="0" borderId="0" applyFont="0" applyFill="0" applyBorder="0" applyAlignment="0" applyProtection="0"/>
    <xf numFmtId="0" fontId="9" fillId="0" borderId="0"/>
    <xf numFmtId="0" fontId="58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60" fillId="0" borderId="0"/>
    <xf numFmtId="17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9" fillId="0" borderId="0"/>
    <xf numFmtId="41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190" fontId="9" fillId="0" borderId="0" applyFont="0" applyFill="0" applyBorder="0" applyAlignment="0" applyProtection="0"/>
    <xf numFmtId="191" fontId="74" fillId="0" borderId="0"/>
    <xf numFmtId="0" fontId="75" fillId="0" borderId="0">
      <alignment horizontal="center"/>
    </xf>
    <xf numFmtId="0" fontId="75" fillId="0" borderId="0">
      <alignment horizontal="center" textRotation="90"/>
    </xf>
    <xf numFmtId="41" fontId="7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7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0" fontId="74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193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194" fontId="76" fillId="0" borderId="0"/>
    <xf numFmtId="0" fontId="1" fillId="0" borderId="0"/>
    <xf numFmtId="0" fontId="9" fillId="0" borderId="0"/>
    <xf numFmtId="0" fontId="74" fillId="0" borderId="0"/>
    <xf numFmtId="0" fontId="77" fillId="0" borderId="0"/>
    <xf numFmtId="0" fontId="77" fillId="0" borderId="0"/>
    <xf numFmtId="9" fontId="1" fillId="0" borderId="0" applyFont="0" applyFill="0" applyBorder="0" applyAlignment="0" applyProtection="0"/>
  </cellStyleXfs>
  <cellXfs count="48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12" fillId="0" borderId="0" xfId="0" applyFont="1"/>
    <xf numFmtId="0" fontId="15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8" fillId="0" borderId="0" xfId="0" applyFont="1"/>
    <xf numFmtId="169" fontId="12" fillId="0" borderId="1" xfId="1" applyNumberFormat="1" applyFont="1" applyBorder="1"/>
    <xf numFmtId="0" fontId="16" fillId="0" borderId="1" xfId="0" applyFont="1" applyBorder="1" applyAlignment="1">
      <alignment horizontal="center"/>
    </xf>
    <xf numFmtId="169" fontId="16" fillId="0" borderId="1" xfId="1" applyNumberFormat="1" applyFont="1" applyBorder="1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3" borderId="0" xfId="0" applyFont="1" applyFill="1"/>
    <xf numFmtId="0" fontId="25" fillId="3" borderId="0" xfId="0" applyFont="1" applyFill="1" applyAlignment="1">
      <alignment horizontal="left" vertical="center"/>
    </xf>
    <xf numFmtId="0" fontId="26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27" fillId="3" borderId="0" xfId="0" applyFont="1" applyFill="1"/>
    <xf numFmtId="0" fontId="28" fillId="3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2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31" fillId="0" borderId="0" xfId="0" applyFont="1"/>
    <xf numFmtId="0" fontId="32" fillId="0" borderId="0" xfId="0" applyFont="1"/>
    <xf numFmtId="0" fontId="21" fillId="0" borderId="11" xfId="0" applyFont="1" applyBorder="1"/>
    <xf numFmtId="0" fontId="21" fillId="0" borderId="12" xfId="0" applyFont="1" applyBorder="1"/>
    <xf numFmtId="0" fontId="4" fillId="0" borderId="12" xfId="0" applyFont="1" applyBorder="1"/>
    <xf numFmtId="0" fontId="33" fillId="0" borderId="12" xfId="0" applyFont="1" applyBorder="1"/>
    <xf numFmtId="0" fontId="33" fillId="0" borderId="13" xfId="0" applyFont="1" applyBorder="1"/>
    <xf numFmtId="0" fontId="33" fillId="0" borderId="0" xfId="0" applyFont="1"/>
    <xf numFmtId="0" fontId="21" fillId="0" borderId="14" xfId="0" applyFont="1" applyBorder="1"/>
    <xf numFmtId="0" fontId="32" fillId="0" borderId="15" xfId="0" applyFont="1" applyBorder="1"/>
    <xf numFmtId="0" fontId="21" fillId="0" borderId="15" xfId="0" applyFont="1" applyBorder="1"/>
    <xf numFmtId="0" fontId="21" fillId="0" borderId="16" xfId="0" applyFont="1" applyBorder="1"/>
    <xf numFmtId="0" fontId="34" fillId="0" borderId="0" xfId="0" applyFont="1"/>
    <xf numFmtId="0" fontId="21" fillId="0" borderId="17" xfId="0" applyFont="1" applyBorder="1"/>
    <xf numFmtId="0" fontId="32" fillId="0" borderId="18" xfId="0" applyFont="1" applyBorder="1"/>
    <xf numFmtId="0" fontId="32" fillId="0" borderId="19" xfId="0" applyFont="1" applyBorder="1"/>
    <xf numFmtId="0" fontId="21" fillId="0" borderId="19" xfId="0" applyFont="1" applyBorder="1"/>
    <xf numFmtId="0" fontId="21" fillId="0" borderId="20" xfId="0" applyFont="1" applyBorder="1"/>
    <xf numFmtId="170" fontId="21" fillId="0" borderId="0" xfId="0" applyNumberFormat="1" applyFont="1"/>
    <xf numFmtId="0" fontId="35" fillId="0" borderId="0" xfId="0" applyFont="1"/>
    <xf numFmtId="0" fontId="30" fillId="0" borderId="0" xfId="0" applyFont="1"/>
    <xf numFmtId="175" fontId="37" fillId="0" borderId="0" xfId="12" applyFont="1" applyFill="1" applyBorder="1" applyAlignment="1"/>
    <xf numFmtId="175" fontId="38" fillId="0" borderId="0" xfId="13" applyFont="1" applyProtection="1">
      <protection locked="0"/>
    </xf>
    <xf numFmtId="175" fontId="38" fillId="0" borderId="0" xfId="13" applyFont="1" applyAlignment="1" applyProtection="1">
      <alignment vertical="center"/>
      <protection locked="0"/>
    </xf>
    <xf numFmtId="170" fontId="38" fillId="0" borderId="0" xfId="1" applyNumberFormat="1" applyFont="1" applyFill="1" applyBorder="1" applyAlignment="1">
      <alignment horizontal="center" vertical="center"/>
    </xf>
    <xf numFmtId="170" fontId="35" fillId="0" borderId="0" xfId="1" applyNumberFormat="1" applyFont="1"/>
    <xf numFmtId="0" fontId="14" fillId="0" borderId="0" xfId="0" applyFont="1"/>
    <xf numFmtId="0" fontId="1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3" xfId="0" applyFont="1" applyBorder="1" applyAlignment="1">
      <alignment horizontal="center"/>
    </xf>
    <xf numFmtId="0" fontId="42" fillId="0" borderId="0" xfId="0" applyFont="1"/>
    <xf numFmtId="0" fontId="16" fillId="0" borderId="9" xfId="0" applyFont="1" applyBorder="1"/>
    <xf numFmtId="0" fontId="16" fillId="0" borderId="9" xfId="0" applyFont="1" applyBorder="1" applyAlignment="1">
      <alignment horizontal="center"/>
    </xf>
    <xf numFmtId="169" fontId="16" fillId="0" borderId="9" xfId="0" applyNumberFormat="1" applyFont="1" applyBorder="1"/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169" fontId="12" fillId="0" borderId="2" xfId="15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9" fontId="12" fillId="0" borderId="1" xfId="15" applyNumberFormat="1" applyFont="1" applyBorder="1"/>
    <xf numFmtId="0" fontId="18" fillId="0" borderId="0" xfId="0" applyFont="1" applyAlignment="1">
      <alignment horizontal="center"/>
    </xf>
    <xf numFmtId="169" fontId="18" fillId="0" borderId="0" xfId="0" applyNumberFormat="1" applyFont="1"/>
    <xf numFmtId="0" fontId="7" fillId="0" borderId="0" xfId="0" applyFont="1" applyAlignment="1">
      <alignment horizontal="center"/>
    </xf>
    <xf numFmtId="169" fontId="11" fillId="0" borderId="0" xfId="0" applyNumberFormat="1" applyFont="1"/>
    <xf numFmtId="177" fontId="18" fillId="0" borderId="0" xfId="0" applyNumberFormat="1" applyFont="1"/>
    <xf numFmtId="0" fontId="16" fillId="0" borderId="0" xfId="0" applyFont="1" applyAlignment="1">
      <alignment horizontal="center"/>
    </xf>
    <xf numFmtId="3" fontId="12" fillId="0" borderId="1" xfId="15" applyNumberFormat="1" applyFont="1" applyBorder="1"/>
    <xf numFmtId="3" fontId="16" fillId="0" borderId="1" xfId="0" applyNumberFormat="1" applyFont="1" applyBorder="1"/>
    <xf numFmtId="3" fontId="12" fillId="0" borderId="1" xfId="0" applyNumberFormat="1" applyFont="1" applyBorder="1"/>
    <xf numFmtId="0" fontId="12" fillId="0" borderId="0" xfId="0" applyFont="1" applyAlignment="1">
      <alignment horizontal="center"/>
    </xf>
    <xf numFmtId="170" fontId="8" fillId="0" borderId="0" xfId="17" applyNumberFormat="1" applyFont="1" applyFill="1" applyBorder="1"/>
    <xf numFmtId="170" fontId="12" fillId="0" borderId="1" xfId="1" applyNumberFormat="1" applyFont="1" applyBorder="1"/>
    <xf numFmtId="3" fontId="16" fillId="0" borderId="9" xfId="8" applyNumberFormat="1" applyFont="1" applyBorder="1"/>
    <xf numFmtId="3" fontId="12" fillId="0" borderId="1" xfId="8" applyNumberFormat="1" applyFont="1" applyBorder="1"/>
    <xf numFmtId="170" fontId="18" fillId="0" borderId="0" xfId="1" applyNumberFormat="1" applyFont="1"/>
    <xf numFmtId="0" fontId="46" fillId="0" borderId="0" xfId="0" applyFont="1" applyAlignment="1">
      <alignment horizontal="center"/>
    </xf>
    <xf numFmtId="3" fontId="12" fillId="0" borderId="2" xfId="8" applyNumberFormat="1" applyFont="1" applyBorder="1"/>
    <xf numFmtId="170" fontId="18" fillId="0" borderId="0" xfId="0" applyNumberFormat="1" applyFont="1"/>
    <xf numFmtId="174" fontId="19" fillId="2" borderId="1" xfId="11" applyFont="1" applyFill="1" applyBorder="1" applyAlignment="1">
      <alignment horizontal="center" vertical="center" wrapText="1"/>
    </xf>
    <xf numFmtId="174" fontId="19" fillId="2" borderId="1" xfId="11" applyFont="1" applyFill="1" applyBorder="1" applyAlignment="1" applyProtection="1">
      <alignment horizontal="center" vertical="center" wrapText="1"/>
      <protection locked="0"/>
    </xf>
    <xf numFmtId="170" fontId="14" fillId="0" borderId="1" xfId="1" applyNumberFormat="1" applyFont="1" applyFill="1" applyBorder="1" applyAlignment="1">
      <alignment horizontal="center" vertical="center"/>
    </xf>
    <xf numFmtId="3" fontId="14" fillId="0" borderId="0" xfId="14" applyNumberFormat="1" applyFont="1" applyFill="1" applyBorder="1" applyAlignment="1">
      <alignment horizontal="center" vertical="center"/>
    </xf>
    <xf numFmtId="170" fontId="14" fillId="0" borderId="0" xfId="1" applyNumberFormat="1" applyFont="1" applyFill="1" applyBorder="1" applyAlignment="1">
      <alignment horizontal="center" vertical="center"/>
    </xf>
    <xf numFmtId="175" fontId="14" fillId="0" borderId="0" xfId="13" applyFont="1" applyProtection="1">
      <protection locked="0"/>
    </xf>
    <xf numFmtId="169" fontId="12" fillId="0" borderId="2" xfId="1" applyNumberFormat="1" applyFont="1" applyBorder="1"/>
    <xf numFmtId="0" fontId="47" fillId="0" borderId="0" xfId="7" applyFont="1"/>
    <xf numFmtId="169" fontId="12" fillId="0" borderId="1" xfId="1" applyNumberFormat="1" applyFont="1" applyFill="1" applyBorder="1"/>
    <xf numFmtId="3" fontId="12" fillId="0" borderId="1" xfId="1" applyNumberFormat="1" applyFont="1" applyBorder="1"/>
    <xf numFmtId="0" fontId="16" fillId="0" borderId="1" xfId="0" applyFont="1" applyBorder="1"/>
    <xf numFmtId="0" fontId="50" fillId="3" borderId="0" xfId="0" applyFont="1" applyFill="1" applyAlignment="1">
      <alignment horizontal="left"/>
    </xf>
    <xf numFmtId="3" fontId="12" fillId="0" borderId="0" xfId="0" applyNumberFormat="1" applyFont="1"/>
    <xf numFmtId="0" fontId="46" fillId="0" borderId="3" xfId="0" applyFont="1" applyBorder="1" applyAlignment="1">
      <alignment horizontal="center"/>
    </xf>
    <xf numFmtId="170" fontId="12" fillId="0" borderId="0" xfId="17" applyNumberFormat="1" applyFont="1"/>
    <xf numFmtId="173" fontId="12" fillId="0" borderId="0" xfId="0" applyNumberFormat="1" applyFont="1"/>
    <xf numFmtId="170" fontId="12" fillId="0" borderId="0" xfId="0" applyNumberFormat="1" applyFont="1"/>
    <xf numFmtId="3" fontId="16" fillId="0" borderId="1" xfId="15" applyNumberFormat="1" applyFont="1" applyBorder="1"/>
    <xf numFmtId="3" fontId="16" fillId="0" borderId="1" xfId="17" applyNumberFormat="1" applyFont="1" applyBorder="1"/>
    <xf numFmtId="3" fontId="12" fillId="0" borderId="1" xfId="17" applyNumberFormat="1" applyFont="1" applyBorder="1"/>
    <xf numFmtId="0" fontId="52" fillId="0" borderId="0" xfId="0" applyFont="1"/>
    <xf numFmtId="179" fontId="12" fillId="0" borderId="0" xfId="0" applyNumberFormat="1" applyFont="1"/>
    <xf numFmtId="170" fontId="42" fillId="0" borderId="0" xfId="17" applyNumberFormat="1" applyFont="1"/>
    <xf numFmtId="180" fontId="12" fillId="0" borderId="0" xfId="0" applyNumberFormat="1" applyFont="1"/>
    <xf numFmtId="2" fontId="12" fillId="0" borderId="0" xfId="0" applyNumberFormat="1" applyFont="1"/>
    <xf numFmtId="0" fontId="21" fillId="0" borderId="0" xfId="0" applyFont="1" applyAlignment="1">
      <alignment wrapText="1"/>
    </xf>
    <xf numFmtId="0" fontId="18" fillId="0" borderId="12" xfId="0" applyFont="1" applyBorder="1"/>
    <xf numFmtId="0" fontId="42" fillId="0" borderId="12" xfId="0" applyFont="1" applyBorder="1"/>
    <xf numFmtId="0" fontId="18" fillId="0" borderId="16" xfId="0" applyFont="1" applyBorder="1"/>
    <xf numFmtId="0" fontId="53" fillId="0" borderId="0" xfId="0" applyFont="1"/>
    <xf numFmtId="0" fontId="12" fillId="0" borderId="1" xfId="0" applyFont="1" applyBorder="1" applyAlignment="1">
      <alignment horizontal="left" indent="1"/>
    </xf>
    <xf numFmtId="3" fontId="16" fillId="0" borderId="9" xfId="0" applyNumberFormat="1" applyFont="1" applyBorder="1"/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54" fillId="0" borderId="1" xfId="0" applyFont="1" applyBorder="1" applyAlignment="1">
      <alignment horizontal="left" vertical="center" readingOrder="1"/>
    </xf>
    <xf numFmtId="0" fontId="54" fillId="0" borderId="1" xfId="0" applyFont="1" applyBorder="1" applyAlignment="1">
      <alignment horizontal="center" vertical="center" readingOrder="1"/>
    </xf>
    <xf numFmtId="3" fontId="54" fillId="0" borderId="1" xfId="19" applyNumberFormat="1" applyFont="1" applyBorder="1" applyAlignment="1">
      <alignment horizontal="right" vertical="center" wrapText="1"/>
    </xf>
    <xf numFmtId="3" fontId="54" fillId="0" borderId="1" xfId="0" applyNumberFormat="1" applyFont="1" applyBorder="1" applyAlignment="1">
      <alignment horizontal="right" vertical="center" wrapText="1"/>
    </xf>
    <xf numFmtId="0" fontId="55" fillId="0" borderId="1" xfId="0" applyFont="1" applyBorder="1" applyAlignment="1">
      <alignment horizontal="left" vertical="center" indent="1" readingOrder="1"/>
    </xf>
    <xf numFmtId="0" fontId="55" fillId="0" borderId="1" xfId="0" applyFont="1" applyBorder="1" applyAlignment="1">
      <alignment horizontal="center" vertical="center" readingOrder="1"/>
    </xf>
    <xf numFmtId="3" fontId="55" fillId="0" borderId="1" xfId="19" applyNumberFormat="1" applyFont="1" applyBorder="1" applyAlignment="1">
      <alignment horizontal="right" vertical="center" wrapText="1"/>
    </xf>
    <xf numFmtId="3" fontId="55" fillId="0" borderId="1" xfId="0" applyNumberFormat="1" applyFont="1" applyBorder="1" applyAlignment="1">
      <alignment horizontal="right" vertical="center" wrapText="1"/>
    </xf>
    <xf numFmtId="0" fontId="54" fillId="0" borderId="1" xfId="0" applyFont="1" applyBorder="1" applyAlignment="1">
      <alignment horizontal="left" vertical="center" wrapText="1" readingOrder="1"/>
    </xf>
    <xf numFmtId="0" fontId="54" fillId="0" borderId="1" xfId="0" applyFont="1" applyBorder="1" applyAlignment="1">
      <alignment horizontal="center" vertical="center" wrapText="1" readingOrder="1"/>
    </xf>
    <xf numFmtId="0" fontId="55" fillId="0" borderId="1" xfId="0" applyFont="1" applyBorder="1" applyAlignment="1">
      <alignment horizontal="left" vertical="center" wrapText="1" readingOrder="1"/>
    </xf>
    <xf numFmtId="0" fontId="55" fillId="0" borderId="1" xfId="0" applyFont="1" applyBorder="1" applyAlignment="1">
      <alignment horizontal="center" vertical="center" wrapText="1" readingOrder="1"/>
    </xf>
    <xf numFmtId="3" fontId="12" fillId="0" borderId="1" xfId="19" applyNumberFormat="1" applyFont="1" applyBorder="1" applyAlignment="1">
      <alignment horizontal="right"/>
    </xf>
    <xf numFmtId="0" fontId="55" fillId="0" borderId="1" xfId="0" applyFont="1" applyBorder="1" applyAlignment="1">
      <alignment horizontal="left" vertical="center" wrapText="1" indent="1" readingOrder="1"/>
    </xf>
    <xf numFmtId="3" fontId="12" fillId="0" borderId="29" xfId="0" applyNumberFormat="1" applyFont="1" applyBorder="1" applyAlignment="1">
      <alignment horizontal="right" wrapText="1"/>
    </xf>
    <xf numFmtId="3" fontId="12" fillId="0" borderId="1" xfId="0" applyNumberFormat="1" applyFont="1" applyBorder="1" applyAlignment="1">
      <alignment horizontal="right" wrapText="1"/>
    </xf>
    <xf numFmtId="3" fontId="12" fillId="0" borderId="1" xfId="1" applyNumberFormat="1" applyFont="1" applyFill="1" applyBorder="1" applyAlignment="1">
      <alignment horizontal="right" wrapText="1"/>
    </xf>
    <xf numFmtId="3" fontId="12" fillId="0" borderId="23" xfId="0" applyNumberFormat="1" applyFont="1" applyBorder="1" applyAlignment="1">
      <alignment horizontal="right" wrapText="1"/>
    </xf>
    <xf numFmtId="3" fontId="12" fillId="0" borderId="22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right"/>
    </xf>
    <xf numFmtId="3" fontId="12" fillId="0" borderId="30" xfId="0" applyNumberFormat="1" applyFont="1" applyBorder="1" applyAlignment="1">
      <alignment horizontal="right"/>
    </xf>
    <xf numFmtId="3" fontId="16" fillId="0" borderId="29" xfId="0" applyNumberFormat="1" applyFont="1" applyBorder="1" applyAlignment="1">
      <alignment horizontal="right" wrapText="1"/>
    </xf>
    <xf numFmtId="3" fontId="16" fillId="0" borderId="1" xfId="0" applyNumberFormat="1" applyFont="1" applyBorder="1" applyAlignment="1">
      <alignment horizontal="right" wrapText="1"/>
    </xf>
    <xf numFmtId="3" fontId="16" fillId="0" borderId="1" xfId="1" applyNumberFormat="1" applyFont="1" applyFill="1" applyBorder="1" applyAlignment="1">
      <alignment horizontal="right" wrapText="1"/>
    </xf>
    <xf numFmtId="3" fontId="16" fillId="0" borderId="23" xfId="0" applyNumberFormat="1" applyFont="1" applyBorder="1" applyAlignment="1">
      <alignment horizontal="right" wrapText="1"/>
    </xf>
    <xf numFmtId="3" fontId="16" fillId="0" borderId="22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right"/>
    </xf>
    <xf numFmtId="3" fontId="16" fillId="0" borderId="30" xfId="0" applyNumberFormat="1" applyFont="1" applyBorder="1" applyAlignment="1">
      <alignment horizontal="right"/>
    </xf>
    <xf numFmtId="3" fontId="16" fillId="0" borderId="31" xfId="0" applyNumberFormat="1" applyFont="1" applyBorder="1" applyAlignment="1">
      <alignment horizontal="right" wrapText="1"/>
    </xf>
    <xf numFmtId="3" fontId="16" fillId="0" borderId="9" xfId="0" applyNumberFormat="1" applyFont="1" applyBorder="1" applyAlignment="1">
      <alignment horizontal="right" wrapText="1"/>
    </xf>
    <xf numFmtId="3" fontId="16" fillId="0" borderId="32" xfId="0" applyNumberFormat="1" applyFont="1" applyBorder="1" applyAlignment="1">
      <alignment horizontal="right" wrapText="1"/>
    </xf>
    <xf numFmtId="3" fontId="16" fillId="0" borderId="33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right"/>
    </xf>
    <xf numFmtId="3" fontId="12" fillId="0" borderId="34" xfId="0" applyNumberFormat="1" applyFont="1" applyBorder="1" applyAlignment="1">
      <alignment horizontal="right"/>
    </xf>
    <xf numFmtId="0" fontId="3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74" fontId="19" fillId="0" borderId="0" xfId="11" applyFont="1" applyFill="1" applyBorder="1" applyAlignment="1">
      <alignment horizontal="center" vertical="center" wrapText="1"/>
    </xf>
    <xf numFmtId="174" fontId="19" fillId="0" borderId="0" xfId="11" applyFont="1" applyFill="1" applyBorder="1" applyAlignment="1" applyProtection="1">
      <alignment horizontal="center" vertical="center" wrapText="1"/>
      <protection locked="0"/>
    </xf>
    <xf numFmtId="170" fontId="14" fillId="0" borderId="0" xfId="1" applyNumberFormat="1" applyFont="1" applyFill="1" applyBorder="1" applyAlignment="1" applyProtection="1">
      <alignment vertical="center"/>
      <protection locked="0"/>
    </xf>
    <xf numFmtId="0" fontId="11" fillId="0" borderId="0" xfId="20" applyFont="1" applyAlignment="1">
      <alignment horizontal="center"/>
    </xf>
    <xf numFmtId="3" fontId="14" fillId="0" borderId="0" xfId="21" applyNumberFormat="1" applyFont="1" applyBorder="1" applyAlignment="1">
      <alignment horizontal="right"/>
    </xf>
    <xf numFmtId="0" fontId="51" fillId="2" borderId="10" xfId="0" applyFont="1" applyFill="1" applyBorder="1" applyAlignment="1">
      <alignment horizontal="center"/>
    </xf>
    <xf numFmtId="0" fontId="51" fillId="2" borderId="10" xfId="0" quotePrefix="1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center"/>
    </xf>
    <xf numFmtId="0" fontId="51" fillId="2" borderId="2" xfId="0" applyFont="1" applyFill="1" applyBorder="1" applyAlignment="1">
      <alignment horizontal="center" vertical="center"/>
    </xf>
    <xf numFmtId="0" fontId="11" fillId="0" borderId="1" xfId="20" applyFont="1" applyBorder="1" applyAlignment="1">
      <alignment horizontal="center"/>
    </xf>
    <xf numFmtId="3" fontId="14" fillId="0" borderId="1" xfId="21" applyNumberFormat="1" applyFont="1" applyBorder="1" applyAlignment="1">
      <alignment horizontal="right"/>
    </xf>
    <xf numFmtId="181" fontId="14" fillId="0" borderId="1" xfId="21" applyNumberFormat="1" applyFont="1" applyBorder="1" applyAlignment="1">
      <alignment horizontal="right"/>
    </xf>
    <xf numFmtId="0" fontId="39" fillId="0" borderId="0" xfId="0" applyFont="1"/>
    <xf numFmtId="2" fontId="57" fillId="0" borderId="0" xfId="0" applyNumberFormat="1" applyFont="1" applyAlignment="1">
      <alignment horizontal="center"/>
    </xf>
    <xf numFmtId="0" fontId="41" fillId="2" borderId="1" xfId="0" applyFont="1" applyFill="1" applyBorder="1" applyAlignment="1">
      <alignment horizontal="center" vertical="center"/>
    </xf>
    <xf numFmtId="0" fontId="12" fillId="0" borderId="0" xfId="0" quotePrefix="1" applyFont="1"/>
    <xf numFmtId="169" fontId="7" fillId="0" borderId="0" xfId="0" applyNumberFormat="1" applyFont="1"/>
    <xf numFmtId="169" fontId="16" fillId="0" borderId="1" xfId="0" applyNumberFormat="1" applyFont="1" applyBorder="1"/>
    <xf numFmtId="3" fontId="11" fillId="0" borderId="9" xfId="22" applyNumberFormat="1" applyFont="1" applyBorder="1"/>
    <xf numFmtId="0" fontId="14" fillId="0" borderId="0" xfId="4" applyFont="1"/>
    <xf numFmtId="3" fontId="14" fillId="0" borderId="0" xfId="4" applyNumberFormat="1" applyFont="1"/>
    <xf numFmtId="0" fontId="11" fillId="0" borderId="9" xfId="20" applyFont="1" applyBorder="1" applyAlignment="1">
      <alignment horizontal="center"/>
    </xf>
    <xf numFmtId="0" fontId="49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49" fillId="0" borderId="0" xfId="4" applyFont="1"/>
    <xf numFmtId="0" fontId="41" fillId="2" borderId="1" xfId="0" applyFont="1" applyFill="1" applyBorder="1" applyAlignment="1">
      <alignment horizontal="center" vertical="center" wrapText="1"/>
    </xf>
    <xf numFmtId="0" fontId="11" fillId="0" borderId="0" xfId="4" applyFont="1"/>
    <xf numFmtId="0" fontId="14" fillId="0" borderId="0" xfId="25" applyFont="1"/>
    <xf numFmtId="0" fontId="10" fillId="0" borderId="0" xfId="25" applyFont="1" applyAlignment="1">
      <alignment horizontal="center"/>
    </xf>
    <xf numFmtId="0" fontId="14" fillId="0" borderId="0" xfId="25" applyFont="1" applyAlignment="1">
      <alignment horizontal="center"/>
    </xf>
    <xf numFmtId="3" fontId="14" fillId="0" borderId="0" xfId="24" applyNumberFormat="1" applyFont="1" applyFill="1" applyBorder="1" applyAlignment="1">
      <alignment horizontal="right"/>
    </xf>
    <xf numFmtId="3" fontId="14" fillId="0" borderId="0" xfId="25" applyNumberFormat="1" applyFont="1" applyAlignment="1">
      <alignment horizontal="right"/>
    </xf>
    <xf numFmtId="3" fontId="14" fillId="0" borderId="0" xfId="25" applyNumberFormat="1" applyFont="1"/>
    <xf numFmtId="0" fontId="59" fillId="0" borderId="0" xfId="25" applyFont="1"/>
    <xf numFmtId="182" fontId="14" fillId="0" borderId="0" xfId="25" applyNumberFormat="1" applyFont="1"/>
    <xf numFmtId="0" fontId="57" fillId="0" borderId="0" xfId="25" applyFont="1"/>
    <xf numFmtId="3" fontId="59" fillId="0" borderId="0" xfId="25" applyNumberFormat="1" applyFont="1"/>
    <xf numFmtId="43" fontId="14" fillId="0" borderId="0" xfId="25" applyNumberFormat="1" applyFont="1"/>
    <xf numFmtId="3" fontId="14" fillId="0" borderId="1" xfId="24" applyNumberFormat="1" applyFont="1" applyFill="1" applyBorder="1" applyAlignment="1">
      <alignment horizontal="right"/>
    </xf>
    <xf numFmtId="3" fontId="14" fillId="0" borderId="1" xfId="25" applyNumberFormat="1" applyFont="1" applyBorder="1" applyAlignment="1">
      <alignment horizontal="right"/>
    </xf>
    <xf numFmtId="3" fontId="14" fillId="0" borderId="1" xfId="26" applyNumberFormat="1" applyFont="1" applyBorder="1" applyAlignment="1">
      <alignment horizontal="right"/>
    </xf>
    <xf numFmtId="3" fontId="14" fillId="0" borderId="9" xfId="24" applyNumberFormat="1" applyFont="1" applyFill="1" applyBorder="1" applyAlignment="1">
      <alignment horizontal="right"/>
    </xf>
    <xf numFmtId="0" fontId="11" fillId="0" borderId="37" xfId="20" applyFont="1" applyBorder="1" applyAlignment="1">
      <alignment horizontal="center"/>
    </xf>
    <xf numFmtId="3" fontId="14" fillId="0" borderId="37" xfId="24" applyNumberFormat="1" applyFont="1" applyFill="1" applyBorder="1" applyAlignment="1">
      <alignment horizontal="right"/>
    </xf>
    <xf numFmtId="0" fontId="49" fillId="0" borderId="0" xfId="25" applyFont="1" applyAlignment="1">
      <alignment horizontal="right"/>
    </xf>
    <xf numFmtId="3" fontId="14" fillId="0" borderId="1" xfId="24" applyNumberFormat="1" applyFont="1" applyFill="1" applyBorder="1" applyAlignment="1"/>
    <xf numFmtId="181" fontId="14" fillId="0" borderId="1" xfId="24" applyNumberFormat="1" applyFont="1" applyBorder="1" applyAlignment="1">
      <alignment horizontal="center"/>
    </xf>
    <xf numFmtId="181" fontId="14" fillId="0" borderId="1" xfId="25" applyNumberFormat="1" applyFont="1" applyBorder="1" applyAlignment="1">
      <alignment horizontal="center"/>
    </xf>
    <xf numFmtId="3" fontId="14" fillId="0" borderId="9" xfId="24" applyNumberFormat="1" applyFont="1" applyFill="1" applyBorder="1" applyAlignment="1"/>
    <xf numFmtId="181" fontId="14" fillId="0" borderId="9" xfId="24" applyNumberFormat="1" applyFont="1" applyBorder="1" applyAlignment="1">
      <alignment horizontal="center"/>
    </xf>
    <xf numFmtId="0" fontId="62" fillId="0" borderId="0" xfId="23" applyFont="1" applyFill="1" applyAlignment="1" applyProtection="1"/>
    <xf numFmtId="0" fontId="11" fillId="0" borderId="0" xfId="4" applyFont="1" applyAlignment="1">
      <alignment horizontal="center"/>
    </xf>
    <xf numFmtId="3" fontId="14" fillId="0" borderId="0" xfId="21" applyNumberFormat="1" applyFont="1" applyFill="1" applyBorder="1" applyAlignment="1">
      <alignment horizontal="right"/>
    </xf>
    <xf numFmtId="4" fontId="63" fillId="0" borderId="0" xfId="4" applyNumberFormat="1" applyFont="1"/>
    <xf numFmtId="183" fontId="63" fillId="0" borderId="0" xfId="27" applyNumberFormat="1" applyFont="1" applyBorder="1" applyAlignment="1">
      <alignment horizontal="right"/>
    </xf>
    <xf numFmtId="168" fontId="14" fillId="0" borderId="0" xfId="28" applyNumberFormat="1" applyFont="1" applyBorder="1" applyAlignment="1">
      <alignment horizontal="right"/>
    </xf>
    <xf numFmtId="3" fontId="14" fillId="0" borderId="0" xfId="21" applyNumberFormat="1" applyFont="1" applyFill="1" applyBorder="1" applyAlignment="1"/>
    <xf numFmtId="0" fontId="64" fillId="0" borderId="0" xfId="4" applyFont="1"/>
    <xf numFmtId="0" fontId="64" fillId="0" borderId="0" xfId="4" quotePrefix="1" applyFont="1" applyAlignment="1">
      <alignment horizontal="left"/>
    </xf>
    <xf numFmtId="3" fontId="11" fillId="0" borderId="0" xfId="16" applyNumberFormat="1" applyFont="1" applyBorder="1" applyAlignment="1">
      <alignment horizontal="right"/>
    </xf>
    <xf numFmtId="3" fontId="65" fillId="0" borderId="0" xfId="16" applyNumberFormat="1" applyFont="1" applyBorder="1" applyAlignment="1">
      <alignment horizontal="right"/>
    </xf>
    <xf numFmtId="0" fontId="62" fillId="0" borderId="0" xfId="23" applyFont="1" applyAlignment="1" applyProtection="1"/>
    <xf numFmtId="3" fontId="11" fillId="0" borderId="0" xfId="16" applyNumberFormat="1" applyFont="1" applyFill="1" applyBorder="1" applyAlignment="1">
      <alignment horizontal="center"/>
    </xf>
    <xf numFmtId="0" fontId="14" fillId="0" borderId="0" xfId="4" applyFont="1" applyAlignment="1">
      <alignment shrinkToFit="1"/>
    </xf>
    <xf numFmtId="0" fontId="11" fillId="0" borderId="0" xfId="4" applyFont="1" applyAlignment="1">
      <alignment shrinkToFit="1"/>
    </xf>
    <xf numFmtId="3" fontId="11" fillId="0" borderId="0" xfId="29" applyNumberFormat="1" applyFont="1"/>
    <xf numFmtId="0" fontId="11" fillId="0" borderId="9" xfId="4" applyFont="1" applyBorder="1"/>
    <xf numFmtId="0" fontId="14" fillId="0" borderId="9" xfId="4" applyFont="1" applyBorder="1"/>
    <xf numFmtId="3" fontId="14" fillId="0" borderId="1" xfId="21" applyNumberFormat="1" applyFont="1" applyFill="1" applyBorder="1" applyAlignment="1">
      <alignment horizontal="right"/>
    </xf>
    <xf numFmtId="164" fontId="14" fillId="0" borderId="0" xfId="1" applyFont="1"/>
    <xf numFmtId="1" fontId="49" fillId="0" borderId="0" xfId="4" applyNumberFormat="1" applyFont="1"/>
    <xf numFmtId="3" fontId="14" fillId="0" borderId="1" xfId="0" applyNumberFormat="1" applyFont="1" applyBorder="1" applyAlignment="1">
      <alignment horizontal="right"/>
    </xf>
    <xf numFmtId="185" fontId="12" fillId="0" borderId="1" xfId="1" applyNumberFormat="1" applyFont="1" applyFill="1" applyBorder="1"/>
    <xf numFmtId="185" fontId="16" fillId="0" borderId="1" xfId="1" applyNumberFormat="1" applyFont="1" applyBorder="1"/>
    <xf numFmtId="185" fontId="12" fillId="0" borderId="1" xfId="1" applyNumberFormat="1" applyFont="1" applyBorder="1"/>
    <xf numFmtId="185" fontId="16" fillId="0" borderId="9" xfId="0" applyNumberFormat="1" applyFont="1" applyBorder="1"/>
    <xf numFmtId="184" fontId="18" fillId="0" borderId="0" xfId="0" applyNumberFormat="1" applyFont="1"/>
    <xf numFmtId="186" fontId="18" fillId="0" borderId="0" xfId="0" applyNumberFormat="1" applyFont="1"/>
    <xf numFmtId="171" fontId="18" fillId="0" borderId="0" xfId="0" applyNumberFormat="1" applyFont="1"/>
    <xf numFmtId="172" fontId="18" fillId="0" borderId="0" xfId="0" applyNumberFormat="1" applyFont="1"/>
    <xf numFmtId="184" fontId="7" fillId="0" borderId="0" xfId="0" applyNumberFormat="1" applyFont="1"/>
    <xf numFmtId="186" fontId="7" fillId="0" borderId="0" xfId="0" applyNumberFormat="1" applyFont="1"/>
    <xf numFmtId="185" fontId="16" fillId="0" borderId="1" xfId="1" applyNumberFormat="1" applyFont="1" applyFill="1" applyBorder="1"/>
    <xf numFmtId="185" fontId="12" fillId="0" borderId="2" xfId="15" applyNumberFormat="1" applyFont="1" applyBorder="1"/>
    <xf numFmtId="185" fontId="12" fillId="0" borderId="1" xfId="15" applyNumberFormat="1" applyFont="1" applyBorder="1"/>
    <xf numFmtId="0" fontId="71" fillId="3" borderId="0" xfId="0" applyFont="1" applyFill="1" applyAlignment="1">
      <alignment horizontal="left"/>
    </xf>
    <xf numFmtId="0" fontId="14" fillId="0" borderId="0" xfId="29" applyFont="1"/>
    <xf numFmtId="41" fontId="14" fillId="0" borderId="0" xfId="30" applyFont="1"/>
    <xf numFmtId="41" fontId="14" fillId="0" borderId="0" xfId="29" applyNumberFormat="1" applyFont="1"/>
    <xf numFmtId="3" fontId="14" fillId="0" borderId="0" xfId="29" applyNumberFormat="1" applyFont="1"/>
    <xf numFmtId="41" fontId="52" fillId="0" borderId="0" xfId="29" applyNumberFormat="1" applyFont="1"/>
    <xf numFmtId="3" fontId="52" fillId="0" borderId="0" xfId="29" applyNumberFormat="1" applyFont="1"/>
    <xf numFmtId="164" fontId="63" fillId="0" borderId="0" xfId="1" applyFont="1" applyBorder="1" applyAlignment="1">
      <alignment horizontal="right"/>
    </xf>
    <xf numFmtId="170" fontId="63" fillId="0" borderId="0" xfId="1" applyNumberFormat="1" applyFont="1" applyBorder="1" applyAlignment="1">
      <alignment horizontal="right"/>
    </xf>
    <xf numFmtId="3" fontId="8" fillId="0" borderId="0" xfId="0" applyNumberFormat="1" applyFont="1"/>
    <xf numFmtId="187" fontId="7" fillId="0" borderId="0" xfId="0" applyNumberFormat="1" applyFont="1"/>
    <xf numFmtId="3" fontId="35" fillId="0" borderId="0" xfId="0" applyNumberFormat="1" applyFont="1"/>
    <xf numFmtId="188" fontId="14" fillId="0" borderId="0" xfId="25" applyNumberFormat="1" applyFont="1"/>
    <xf numFmtId="3" fontId="12" fillId="0" borderId="1" xfId="17" applyNumberFormat="1" applyFont="1" applyFill="1" applyBorder="1" applyAlignment="1">
      <alignment horizontal="right" wrapText="1"/>
    </xf>
    <xf numFmtId="3" fontId="16" fillId="0" borderId="1" xfId="17" applyNumberFormat="1" applyFont="1" applyFill="1" applyBorder="1" applyAlignment="1">
      <alignment horizontal="right" wrapText="1"/>
    </xf>
    <xf numFmtId="0" fontId="11" fillId="0" borderId="1" xfId="11" quotePrefix="1" applyNumberFormat="1" applyFont="1" applyBorder="1" applyAlignment="1" applyProtection="1">
      <alignment horizontal="center" vertical="center"/>
      <protection locked="0"/>
    </xf>
    <xf numFmtId="3" fontId="12" fillId="0" borderId="1" xfId="19" applyNumberFormat="1" applyFont="1" applyFill="1" applyBorder="1" applyAlignment="1">
      <alignment horizontal="right"/>
    </xf>
    <xf numFmtId="0" fontId="73" fillId="0" borderId="0" xfId="0" applyFont="1"/>
    <xf numFmtId="3" fontId="55" fillId="0" borderId="30" xfId="0" applyNumberFormat="1" applyFont="1" applyBorder="1" applyAlignment="1">
      <alignment horizontal="right"/>
    </xf>
    <xf numFmtId="3" fontId="55" fillId="0" borderId="43" xfId="0" applyNumberFormat="1" applyFont="1" applyBorder="1" applyAlignment="1">
      <alignment horizontal="right"/>
    </xf>
    <xf numFmtId="3" fontId="0" fillId="0" borderId="0" xfId="0" applyNumberFormat="1"/>
    <xf numFmtId="41" fontId="0" fillId="0" borderId="0" xfId="30" applyFont="1"/>
    <xf numFmtId="0" fontId="41" fillId="2" borderId="45" xfId="0" applyFont="1" applyFill="1" applyBorder="1" applyAlignment="1">
      <alignment horizontal="center"/>
    </xf>
    <xf numFmtId="0" fontId="41" fillId="2" borderId="46" xfId="0" applyFont="1" applyFill="1" applyBorder="1" applyAlignment="1">
      <alignment horizontal="center" vertical="center"/>
    </xf>
    <xf numFmtId="0" fontId="41" fillId="2" borderId="47" xfId="0" applyFont="1" applyFill="1" applyBorder="1" applyAlignment="1">
      <alignment horizontal="center"/>
    </xf>
    <xf numFmtId="0" fontId="41" fillId="2" borderId="45" xfId="0" applyFont="1" applyFill="1" applyBorder="1" applyAlignment="1">
      <alignment horizontal="center" vertical="center"/>
    </xf>
    <xf numFmtId="0" fontId="41" fillId="2" borderId="46" xfId="0" applyFont="1" applyFill="1" applyBorder="1" applyAlignment="1">
      <alignment horizontal="center"/>
    </xf>
    <xf numFmtId="0" fontId="41" fillId="2" borderId="48" xfId="0" applyFont="1" applyFill="1" applyBorder="1" applyAlignment="1">
      <alignment horizontal="center" vertical="center"/>
    </xf>
    <xf numFmtId="41" fontId="14" fillId="0" borderId="1" xfId="30" applyFont="1" applyBorder="1" applyAlignment="1">
      <alignment horizontal="right"/>
    </xf>
    <xf numFmtId="41" fontId="0" fillId="0" borderId="1" xfId="30" applyFont="1" applyBorder="1"/>
    <xf numFmtId="41" fontId="12" fillId="0" borderId="2" xfId="30" applyFont="1" applyBorder="1" applyAlignment="1">
      <alignment horizontal="center"/>
    </xf>
    <xf numFmtId="41" fontId="12" fillId="0" borderId="1" xfId="30" applyFont="1" applyBorder="1" applyAlignment="1">
      <alignment horizontal="center"/>
    </xf>
    <xf numFmtId="41" fontId="11" fillId="0" borderId="9" xfId="30" applyFont="1" applyBorder="1"/>
    <xf numFmtId="41" fontId="16" fillId="0" borderId="9" xfId="30" applyFont="1" applyBorder="1" applyAlignment="1">
      <alignment horizontal="center"/>
    </xf>
    <xf numFmtId="0" fontId="15" fillId="6" borderId="0" xfId="0" applyFont="1" applyFill="1"/>
    <xf numFmtId="0" fontId="14" fillId="6" borderId="0" xfId="0" applyFont="1" applyFill="1"/>
    <xf numFmtId="0" fontId="0" fillId="6" borderId="0" xfId="0" applyFill="1"/>
    <xf numFmtId="0" fontId="11" fillId="6" borderId="0" xfId="0" applyFont="1" applyFill="1"/>
    <xf numFmtId="0" fontId="12" fillId="6" borderId="0" xfId="0" applyFont="1" applyFill="1"/>
    <xf numFmtId="0" fontId="16" fillId="6" borderId="9" xfId="0" applyFont="1" applyFill="1" applyBorder="1"/>
    <xf numFmtId="0" fontId="16" fillId="6" borderId="9" xfId="0" applyFont="1" applyFill="1" applyBorder="1" applyAlignment="1">
      <alignment horizontal="center"/>
    </xf>
    <xf numFmtId="3" fontId="16" fillId="6" borderId="9" xfId="1" applyNumberFormat="1" applyFont="1" applyFill="1" applyBorder="1"/>
    <xf numFmtId="0" fontId="12" fillId="6" borderId="2" xfId="0" applyFont="1" applyFill="1" applyBorder="1"/>
    <xf numFmtId="0" fontId="12" fillId="6" borderId="2" xfId="0" applyFont="1" applyFill="1" applyBorder="1" applyAlignment="1">
      <alignment horizontal="center"/>
    </xf>
    <xf numFmtId="3" fontId="12" fillId="6" borderId="1" xfId="1" applyNumberFormat="1" applyFont="1" applyFill="1" applyBorder="1"/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/>
    </xf>
    <xf numFmtId="1" fontId="42" fillId="6" borderId="0" xfId="0" applyNumberFormat="1" applyFont="1" applyFill="1"/>
    <xf numFmtId="0" fontId="12" fillId="6" borderId="0" xfId="0" applyFont="1" applyFill="1" applyAlignment="1">
      <alignment vertical="center"/>
    </xf>
    <xf numFmtId="0" fontId="16" fillId="6" borderId="24" xfId="0" applyFont="1" applyFill="1" applyBorder="1" applyAlignment="1">
      <alignment vertical="center"/>
    </xf>
    <xf numFmtId="3" fontId="16" fillId="6" borderId="24" xfId="0" applyNumberFormat="1" applyFont="1" applyFill="1" applyBorder="1" applyAlignment="1">
      <alignment vertical="center"/>
    </xf>
    <xf numFmtId="0" fontId="16" fillId="6" borderId="42" xfId="0" applyFont="1" applyFill="1" applyBorder="1" applyAlignment="1">
      <alignment vertical="center"/>
    </xf>
    <xf numFmtId="3" fontId="16" fillId="6" borderId="42" xfId="0" applyNumberFormat="1" applyFont="1" applyFill="1" applyBorder="1" applyAlignment="1">
      <alignment vertical="center"/>
    </xf>
    <xf numFmtId="3" fontId="16" fillId="0" borderId="10" xfId="0" applyNumberFormat="1" applyFont="1" applyBorder="1" applyAlignment="1">
      <alignment horizontal="right" wrapText="1"/>
    </xf>
    <xf numFmtId="3" fontId="12" fillId="0" borderId="2" xfId="0" applyNumberFormat="1" applyFont="1" applyBorder="1" applyAlignment="1">
      <alignment horizontal="right" wrapText="1"/>
    </xf>
    <xf numFmtId="3" fontId="16" fillId="6" borderId="0" xfId="0" applyNumberFormat="1" applyFont="1" applyFill="1" applyAlignment="1">
      <alignment vertical="center"/>
    </xf>
    <xf numFmtId="3" fontId="12" fillId="0" borderId="10" xfId="0" applyNumberFormat="1" applyFont="1" applyBorder="1" applyAlignment="1">
      <alignment horizontal="right" wrapText="1"/>
    </xf>
    <xf numFmtId="0" fontId="16" fillId="6" borderId="0" xfId="0" applyFont="1" applyFill="1" applyAlignment="1">
      <alignment vertical="center"/>
    </xf>
    <xf numFmtId="41" fontId="7" fillId="0" borderId="0" xfId="30" applyFont="1"/>
    <xf numFmtId="41" fontId="38" fillId="0" borderId="0" xfId="30" applyFont="1" applyAlignment="1" applyProtection="1">
      <alignment vertical="center"/>
      <protection locked="0"/>
    </xf>
    <xf numFmtId="175" fontId="38" fillId="0" borderId="0" xfId="13" applyFont="1" applyAlignment="1" applyProtection="1">
      <alignment horizontal="center"/>
      <protection locked="0"/>
    </xf>
    <xf numFmtId="170" fontId="14" fillId="0" borderId="1" xfId="1" applyNumberFormat="1" applyFont="1" applyFill="1" applyBorder="1" applyAlignment="1" applyProtection="1">
      <alignment vertical="center"/>
      <protection locked="0"/>
    </xf>
    <xf numFmtId="0" fontId="67" fillId="0" borderId="39" xfId="7" applyFont="1" applyBorder="1" applyAlignment="1">
      <alignment horizontal="left" vertical="center"/>
    </xf>
    <xf numFmtId="0" fontId="67" fillId="0" borderId="38" xfId="7" applyFont="1" applyBorder="1" applyAlignment="1">
      <alignment horizontal="left" vertical="center"/>
    </xf>
    <xf numFmtId="3" fontId="14" fillId="0" borderId="0" xfId="0" applyNumberFormat="1" applyFont="1"/>
    <xf numFmtId="4" fontId="14" fillId="0" borderId="0" xfId="14" applyNumberFormat="1" applyFont="1" applyFill="1" applyBorder="1" applyAlignment="1">
      <alignment horizontal="center" vertical="center"/>
    </xf>
    <xf numFmtId="195" fontId="7" fillId="0" borderId="0" xfId="30" applyNumberFormat="1" applyFont="1"/>
    <xf numFmtId="181" fontId="14" fillId="0" borderId="9" xfId="29" applyNumberFormat="1" applyFont="1" applyBorder="1" applyAlignment="1">
      <alignment horizontal="center"/>
    </xf>
    <xf numFmtId="3" fontId="14" fillId="0" borderId="0" xfId="24" applyNumberFormat="1" applyFont="1" applyFill="1" applyBorder="1" applyAlignment="1"/>
    <xf numFmtId="181" fontId="14" fillId="0" borderId="0" xfId="24" applyNumberFormat="1" applyFont="1" applyBorder="1" applyAlignment="1">
      <alignment horizontal="center"/>
    </xf>
    <xf numFmtId="181" fontId="14" fillId="0" borderId="0" xfId="29" applyNumberFormat="1" applyFont="1" applyAlignment="1">
      <alignment horizontal="center"/>
    </xf>
    <xf numFmtId="3" fontId="16" fillId="0" borderId="37" xfId="15" applyNumberFormat="1" applyFont="1" applyBorder="1"/>
    <xf numFmtId="0" fontId="66" fillId="0" borderId="0" xfId="0" applyFont="1" applyAlignment="1">
      <alignment vertical="center" wrapText="1"/>
    </xf>
    <xf numFmtId="0" fontId="10" fillId="0" borderId="0" xfId="25" applyFont="1"/>
    <xf numFmtId="41" fontId="12" fillId="0" borderId="0" xfId="30" applyFont="1"/>
    <xf numFmtId="169" fontId="12" fillId="0" borderId="1" xfId="15" applyNumberFormat="1" applyFont="1" applyFill="1" applyBorder="1"/>
    <xf numFmtId="3" fontId="6" fillId="0" borderId="0" xfId="0" applyNumberFormat="1" applyFont="1"/>
    <xf numFmtId="41" fontId="0" fillId="0" borderId="0" xfId="0" applyNumberFormat="1"/>
    <xf numFmtId="169" fontId="14" fillId="0" borderId="2" xfId="1" applyNumberFormat="1" applyFont="1" applyFill="1" applyBorder="1"/>
    <xf numFmtId="169" fontId="12" fillId="0" borderId="2" xfId="1" applyNumberFormat="1" applyFont="1" applyFill="1" applyBorder="1"/>
    <xf numFmtId="169" fontId="16" fillId="0" borderId="1" xfId="1" applyNumberFormat="1" applyFont="1" applyFill="1" applyBorder="1"/>
    <xf numFmtId="0" fontId="11" fillId="0" borderId="10" xfId="20" applyFont="1" applyBorder="1" applyAlignment="1">
      <alignment horizontal="center"/>
    </xf>
    <xf numFmtId="3" fontId="14" fillId="0" borderId="10" xfId="24" applyNumberFormat="1" applyFont="1" applyFill="1" applyBorder="1" applyAlignment="1">
      <alignment horizontal="right"/>
    </xf>
    <xf numFmtId="3" fontId="14" fillId="0" borderId="10" xfId="24" applyNumberFormat="1" applyFont="1" applyFill="1" applyBorder="1" applyAlignment="1"/>
    <xf numFmtId="181" fontId="14" fillId="0" borderId="10" xfId="24" applyNumberFormat="1" applyFont="1" applyBorder="1" applyAlignment="1">
      <alignment horizontal="center"/>
    </xf>
    <xf numFmtId="181" fontId="14" fillId="0" borderId="10" xfId="25" applyNumberFormat="1" applyFont="1" applyBorder="1" applyAlignment="1">
      <alignment horizontal="center"/>
    </xf>
    <xf numFmtId="196" fontId="14" fillId="0" borderId="0" xfId="128" applyNumberFormat="1" applyFont="1"/>
    <xf numFmtId="0" fontId="14" fillId="0" borderId="0" xfId="128" applyNumberFormat="1" applyFont="1"/>
    <xf numFmtId="181" fontId="14" fillId="0" borderId="0" xfId="14" applyNumberFormat="1" applyFont="1" applyFill="1" applyBorder="1" applyAlignment="1">
      <alignment horizontal="center" vertical="center"/>
    </xf>
    <xf numFmtId="195" fontId="14" fillId="0" borderId="0" xfId="30" applyNumberFormat="1" applyFont="1"/>
    <xf numFmtId="3" fontId="7" fillId="0" borderId="0" xfId="0" applyNumberFormat="1" applyFont="1"/>
    <xf numFmtId="3" fontId="0" fillId="6" borderId="0" xfId="0" applyNumberFormat="1" applyFill="1"/>
    <xf numFmtId="197" fontId="16" fillId="0" borderId="1" xfId="0" applyNumberFormat="1" applyFont="1" applyBorder="1" applyAlignment="1">
      <alignment horizontal="right" wrapText="1"/>
    </xf>
    <xf numFmtId="198" fontId="0" fillId="0" borderId="0" xfId="30" applyNumberFormat="1" applyFont="1"/>
    <xf numFmtId="0" fontId="11" fillId="6" borderId="0" xfId="4" applyFont="1" applyFill="1" applyAlignment="1">
      <alignment horizontal="center"/>
    </xf>
    <xf numFmtId="199" fontId="38" fillId="0" borderId="0" xfId="30" applyNumberFormat="1" applyFont="1" applyAlignment="1" applyProtection="1">
      <alignment vertical="center"/>
      <protection locked="0"/>
    </xf>
    <xf numFmtId="200" fontId="38" fillId="0" borderId="0" xfId="30" applyNumberFormat="1" applyFont="1" applyAlignment="1" applyProtection="1">
      <alignment vertical="center"/>
      <protection locked="0"/>
    </xf>
    <xf numFmtId="164" fontId="14" fillId="6" borderId="0" xfId="1" applyFont="1" applyFill="1"/>
    <xf numFmtId="0" fontId="14" fillId="6" borderId="0" xfId="4" applyFont="1" applyFill="1"/>
    <xf numFmtId="0" fontId="62" fillId="6" borderId="0" xfId="23" applyFont="1" applyFill="1" applyAlignment="1" applyProtection="1"/>
    <xf numFmtId="3" fontId="57" fillId="6" borderId="0" xfId="22" applyNumberFormat="1" applyFont="1" applyFill="1"/>
    <xf numFmtId="3" fontId="14" fillId="6" borderId="0" xfId="4" applyNumberFormat="1" applyFont="1" applyFill="1"/>
    <xf numFmtId="3" fontId="11" fillId="6" borderId="0" xfId="16" applyNumberFormat="1" applyFont="1" applyFill="1" applyBorder="1" applyAlignment="1">
      <alignment horizontal="center"/>
    </xf>
    <xf numFmtId="0" fontId="14" fillId="6" borderId="0" xfId="4" applyFont="1" applyFill="1" applyAlignment="1">
      <alignment shrinkToFit="1"/>
    </xf>
    <xf numFmtId="0" fontId="11" fillId="6" borderId="0" xfId="4" applyFont="1" applyFill="1" applyAlignment="1">
      <alignment shrinkToFit="1"/>
    </xf>
    <xf numFmtId="0" fontId="11" fillId="6" borderId="0" xfId="4" applyFont="1" applyFill="1" applyAlignment="1">
      <alignment horizontal="right"/>
    </xf>
    <xf numFmtId="0" fontId="49" fillId="6" borderId="0" xfId="4" applyFont="1" applyFill="1"/>
    <xf numFmtId="1" fontId="49" fillId="6" borderId="0" xfId="4" applyNumberFormat="1" applyFont="1" applyFill="1"/>
    <xf numFmtId="3" fontId="14" fillId="6" borderId="0" xfId="21" applyNumberFormat="1" applyFont="1" applyFill="1" applyBorder="1" applyAlignment="1">
      <alignment horizontal="right"/>
    </xf>
    <xf numFmtId="3" fontId="11" fillId="6" borderId="0" xfId="29" applyNumberFormat="1" applyFont="1" applyFill="1"/>
    <xf numFmtId="0" fontId="11" fillId="6" borderId="0" xfId="0" applyFont="1" applyFill="1" applyAlignment="1">
      <alignment horizontal="right"/>
    </xf>
    <xf numFmtId="1" fontId="12" fillId="6" borderId="0" xfId="3" applyNumberFormat="1" applyFont="1" applyFill="1" applyAlignment="1">
      <alignment wrapText="1"/>
    </xf>
    <xf numFmtId="0" fontId="12" fillId="6" borderId="0" xfId="0" applyFont="1" applyFill="1" applyAlignment="1">
      <alignment wrapText="1"/>
    </xf>
    <xf numFmtId="0" fontId="17" fillId="6" borderId="0" xfId="0" applyFont="1" applyFill="1" applyAlignment="1">
      <alignment wrapText="1"/>
    </xf>
    <xf numFmtId="0" fontId="8" fillId="6" borderId="0" xfId="0" applyFont="1" applyFill="1"/>
    <xf numFmtId="3" fontId="12" fillId="6" borderId="0" xfId="0" applyNumberFormat="1" applyFont="1" applyFill="1"/>
    <xf numFmtId="0" fontId="16" fillId="6" borderId="0" xfId="0" applyFont="1" applyFill="1"/>
    <xf numFmtId="3" fontId="12" fillId="6" borderId="0" xfId="0" applyNumberFormat="1" applyFont="1" applyFill="1" applyAlignment="1">
      <alignment wrapText="1"/>
    </xf>
    <xf numFmtId="170" fontId="42" fillId="6" borderId="0" xfId="17" applyNumberFormat="1" applyFont="1" applyFill="1"/>
    <xf numFmtId="0" fontId="8" fillId="6" borderId="0" xfId="0" applyFont="1" applyFill="1" applyAlignment="1">
      <alignment wrapText="1"/>
    </xf>
    <xf numFmtId="1" fontId="72" fillId="6" borderId="0" xfId="3" applyNumberFormat="1" applyFont="1" applyFill="1" applyAlignment="1">
      <alignment wrapText="1"/>
    </xf>
    <xf numFmtId="41" fontId="0" fillId="6" borderId="0" xfId="30" applyFont="1" applyFill="1"/>
    <xf numFmtId="41" fontId="12" fillId="6" borderId="0" xfId="30" applyFont="1" applyFill="1" applyBorder="1" applyAlignment="1">
      <alignment wrapText="1"/>
    </xf>
    <xf numFmtId="1" fontId="49" fillId="6" borderId="0" xfId="0" applyNumberFormat="1" applyFont="1" applyFill="1"/>
    <xf numFmtId="41" fontId="8" fillId="6" borderId="0" xfId="30" applyFont="1" applyFill="1" applyAlignment="1">
      <alignment wrapText="1"/>
    </xf>
    <xf numFmtId="3" fontId="8" fillId="6" borderId="0" xfId="0" applyNumberFormat="1" applyFont="1" applyFill="1" applyAlignment="1">
      <alignment wrapText="1"/>
    </xf>
    <xf numFmtId="189" fontId="8" fillId="6" borderId="0" xfId="0" applyNumberFormat="1" applyFont="1" applyFill="1" applyAlignment="1">
      <alignment wrapText="1"/>
    </xf>
    <xf numFmtId="188" fontId="8" fillId="6" borderId="0" xfId="0" applyNumberFormat="1" applyFont="1" applyFill="1" applyAlignment="1">
      <alignment wrapText="1"/>
    </xf>
    <xf numFmtId="173" fontId="8" fillId="6" borderId="0" xfId="0" applyNumberFormat="1" applyFont="1" applyFill="1" applyAlignment="1">
      <alignment wrapText="1"/>
    </xf>
    <xf numFmtId="3" fontId="16" fillId="6" borderId="0" xfId="0" applyNumberFormat="1" applyFont="1" applyFill="1"/>
    <xf numFmtId="41" fontId="12" fillId="6" borderId="0" xfId="30" applyFont="1" applyFill="1"/>
    <xf numFmtId="41" fontId="16" fillId="6" borderId="0" xfId="30" applyFont="1" applyFill="1"/>
    <xf numFmtId="41" fontId="0" fillId="6" borderId="0" xfId="30" quotePrefix="1" applyFont="1" applyFill="1"/>
    <xf numFmtId="41" fontId="0" fillId="6" borderId="0" xfId="0" applyNumberFormat="1" applyFill="1"/>
    <xf numFmtId="3" fontId="12" fillId="0" borderId="0" xfId="0" applyNumberFormat="1" applyFont="1" applyAlignment="1">
      <alignment vertical="center"/>
    </xf>
    <xf numFmtId="0" fontId="70" fillId="5" borderId="50" xfId="0" applyFont="1" applyFill="1" applyBorder="1" applyAlignment="1">
      <alignment horizontal="center" vertical="center" wrapText="1"/>
    </xf>
    <xf numFmtId="0" fontId="70" fillId="5" borderId="0" xfId="0" applyFont="1" applyFill="1" applyAlignment="1">
      <alignment horizontal="center" vertical="center" wrapText="1"/>
    </xf>
    <xf numFmtId="0" fontId="48" fillId="3" borderId="35" xfId="0" applyFont="1" applyFill="1" applyBorder="1" applyAlignment="1">
      <alignment horizontal="center"/>
    </xf>
    <xf numFmtId="0" fontId="69" fillId="2" borderId="7" xfId="0" applyFont="1" applyFill="1" applyBorder="1" applyAlignment="1">
      <alignment horizontal="center" vertical="center" wrapText="1"/>
    </xf>
    <xf numFmtId="0" fontId="69" fillId="2" borderId="8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69" fillId="4" borderId="8" xfId="0" applyFont="1" applyFill="1" applyBorder="1" applyAlignment="1">
      <alignment horizontal="center" vertical="center" wrapText="1"/>
    </xf>
    <xf numFmtId="0" fontId="69" fillId="4" borderId="3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66" fillId="2" borderId="5" xfId="0" applyFont="1" applyFill="1" applyBorder="1" applyAlignment="1">
      <alignment horizontal="center" vertical="center" wrapText="1"/>
    </xf>
    <xf numFmtId="0" fontId="68" fillId="2" borderId="4" xfId="0" applyFont="1" applyFill="1" applyBorder="1" applyAlignment="1">
      <alignment horizontal="center" vertical="center" wrapText="1"/>
    </xf>
    <xf numFmtId="0" fontId="68" fillId="2" borderId="5" xfId="0" applyFont="1" applyFill="1" applyBorder="1" applyAlignment="1">
      <alignment horizontal="center" vertical="center" wrapText="1"/>
    </xf>
    <xf numFmtId="0" fontId="66" fillId="4" borderId="8" xfId="0" applyFont="1" applyFill="1" applyBorder="1" applyAlignment="1">
      <alignment horizontal="center" vertical="center" wrapText="1"/>
    </xf>
    <xf numFmtId="0" fontId="68" fillId="5" borderId="5" xfId="0" applyFont="1" applyFill="1" applyBorder="1" applyAlignment="1">
      <alignment horizontal="center" vertical="center" wrapText="1"/>
    </xf>
    <xf numFmtId="0" fontId="68" fillId="5" borderId="6" xfId="0" applyFont="1" applyFill="1" applyBorder="1" applyAlignment="1">
      <alignment horizontal="center" vertical="center" wrapText="1"/>
    </xf>
    <xf numFmtId="0" fontId="66" fillId="4" borderId="4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39" fillId="0" borderId="0" xfId="0" applyFont="1" applyAlignment="1">
      <alignment horizontal="center"/>
    </xf>
    <xf numFmtId="0" fontId="19" fillId="2" borderId="1" xfId="11" applyNumberFormat="1" applyFont="1" applyFill="1" applyBorder="1" applyAlignment="1" applyProtection="1">
      <alignment horizontal="center" vertical="center"/>
      <protection locked="0"/>
    </xf>
    <xf numFmtId="174" fontId="19" fillId="2" borderId="1" xfId="11" applyFont="1" applyFill="1" applyBorder="1" applyAlignment="1">
      <alignment horizontal="center" vertical="center" wrapText="1"/>
    </xf>
    <xf numFmtId="174" fontId="19" fillId="2" borderId="10" xfId="11" applyFont="1" applyFill="1" applyBorder="1" applyAlignment="1">
      <alignment horizontal="center" vertical="center" wrapText="1"/>
    </xf>
    <xf numFmtId="174" fontId="19" fillId="2" borderId="2" xfId="1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/>
    </xf>
    <xf numFmtId="3" fontId="56" fillId="2" borderId="1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3" fontId="51" fillId="2" borderId="10" xfId="0" applyNumberFormat="1" applyFont="1" applyFill="1" applyBorder="1" applyAlignment="1">
      <alignment horizontal="center" vertical="center" wrapText="1"/>
    </xf>
    <xf numFmtId="3" fontId="51" fillId="2" borderId="21" xfId="0" applyNumberFormat="1" applyFont="1" applyFill="1" applyBorder="1" applyAlignment="1">
      <alignment horizontal="center" vertical="center" wrapText="1"/>
    </xf>
    <xf numFmtId="3" fontId="51" fillId="2" borderId="2" xfId="0" applyNumberFormat="1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2" fontId="5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0" quotePrefix="1" applyNumberFormat="1" applyFont="1" applyAlignment="1">
      <alignment horizontal="center"/>
    </xf>
    <xf numFmtId="2" fontId="41" fillId="2" borderId="1" xfId="0" quotePrefix="1" applyNumberFormat="1" applyFont="1" applyFill="1" applyBorder="1" applyAlignment="1">
      <alignment horizontal="center" vertical="center" wrapText="1"/>
    </xf>
    <xf numFmtId="2" fontId="41" fillId="2" borderId="1" xfId="0" applyNumberFormat="1" applyFont="1" applyFill="1" applyBorder="1" applyAlignment="1">
      <alignment horizontal="center" vertical="center" wrapText="1"/>
    </xf>
    <xf numFmtId="0" fontId="41" fillId="2" borderId="40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1" fillId="2" borderId="41" xfId="0" applyFont="1" applyFill="1" applyBorder="1" applyAlignment="1">
      <alignment horizontal="center" vertical="center"/>
    </xf>
    <xf numFmtId="0" fontId="41" fillId="2" borderId="44" xfId="0" applyFont="1" applyFill="1" applyBorder="1" applyAlignment="1">
      <alignment horizontal="center" vertical="center" wrapText="1"/>
    </xf>
    <xf numFmtId="0" fontId="41" fillId="2" borderId="22" xfId="0" applyFont="1" applyFill="1" applyBorder="1" applyAlignment="1">
      <alignment horizontal="center" vertical="center" wrapText="1"/>
    </xf>
    <xf numFmtId="0" fontId="41" fillId="2" borderId="49" xfId="0" applyFont="1" applyFill="1" applyBorder="1" applyAlignment="1">
      <alignment horizontal="center" vertical="center" wrapText="1"/>
    </xf>
    <xf numFmtId="0" fontId="41" fillId="2" borderId="51" xfId="0" applyFont="1" applyFill="1" applyBorder="1" applyAlignment="1">
      <alignment horizontal="center" vertical="center" wrapText="1"/>
    </xf>
    <xf numFmtId="0" fontId="41" fillId="2" borderId="52" xfId="0" applyFont="1" applyFill="1" applyBorder="1" applyAlignment="1">
      <alignment horizontal="center" vertical="center" wrapText="1"/>
    </xf>
    <xf numFmtId="0" fontId="51" fillId="2" borderId="1" xfId="25" applyFont="1" applyFill="1" applyBorder="1" applyAlignment="1">
      <alignment horizontal="center" vertical="center" wrapText="1"/>
    </xf>
    <xf numFmtId="0" fontId="14" fillId="0" borderId="0" xfId="25" quotePrefix="1" applyFont="1" applyAlignment="1">
      <alignment horizontal="left"/>
    </xf>
    <xf numFmtId="0" fontId="14" fillId="0" borderId="0" xfId="25" applyFont="1"/>
    <xf numFmtId="0" fontId="11" fillId="0" borderId="0" xfId="25" applyFont="1"/>
    <xf numFmtId="0" fontId="57" fillId="0" borderId="0" xfId="25" applyFont="1" applyAlignment="1">
      <alignment horizontal="center"/>
    </xf>
    <xf numFmtId="0" fontId="41" fillId="2" borderId="1" xfId="25" applyFont="1" applyFill="1" applyBorder="1" applyAlignment="1">
      <alignment horizontal="center" vertical="center"/>
    </xf>
    <xf numFmtId="0" fontId="41" fillId="2" borderId="1" xfId="25" applyFont="1" applyFill="1" applyBorder="1" applyAlignment="1">
      <alignment horizontal="center" vertical="center" wrapText="1"/>
    </xf>
    <xf numFmtId="0" fontId="61" fillId="2" borderId="1" xfId="25" applyFont="1" applyFill="1" applyBorder="1" applyAlignment="1">
      <alignment horizontal="center" vertical="center" wrapText="1"/>
    </xf>
    <xf numFmtId="0" fontId="51" fillId="2" borderId="1" xfId="25" applyFont="1" applyFill="1" applyBorder="1" applyAlignment="1">
      <alignment horizontal="center" vertical="center"/>
    </xf>
    <xf numFmtId="0" fontId="10" fillId="0" borderId="0" xfId="25" applyFont="1" applyAlignment="1">
      <alignment horizontal="center"/>
    </xf>
    <xf numFmtId="0" fontId="61" fillId="2" borderId="1" xfId="25" applyFont="1" applyFill="1" applyBorder="1" applyAlignment="1">
      <alignment horizontal="center" vertical="center"/>
    </xf>
    <xf numFmtId="0" fontId="11" fillId="0" borderId="0" xfId="25" applyFont="1" applyAlignment="1">
      <alignment horizontal="center"/>
    </xf>
    <xf numFmtId="0" fontId="10" fillId="0" borderId="0" xfId="25" quotePrefix="1" applyFont="1" applyAlignment="1">
      <alignment horizontal="center"/>
    </xf>
    <xf numFmtId="0" fontId="61" fillId="2" borderId="10" xfId="25" applyFont="1" applyFill="1" applyBorder="1" applyAlignment="1">
      <alignment horizontal="center" vertical="center"/>
    </xf>
    <xf numFmtId="0" fontId="61" fillId="2" borderId="21" xfId="25" applyFont="1" applyFill="1" applyBorder="1" applyAlignment="1">
      <alignment horizontal="center" vertical="center"/>
    </xf>
    <xf numFmtId="0" fontId="61" fillId="2" borderId="2" xfId="25" applyFont="1" applyFill="1" applyBorder="1" applyAlignment="1">
      <alignment horizontal="center" vertical="center"/>
    </xf>
    <xf numFmtId="2" fontId="61" fillId="2" borderId="1" xfId="4" applyNumberFormat="1" applyFont="1" applyFill="1" applyBorder="1" applyAlignment="1">
      <alignment horizontal="center" vertical="center" wrapText="1"/>
    </xf>
    <xf numFmtId="2" fontId="61" fillId="2" borderId="1" xfId="4" quotePrefix="1" applyNumberFormat="1" applyFont="1" applyFill="1" applyBorder="1" applyAlignment="1">
      <alignment horizontal="center" vertical="center" wrapText="1"/>
    </xf>
    <xf numFmtId="0" fontId="14" fillId="0" borderId="0" xfId="4" quotePrefix="1" applyFont="1" applyAlignment="1">
      <alignment horizontal="left"/>
    </xf>
    <xf numFmtId="0" fontId="14" fillId="0" borderId="0" xfId="4" applyFont="1"/>
    <xf numFmtId="2" fontId="10" fillId="0" borderId="0" xfId="4" applyNumberFormat="1" applyFont="1" applyAlignment="1">
      <alignment horizontal="center"/>
    </xf>
    <xf numFmtId="0" fontId="57" fillId="0" borderId="0" xfId="4" quotePrefix="1" applyFont="1" applyAlignment="1">
      <alignment horizontal="center"/>
    </xf>
    <xf numFmtId="0" fontId="57" fillId="0" borderId="0" xfId="4" applyFont="1" applyAlignment="1">
      <alignment horizontal="center"/>
    </xf>
    <xf numFmtId="0" fontId="61" fillId="2" borderId="1" xfId="4" applyFont="1" applyFill="1" applyBorder="1" applyAlignment="1">
      <alignment horizontal="center" vertical="center"/>
    </xf>
    <xf numFmtId="0" fontId="41" fillId="2" borderId="1" xfId="22" applyFont="1" applyFill="1" applyBorder="1" applyAlignment="1">
      <alignment horizontal="center" vertical="center"/>
    </xf>
    <xf numFmtId="2" fontId="10" fillId="0" borderId="0" xfId="4" quotePrefix="1" applyNumberFormat="1" applyFont="1" applyAlignment="1">
      <alignment horizontal="center"/>
    </xf>
    <xf numFmtId="0" fontId="41" fillId="2" borderId="1" xfId="4" applyFont="1" applyFill="1" applyBorder="1" applyAlignment="1">
      <alignment horizontal="center" vertical="center"/>
    </xf>
    <xf numFmtId="0" fontId="57" fillId="6" borderId="0" xfId="4" applyFont="1" applyFill="1" applyAlignment="1">
      <alignment horizontal="center"/>
    </xf>
    <xf numFmtId="2" fontId="10" fillId="6" borderId="0" xfId="4" applyNumberFormat="1" applyFont="1" applyFill="1" applyAlignment="1">
      <alignment horizontal="center"/>
    </xf>
    <xf numFmtId="2" fontId="10" fillId="6" borderId="0" xfId="4" quotePrefix="1" applyNumberFormat="1" applyFont="1" applyFill="1" applyAlignment="1">
      <alignment horizontal="center"/>
    </xf>
    <xf numFmtId="0" fontId="11" fillId="6" borderId="0" xfId="0" applyFont="1" applyFill="1" applyAlignment="1">
      <alignment horizontal="left"/>
    </xf>
    <xf numFmtId="0" fontId="11" fillId="6" borderId="0" xfId="0" applyFont="1" applyFill="1"/>
    <xf numFmtId="0" fontId="11" fillId="6" borderId="0" xfId="4" applyFont="1" applyFill="1" applyAlignment="1">
      <alignment horizontal="center"/>
    </xf>
    <xf numFmtId="0" fontId="10" fillId="6" borderId="0" xfId="4" applyFont="1" applyFill="1" applyAlignment="1">
      <alignment horizontal="center"/>
    </xf>
    <xf numFmtId="0" fontId="10" fillId="6" borderId="0" xfId="4" applyFont="1" applyFill="1" applyAlignment="1">
      <alignment horizontal="center" vertical="center"/>
    </xf>
    <xf numFmtId="0" fontId="41" fillId="2" borderId="23" xfId="0" applyFont="1" applyFill="1" applyBorder="1" applyAlignment="1">
      <alignment horizontal="center" vertical="center" wrapText="1"/>
    </xf>
    <xf numFmtId="0" fontId="41" fillId="2" borderId="24" xfId="0" applyFont="1" applyFill="1" applyBorder="1" applyAlignment="1">
      <alignment horizontal="center" vertical="center" wrapText="1"/>
    </xf>
    <xf numFmtId="0" fontId="41" fillId="2" borderId="26" xfId="0" applyFont="1" applyFill="1" applyBorder="1" applyAlignment="1">
      <alignment horizontal="center" vertical="center" wrapText="1"/>
    </xf>
    <xf numFmtId="0" fontId="41" fillId="2" borderId="25" xfId="0" applyFont="1" applyFill="1" applyBorder="1" applyAlignment="1">
      <alignment horizontal="center" vertical="center" wrapText="1"/>
    </xf>
    <xf numFmtId="0" fontId="41" fillId="2" borderId="27" xfId="0" applyFont="1" applyFill="1" applyBorder="1" applyAlignment="1">
      <alignment horizontal="center" vertical="center" wrapText="1"/>
    </xf>
    <xf numFmtId="0" fontId="41" fillId="2" borderId="28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/>
    </xf>
    <xf numFmtId="3" fontId="16" fillId="6" borderId="24" xfId="0" applyNumberFormat="1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0" fillId="6" borderId="0" xfId="4" applyFont="1" applyFill="1" applyAlignment="1">
      <alignment horizontal="center" vertical="top" wrapText="1"/>
    </xf>
    <xf numFmtId="0" fontId="10" fillId="6" borderId="0" xfId="4" applyFont="1" applyFill="1" applyAlignment="1">
      <alignment horizontal="center" vertical="top"/>
    </xf>
    <xf numFmtId="41" fontId="14" fillId="0" borderId="0" xfId="30" applyFont="1" applyProtection="1">
      <protection locked="0"/>
    </xf>
    <xf numFmtId="205" fontId="14" fillId="0" borderId="0" xfId="1" applyNumberFormat="1" applyFont="1" applyFill="1" applyBorder="1" applyAlignment="1">
      <alignment horizontal="center" vertical="center"/>
    </xf>
    <xf numFmtId="170" fontId="14" fillId="0" borderId="0" xfId="0" applyNumberFormat="1" applyFont="1"/>
    <xf numFmtId="3" fontId="18" fillId="0" borderId="0" xfId="0" applyNumberFormat="1" applyFont="1"/>
    <xf numFmtId="3" fontId="10" fillId="0" borderId="0" xfId="25" applyNumberFormat="1" applyFont="1" applyAlignment="1"/>
    <xf numFmtId="0" fontId="10" fillId="0" borderId="0" xfId="25" applyFont="1" applyAlignment="1"/>
    <xf numFmtId="41" fontId="65" fillId="0" borderId="0" xfId="30" applyFont="1" applyAlignment="1"/>
    <xf numFmtId="41" fontId="14" fillId="0" borderId="0" xfId="25" applyNumberFormat="1" applyFont="1"/>
  </cellXfs>
  <cellStyles count="129">
    <cellStyle name="=C:\WINNT\SYSTEM32\COMMAND.COM" xfId="6" xr:uid="{00000000-0005-0000-0000-000000000000}"/>
    <cellStyle name="ANCLAS,REZONES Y SUS PARTES,DE FUNDICION,DE HIERRO O DE ACERO_Cuentas cuadros de coyuntura(dic-07)_Anexo Estadístico NOVIEMBRE 2008 IMAEP" xfId="12" xr:uid="{00000000-0005-0000-0000-000001000000}"/>
    <cellStyle name="ANCLAS,REZONES Y SUS PARTES,DE FUNDICION,DE HIERRO O DE ACERO_Cuentas cuadros de coyuntura(dic-07)_Anexo Estadístico NOVIEMBRE 2008 IMAEP 5" xfId="11" xr:uid="{00000000-0005-0000-0000-000002000000}"/>
    <cellStyle name="Euro" xfId="35" xr:uid="{00000000-0005-0000-0000-000003000000}"/>
    <cellStyle name="Excel_BuiltIn_Comma" xfId="36" xr:uid="{00000000-0005-0000-0000-000004000000}"/>
    <cellStyle name="Heading" xfId="37" xr:uid="{00000000-0005-0000-0000-000005000000}"/>
    <cellStyle name="Heading1" xfId="38" xr:uid="{00000000-0005-0000-0000-000006000000}"/>
    <cellStyle name="Hipervínculo" xfId="7" builtinId="8"/>
    <cellStyle name="Hipervínculo 2" xfId="23" xr:uid="{00000000-0005-0000-0000-000008000000}"/>
    <cellStyle name="Millares" xfId="1" builtinId="3"/>
    <cellStyle name="Millares [0]" xfId="30" builtinId="6"/>
    <cellStyle name="Millares [0] 2" xfId="9" xr:uid="{00000000-0005-0000-0000-00000B000000}"/>
    <cellStyle name="Millares [0] 2 2" xfId="39" xr:uid="{00000000-0005-0000-0000-00000C000000}"/>
    <cellStyle name="Millares 10" xfId="19" xr:uid="{00000000-0005-0000-0000-00000D000000}"/>
    <cellStyle name="Millares 10 2" xfId="40" xr:uid="{00000000-0005-0000-0000-00000E000000}"/>
    <cellStyle name="Millares 11" xfId="41" xr:uid="{00000000-0005-0000-0000-00000F000000}"/>
    <cellStyle name="Millares 12" xfId="42" xr:uid="{00000000-0005-0000-0000-000010000000}"/>
    <cellStyle name="Millares 12 2" xfId="43" xr:uid="{00000000-0005-0000-0000-000011000000}"/>
    <cellStyle name="Millares 13" xfId="44" xr:uid="{00000000-0005-0000-0000-000012000000}"/>
    <cellStyle name="Millares 13 2" xfId="45" xr:uid="{00000000-0005-0000-0000-000013000000}"/>
    <cellStyle name="Millares 13 3" xfId="46" xr:uid="{00000000-0005-0000-0000-000014000000}"/>
    <cellStyle name="Millares 14" xfId="47" xr:uid="{00000000-0005-0000-0000-000015000000}"/>
    <cellStyle name="Millares 14 2" xfId="48" xr:uid="{00000000-0005-0000-0000-000016000000}"/>
    <cellStyle name="Millares 15" xfId="49" xr:uid="{00000000-0005-0000-0000-000017000000}"/>
    <cellStyle name="Millares 15 2" xfId="50" xr:uid="{00000000-0005-0000-0000-000018000000}"/>
    <cellStyle name="Millares 16" xfId="51" xr:uid="{00000000-0005-0000-0000-000019000000}"/>
    <cellStyle name="Millares 17" xfId="52" xr:uid="{00000000-0005-0000-0000-00001A000000}"/>
    <cellStyle name="Millares 17 2" xfId="53" xr:uid="{00000000-0005-0000-0000-00001B000000}"/>
    <cellStyle name="Millares 18" xfId="54" xr:uid="{00000000-0005-0000-0000-00001C000000}"/>
    <cellStyle name="Millares 19" xfId="55" xr:uid="{00000000-0005-0000-0000-00001D000000}"/>
    <cellStyle name="Millares 2" xfId="17" xr:uid="{00000000-0005-0000-0000-00001E000000}"/>
    <cellStyle name="Millares 2 2" xfId="3" xr:uid="{00000000-0005-0000-0000-00001F000000}"/>
    <cellStyle name="Millares 2 2 2" xfId="32" xr:uid="{00000000-0005-0000-0000-000020000000}"/>
    <cellStyle name="Millares 2 3" xfId="57" xr:uid="{00000000-0005-0000-0000-000021000000}"/>
    <cellStyle name="Millares 2 4" xfId="58" xr:uid="{00000000-0005-0000-0000-000022000000}"/>
    <cellStyle name="Millares 2 4 3" xfId="15" xr:uid="{00000000-0005-0000-0000-000023000000}"/>
    <cellStyle name="Millares 2 5" xfId="10" xr:uid="{00000000-0005-0000-0000-000024000000}"/>
    <cellStyle name="Millares 2 6" xfId="56" xr:uid="{00000000-0005-0000-0000-000025000000}"/>
    <cellStyle name="Millares 20" xfId="59" xr:uid="{00000000-0005-0000-0000-000026000000}"/>
    <cellStyle name="Millares 21" xfId="60" xr:uid="{00000000-0005-0000-0000-000027000000}"/>
    <cellStyle name="Millares 218" xfId="2" xr:uid="{00000000-0005-0000-0000-000028000000}"/>
    <cellStyle name="Millares 22" xfId="61" xr:uid="{00000000-0005-0000-0000-000029000000}"/>
    <cellStyle name="Millares 23" xfId="62" xr:uid="{00000000-0005-0000-0000-00002A000000}"/>
    <cellStyle name="Millares 24" xfId="63" xr:uid="{00000000-0005-0000-0000-00002B000000}"/>
    <cellStyle name="Millares 25" xfId="64" xr:uid="{00000000-0005-0000-0000-00002C000000}"/>
    <cellStyle name="Millares 26" xfId="65" xr:uid="{00000000-0005-0000-0000-00002D000000}"/>
    <cellStyle name="Millares 27" xfId="66" xr:uid="{00000000-0005-0000-0000-00002E000000}"/>
    <cellStyle name="Millares 28" xfId="67" xr:uid="{00000000-0005-0000-0000-00002F000000}"/>
    <cellStyle name="Millares 29" xfId="68" xr:uid="{00000000-0005-0000-0000-000030000000}"/>
    <cellStyle name="Millares 3" xfId="8" xr:uid="{00000000-0005-0000-0000-000031000000}"/>
    <cellStyle name="Millares 3 2" xfId="70" xr:uid="{00000000-0005-0000-0000-000032000000}"/>
    <cellStyle name="Millares 3 2 2" xfId="71" xr:uid="{00000000-0005-0000-0000-000033000000}"/>
    <cellStyle name="Millares 3 3" xfId="72" xr:uid="{00000000-0005-0000-0000-000034000000}"/>
    <cellStyle name="Millares 3 4" xfId="69" xr:uid="{00000000-0005-0000-0000-000035000000}"/>
    <cellStyle name="Millares 30" xfId="73" xr:uid="{00000000-0005-0000-0000-000036000000}"/>
    <cellStyle name="Millares 31" xfId="74" xr:uid="{00000000-0005-0000-0000-000037000000}"/>
    <cellStyle name="Millares 32" xfId="75" xr:uid="{00000000-0005-0000-0000-000038000000}"/>
    <cellStyle name="Millares 33" xfId="76" xr:uid="{00000000-0005-0000-0000-000039000000}"/>
    <cellStyle name="Millares 34" xfId="77" xr:uid="{00000000-0005-0000-0000-00003A000000}"/>
    <cellStyle name="Millares 35" xfId="78" xr:uid="{00000000-0005-0000-0000-00003B000000}"/>
    <cellStyle name="Millares 36" xfId="79" xr:uid="{00000000-0005-0000-0000-00003C000000}"/>
    <cellStyle name="Millares 4" xfId="27" xr:uid="{00000000-0005-0000-0000-00003D000000}"/>
    <cellStyle name="Millares 4 2" xfId="81" xr:uid="{00000000-0005-0000-0000-00003E000000}"/>
    <cellStyle name="Millares 4 3" xfId="80" xr:uid="{00000000-0005-0000-0000-00003F000000}"/>
    <cellStyle name="Millares 5" xfId="82" xr:uid="{00000000-0005-0000-0000-000040000000}"/>
    <cellStyle name="Millares 5 2" xfId="83" xr:uid="{00000000-0005-0000-0000-000041000000}"/>
    <cellStyle name="Millares 6" xfId="84" xr:uid="{00000000-0005-0000-0000-000042000000}"/>
    <cellStyle name="Millares 6 2" xfId="85" xr:uid="{00000000-0005-0000-0000-000043000000}"/>
    <cellStyle name="Millares 7" xfId="86" xr:uid="{00000000-0005-0000-0000-000044000000}"/>
    <cellStyle name="Millares 8" xfId="87" xr:uid="{00000000-0005-0000-0000-000045000000}"/>
    <cellStyle name="Millares 8 2" xfId="88" xr:uid="{00000000-0005-0000-0000-000046000000}"/>
    <cellStyle name="Millares 8 2 2" xfId="89" xr:uid="{00000000-0005-0000-0000-000047000000}"/>
    <cellStyle name="Millares 8 3" xfId="90" xr:uid="{00000000-0005-0000-0000-000048000000}"/>
    <cellStyle name="Millares 9" xfId="91" xr:uid="{00000000-0005-0000-0000-000049000000}"/>
    <cellStyle name="Millares 9 2" xfId="92" xr:uid="{00000000-0005-0000-0000-00004A000000}"/>
    <cellStyle name="Millares 9 2 2" xfId="93" xr:uid="{00000000-0005-0000-0000-00004B000000}"/>
    <cellStyle name="Millares 9 3" xfId="94" xr:uid="{00000000-0005-0000-0000-00004C000000}"/>
    <cellStyle name="Millares 99" xfId="95" xr:uid="{00000000-0005-0000-0000-00004D000000}"/>
    <cellStyle name="Millares_CUENTA 1" xfId="16" xr:uid="{00000000-0005-0000-0000-00004E000000}"/>
    <cellStyle name="Millares_CUENTA 1 2" xfId="21" xr:uid="{00000000-0005-0000-0000-00004F000000}"/>
    <cellStyle name="Millares_CUENTA 1 2 2" xfId="28" xr:uid="{00000000-0005-0000-0000-000050000000}"/>
    <cellStyle name="Millares_CUENTA 1 3" xfId="26" xr:uid="{00000000-0005-0000-0000-000051000000}"/>
    <cellStyle name="Millares_CUENTA 1 5" xfId="14" xr:uid="{00000000-0005-0000-0000-000052000000}"/>
    <cellStyle name="Millares_GobiernoFinal 3" xfId="24" xr:uid="{00000000-0005-0000-0000-000053000000}"/>
    <cellStyle name="Moneda 2" xfId="96" xr:uid="{00000000-0005-0000-0000-000054000000}"/>
    <cellStyle name="Moneda 2 2" xfId="97" xr:uid="{00000000-0005-0000-0000-000055000000}"/>
    <cellStyle name="Normal" xfId="0" builtinId="0"/>
    <cellStyle name="Normal 10" xfId="98" xr:uid="{00000000-0005-0000-0000-000057000000}"/>
    <cellStyle name="Normal 11" xfId="99" xr:uid="{00000000-0005-0000-0000-000058000000}"/>
    <cellStyle name="Normal 12" xfId="100" xr:uid="{00000000-0005-0000-0000-000059000000}"/>
    <cellStyle name="Normal 13" xfId="101" xr:uid="{00000000-0005-0000-0000-00005A000000}"/>
    <cellStyle name="Normal 15" xfId="102" xr:uid="{00000000-0005-0000-0000-00005B000000}"/>
    <cellStyle name="Normal 2" xfId="25" xr:uid="{00000000-0005-0000-0000-00005C000000}"/>
    <cellStyle name="Normal 2 2" xfId="18" xr:uid="{00000000-0005-0000-0000-00005D000000}"/>
    <cellStyle name="Normal 2 2 2" xfId="29" xr:uid="{00000000-0005-0000-0000-00005E000000}"/>
    <cellStyle name="Normal 2 3" xfId="4" xr:uid="{00000000-0005-0000-0000-00005F000000}"/>
    <cellStyle name="Normal 2 3 2" xfId="103" xr:uid="{00000000-0005-0000-0000-000060000000}"/>
    <cellStyle name="Normal 2 4" xfId="104" xr:uid="{00000000-0005-0000-0000-000061000000}"/>
    <cellStyle name="Normal 2 4 2" xfId="105" xr:uid="{00000000-0005-0000-0000-000062000000}"/>
    <cellStyle name="Normal 2 4 2 2" xfId="106" xr:uid="{00000000-0005-0000-0000-000063000000}"/>
    <cellStyle name="Normal 2 4 3" xfId="107" xr:uid="{00000000-0005-0000-0000-000064000000}"/>
    <cellStyle name="Normal 2 5" xfId="108" xr:uid="{00000000-0005-0000-0000-000065000000}"/>
    <cellStyle name="Normal 3" xfId="22" xr:uid="{00000000-0005-0000-0000-000066000000}"/>
    <cellStyle name="Normal 3 2" xfId="31" xr:uid="{00000000-0005-0000-0000-000067000000}"/>
    <cellStyle name="Normal 3 2 2" xfId="109" xr:uid="{00000000-0005-0000-0000-000068000000}"/>
    <cellStyle name="Normal 4" xfId="20" xr:uid="{00000000-0005-0000-0000-000069000000}"/>
    <cellStyle name="Normal 4 2" xfId="110" xr:uid="{00000000-0005-0000-0000-00006A000000}"/>
    <cellStyle name="Normal 4 2 2" xfId="111" xr:uid="{00000000-0005-0000-0000-00006B000000}"/>
    <cellStyle name="Normal 4 3" xfId="112" xr:uid="{00000000-0005-0000-0000-00006C000000}"/>
    <cellStyle name="Normal 5" xfId="113" xr:uid="{00000000-0005-0000-0000-00006D000000}"/>
    <cellStyle name="Normal 5 2" xfId="114" xr:uid="{00000000-0005-0000-0000-00006E000000}"/>
    <cellStyle name="Normal 5 2 2" xfId="115" xr:uid="{00000000-0005-0000-0000-00006F000000}"/>
    <cellStyle name="Normal 5 3" xfId="116" xr:uid="{00000000-0005-0000-0000-000070000000}"/>
    <cellStyle name="Normal 5 4" xfId="117" xr:uid="{00000000-0005-0000-0000-000071000000}"/>
    <cellStyle name="Normal 5 4 2" xfId="34" xr:uid="{00000000-0005-0000-0000-000072000000}"/>
    <cellStyle name="Normal 5 6 3" xfId="118" xr:uid="{00000000-0005-0000-0000-000073000000}"/>
    <cellStyle name="Normal 5 6 3 2" xfId="119" xr:uid="{00000000-0005-0000-0000-000074000000}"/>
    <cellStyle name="Normal 6" xfId="120" xr:uid="{00000000-0005-0000-0000-000075000000}"/>
    <cellStyle name="Normal 6 2" xfId="121" xr:uid="{00000000-0005-0000-0000-000076000000}"/>
    <cellStyle name="Normal 6 4" xfId="5" xr:uid="{00000000-0005-0000-0000-000077000000}"/>
    <cellStyle name="Normal 7" xfId="122" xr:uid="{00000000-0005-0000-0000-000078000000}"/>
    <cellStyle name="Normal 8" xfId="33" xr:uid="{00000000-0005-0000-0000-000079000000}"/>
    <cellStyle name="Normal 8 2" xfId="123" xr:uid="{00000000-0005-0000-0000-00007A000000}"/>
    <cellStyle name="Normal 9" xfId="124" xr:uid="{00000000-0005-0000-0000-00007B000000}"/>
    <cellStyle name="Normal 9 2" xfId="125" xr:uid="{00000000-0005-0000-0000-00007C000000}"/>
    <cellStyle name="Normal_Cuentas cuadros de coyuntura(jun07)_Anexo Estadístico NOVIEMBRE 2008 IMAEP" xfId="13" xr:uid="{00000000-0005-0000-0000-00007D000000}"/>
    <cellStyle name="Porcentaje" xfId="128" builtinId="5"/>
    <cellStyle name="Result" xfId="126" xr:uid="{00000000-0005-0000-0000-00007E000000}"/>
    <cellStyle name="Result2" xfId="127" xr:uid="{00000000-0005-0000-0000-00007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8592</xdr:rowOff>
    </xdr:from>
    <xdr:to>
      <xdr:col>0</xdr:col>
      <xdr:colOff>1009650</xdr:colOff>
      <xdr:row>4</xdr:row>
      <xdr:rowOff>118409</xdr:rowOff>
    </xdr:to>
    <xdr:pic>
      <xdr:nvPicPr>
        <xdr:cNvPr id="2" name="webImgShrinked" descr="Logo del Banco Central del Paraguay" title="Logo BCP">
          <a:extLst>
            <a:ext uri="{FF2B5EF4-FFF2-40B4-BE49-F238E27FC236}">
              <a16:creationId xmlns:a16="http://schemas.microsoft.com/office/drawing/2014/main" id="{EE4462AD-9A10-4F89-BCB3-5D1A8B26B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9092"/>
          <a:ext cx="552450" cy="681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143"/>
  <sheetViews>
    <sheetView showGridLines="0" zoomScale="110" zoomScaleNormal="110" workbookViewId="0">
      <selection activeCell="C14" sqref="C14"/>
    </sheetView>
  </sheetViews>
  <sheetFormatPr baseColWidth="10" defaultColWidth="11.44140625" defaultRowHeight="16.2"/>
  <cols>
    <col min="1" max="1" width="18.6640625" style="13" customWidth="1"/>
    <col min="2" max="2" width="17.109375" style="13" customWidth="1"/>
    <col min="3" max="3" width="118" style="13" customWidth="1"/>
    <col min="4" max="6" width="11.44140625" style="13"/>
    <col min="7" max="7" width="99.109375" style="13" customWidth="1"/>
    <col min="8" max="8" width="11.44140625" style="13"/>
    <col min="9" max="9" width="26.109375" style="13" customWidth="1"/>
    <col min="10" max="10" width="173" style="13" customWidth="1"/>
    <col min="11" max="16384" width="11.44140625" style="13"/>
  </cols>
  <sheetData>
    <row r="1" spans="1:17">
      <c r="L1" s="14"/>
      <c r="M1" s="14"/>
      <c r="N1" s="15"/>
      <c r="O1" s="15"/>
      <c r="P1" s="15"/>
      <c r="Q1" s="14"/>
    </row>
    <row r="2" spans="1:17">
      <c r="A2" s="16"/>
      <c r="B2" s="17" t="s">
        <v>63</v>
      </c>
      <c r="C2" s="16"/>
      <c r="D2" s="16"/>
      <c r="E2" s="16"/>
      <c r="F2" s="16"/>
      <c r="G2" s="16"/>
      <c r="L2"/>
      <c r="M2"/>
      <c r="N2"/>
      <c r="O2"/>
      <c r="P2"/>
      <c r="Q2"/>
    </row>
    <row r="3" spans="1:17">
      <c r="A3" s="16"/>
      <c r="B3" s="18" t="s">
        <v>380</v>
      </c>
      <c r="C3" s="19"/>
      <c r="D3" s="16"/>
      <c r="E3" s="16"/>
      <c r="F3" s="16"/>
      <c r="G3" s="16"/>
      <c r="L3"/>
      <c r="M3"/>
      <c r="N3"/>
      <c r="O3"/>
      <c r="P3"/>
      <c r="Q3"/>
    </row>
    <row r="4" spans="1:17">
      <c r="A4" s="16"/>
      <c r="B4" s="18" t="s">
        <v>64</v>
      </c>
      <c r="C4" s="19"/>
      <c r="D4" s="16"/>
      <c r="E4" s="16"/>
      <c r="F4" s="16"/>
      <c r="G4" s="16"/>
      <c r="L4"/>
      <c r="M4"/>
      <c r="N4"/>
      <c r="O4"/>
      <c r="P4"/>
      <c r="Q4"/>
    </row>
    <row r="5" spans="1:17">
      <c r="A5" s="20"/>
      <c r="B5" s="21"/>
      <c r="C5" s="22"/>
      <c r="D5" s="20"/>
      <c r="E5" s="20"/>
      <c r="F5" s="20"/>
      <c r="G5" s="20"/>
      <c r="H5" s="23"/>
      <c r="I5" s="23"/>
      <c r="L5"/>
      <c r="M5"/>
      <c r="N5"/>
      <c r="O5"/>
      <c r="P5"/>
      <c r="Q5"/>
    </row>
    <row r="6" spans="1:17">
      <c r="A6" s="20"/>
      <c r="B6" s="98" t="s">
        <v>260</v>
      </c>
      <c r="C6" s="22"/>
      <c r="D6" s="22"/>
      <c r="E6" s="22"/>
      <c r="F6" s="22"/>
      <c r="G6" s="22"/>
      <c r="H6" s="23"/>
      <c r="I6" s="23"/>
      <c r="L6"/>
      <c r="M6"/>
      <c r="N6"/>
      <c r="O6"/>
      <c r="P6"/>
      <c r="Q6"/>
    </row>
    <row r="7" spans="1:17">
      <c r="A7" s="20"/>
      <c r="B7" s="244" t="s">
        <v>293</v>
      </c>
      <c r="C7" s="22"/>
      <c r="D7" s="22"/>
      <c r="E7" s="22"/>
      <c r="F7" s="22"/>
      <c r="G7" s="22"/>
      <c r="H7" s="23"/>
      <c r="I7" s="23"/>
      <c r="L7"/>
      <c r="M7"/>
      <c r="N7"/>
      <c r="O7"/>
      <c r="P7"/>
      <c r="Q7"/>
    </row>
    <row r="8" spans="1:17" ht="21.75" customHeight="1">
      <c r="A8" s="381" t="s">
        <v>65</v>
      </c>
      <c r="B8" s="381"/>
      <c r="C8" s="381"/>
      <c r="L8"/>
      <c r="M8"/>
      <c r="N8"/>
      <c r="O8"/>
      <c r="P8"/>
      <c r="Q8"/>
    </row>
    <row r="9" spans="1:17" ht="14.1" customHeight="1">
      <c r="A9" s="387" t="s">
        <v>66</v>
      </c>
      <c r="B9" s="306" t="s">
        <v>348</v>
      </c>
      <c r="C9" s="307"/>
      <c r="L9"/>
      <c r="M9"/>
      <c r="N9"/>
      <c r="O9"/>
      <c r="P9"/>
      <c r="Q9"/>
    </row>
    <row r="10" spans="1:17" ht="14.1" customHeight="1">
      <c r="A10" s="388"/>
      <c r="B10" s="306" t="s">
        <v>349</v>
      </c>
      <c r="C10" s="307"/>
      <c r="L10"/>
      <c r="M10"/>
      <c r="N10"/>
      <c r="O10"/>
      <c r="P10"/>
      <c r="Q10"/>
    </row>
    <row r="11" spans="1:17" ht="14.1" customHeight="1">
      <c r="A11" s="388"/>
      <c r="B11" s="306" t="s">
        <v>370</v>
      </c>
      <c r="C11" s="307"/>
      <c r="L11"/>
      <c r="M11"/>
      <c r="N11"/>
      <c r="O11"/>
      <c r="P11"/>
      <c r="Q11"/>
    </row>
    <row r="12" spans="1:17" ht="14.1" customHeight="1">
      <c r="A12" s="388"/>
      <c r="B12" s="306" t="s">
        <v>371</v>
      </c>
      <c r="C12" s="307"/>
      <c r="L12"/>
      <c r="M12"/>
      <c r="N12"/>
      <c r="O12"/>
      <c r="P12"/>
      <c r="Q12"/>
    </row>
    <row r="13" spans="1:17" ht="14.1" customHeight="1">
      <c r="A13" s="388"/>
      <c r="B13" s="306" t="s">
        <v>372</v>
      </c>
      <c r="C13" s="307"/>
      <c r="L13"/>
      <c r="M13"/>
      <c r="N13"/>
      <c r="O13"/>
      <c r="P13"/>
      <c r="Q13"/>
    </row>
    <row r="14" spans="1:17" ht="14.1" customHeight="1">
      <c r="A14" s="388"/>
      <c r="B14" s="306" t="s">
        <v>373</v>
      </c>
      <c r="C14" s="307"/>
      <c r="L14"/>
      <c r="M14"/>
      <c r="N14"/>
      <c r="O14"/>
      <c r="P14"/>
      <c r="Q14"/>
    </row>
    <row r="15" spans="1:17" ht="14.1" customHeight="1">
      <c r="A15" s="394" t="s">
        <v>257</v>
      </c>
      <c r="B15" s="306" t="s">
        <v>374</v>
      </c>
      <c r="C15" s="307"/>
      <c r="L15"/>
      <c r="M15"/>
      <c r="N15"/>
      <c r="O15"/>
      <c r="P15"/>
      <c r="Q15"/>
    </row>
    <row r="16" spans="1:17" ht="14.1" customHeight="1">
      <c r="A16" s="395"/>
      <c r="B16" s="306" t="s">
        <v>375</v>
      </c>
      <c r="C16" s="307"/>
      <c r="L16"/>
      <c r="M16"/>
      <c r="N16"/>
      <c r="O16"/>
      <c r="P16"/>
      <c r="Q16"/>
    </row>
    <row r="17" spans="1:17" ht="14.1" customHeight="1">
      <c r="A17" s="395"/>
      <c r="B17" s="306" t="s">
        <v>376</v>
      </c>
      <c r="C17" s="307"/>
      <c r="L17"/>
      <c r="M17"/>
      <c r="N17"/>
      <c r="O17"/>
      <c r="P17"/>
      <c r="Q17"/>
    </row>
    <row r="18" spans="1:17" ht="14.1" customHeight="1">
      <c r="A18" s="392" t="s">
        <v>285</v>
      </c>
      <c r="B18" s="306" t="s">
        <v>350</v>
      </c>
      <c r="C18" s="307"/>
      <c r="L18"/>
      <c r="M18"/>
      <c r="N18"/>
      <c r="O18"/>
      <c r="P18"/>
      <c r="Q18"/>
    </row>
    <row r="19" spans="1:17" ht="14.1" customHeight="1">
      <c r="A19" s="392"/>
      <c r="B19" s="306" t="s">
        <v>351</v>
      </c>
      <c r="C19" s="307"/>
      <c r="L19"/>
      <c r="M19"/>
      <c r="N19"/>
      <c r="O19"/>
      <c r="P19"/>
      <c r="Q19"/>
    </row>
    <row r="20" spans="1:17" ht="14.1" customHeight="1">
      <c r="A20" s="392"/>
      <c r="B20" s="306" t="s">
        <v>352</v>
      </c>
      <c r="C20" s="307"/>
      <c r="L20"/>
      <c r="M20"/>
      <c r="N20"/>
      <c r="O20"/>
      <c r="P20"/>
      <c r="Q20"/>
    </row>
    <row r="21" spans="1:17" ht="14.1" customHeight="1">
      <c r="A21" s="392"/>
      <c r="B21" s="306" t="s">
        <v>353</v>
      </c>
      <c r="C21" s="307"/>
      <c r="L21"/>
      <c r="M21"/>
      <c r="N21"/>
      <c r="O21"/>
      <c r="P21"/>
      <c r="Q21"/>
    </row>
    <row r="22" spans="1:17" ht="14.1" customHeight="1">
      <c r="A22" s="392"/>
      <c r="B22" s="306" t="s">
        <v>354</v>
      </c>
      <c r="C22" s="307"/>
      <c r="L22"/>
      <c r="M22"/>
      <c r="N22"/>
      <c r="O22"/>
      <c r="P22"/>
      <c r="Q22"/>
    </row>
    <row r="23" spans="1:17" ht="14.1" customHeight="1">
      <c r="A23" s="392"/>
      <c r="B23" s="306" t="s">
        <v>355</v>
      </c>
      <c r="C23" s="307"/>
      <c r="L23"/>
      <c r="M23"/>
      <c r="N23"/>
      <c r="O23"/>
      <c r="P23"/>
      <c r="Q23"/>
    </row>
    <row r="24" spans="1:17" ht="14.1" customHeight="1">
      <c r="A24" s="392"/>
      <c r="B24" s="306" t="s">
        <v>356</v>
      </c>
      <c r="C24" s="307"/>
      <c r="L24"/>
      <c r="M24"/>
      <c r="N24"/>
      <c r="O24"/>
      <c r="P24"/>
      <c r="Q24"/>
    </row>
    <row r="25" spans="1:17" ht="14.1" customHeight="1">
      <c r="A25" s="392"/>
      <c r="B25" s="306" t="s">
        <v>357</v>
      </c>
      <c r="C25" s="307"/>
      <c r="L25"/>
      <c r="M25"/>
      <c r="N25"/>
      <c r="O25"/>
      <c r="P25"/>
      <c r="Q25"/>
    </row>
    <row r="26" spans="1:17" ht="14.1" customHeight="1">
      <c r="A26" s="392"/>
      <c r="B26" s="306" t="s">
        <v>358</v>
      </c>
      <c r="C26" s="307"/>
      <c r="L26"/>
      <c r="M26"/>
      <c r="N26"/>
      <c r="O26"/>
      <c r="P26"/>
      <c r="Q26"/>
    </row>
    <row r="27" spans="1:17" ht="14.1" customHeight="1">
      <c r="A27" s="392"/>
      <c r="B27" s="306" t="s">
        <v>359</v>
      </c>
      <c r="C27" s="307"/>
      <c r="L27"/>
      <c r="M27"/>
      <c r="N27"/>
      <c r="O27"/>
      <c r="P27"/>
      <c r="Q27"/>
    </row>
    <row r="28" spans="1:17" ht="14.1" customHeight="1">
      <c r="A28" s="392"/>
      <c r="B28" s="306" t="s">
        <v>360</v>
      </c>
      <c r="C28" s="307"/>
      <c r="L28"/>
      <c r="M28"/>
      <c r="N28"/>
      <c r="O28"/>
      <c r="P28"/>
      <c r="Q28"/>
    </row>
    <row r="29" spans="1:17" ht="14.1" customHeight="1">
      <c r="A29" s="392"/>
      <c r="B29" s="306" t="s">
        <v>361</v>
      </c>
      <c r="C29" s="307"/>
      <c r="L29"/>
      <c r="M29"/>
      <c r="N29"/>
      <c r="O29"/>
      <c r="P29"/>
      <c r="Q29"/>
    </row>
    <row r="30" spans="1:17" ht="14.1" customHeight="1">
      <c r="A30" s="392"/>
      <c r="B30" s="306" t="s">
        <v>362</v>
      </c>
      <c r="C30" s="307"/>
      <c r="L30"/>
      <c r="M30"/>
      <c r="N30"/>
      <c r="O30"/>
      <c r="P30"/>
      <c r="Q30"/>
    </row>
    <row r="31" spans="1:17" ht="14.1" customHeight="1">
      <c r="A31" s="393"/>
      <c r="B31" s="306" t="s">
        <v>363</v>
      </c>
      <c r="C31" s="307"/>
      <c r="L31"/>
      <c r="M31"/>
      <c r="N31"/>
      <c r="O31"/>
      <c r="P31"/>
      <c r="Q31"/>
    </row>
    <row r="32" spans="1:17" ht="14.1" customHeight="1">
      <c r="A32" s="389" t="s">
        <v>286</v>
      </c>
      <c r="B32" s="306" t="s">
        <v>364</v>
      </c>
      <c r="C32" s="307"/>
    </row>
    <row r="33" spans="1:3" ht="14.1" customHeight="1">
      <c r="A33" s="390"/>
      <c r="B33" s="306" t="s">
        <v>365</v>
      </c>
      <c r="C33" s="307"/>
    </row>
    <row r="34" spans="1:3" ht="14.1" customHeight="1">
      <c r="A34" s="390"/>
      <c r="B34" s="306" t="s">
        <v>366</v>
      </c>
      <c r="C34" s="307"/>
    </row>
    <row r="35" spans="1:3" ht="14.1" customHeight="1">
      <c r="A35" s="390"/>
      <c r="B35" s="306" t="s">
        <v>367</v>
      </c>
      <c r="C35" s="307"/>
    </row>
    <row r="36" spans="1:3" ht="14.1" customHeight="1">
      <c r="A36" s="391" t="s">
        <v>186</v>
      </c>
      <c r="B36" s="306" t="s">
        <v>368</v>
      </c>
      <c r="C36" s="307"/>
    </row>
    <row r="37" spans="1:3" ht="14.1" customHeight="1">
      <c r="A37" s="391"/>
      <c r="B37" s="306" t="s">
        <v>369</v>
      </c>
      <c r="C37" s="307"/>
    </row>
    <row r="38" spans="1:3" ht="14.1" customHeight="1">
      <c r="A38" s="391"/>
      <c r="B38" s="306" t="s">
        <v>381</v>
      </c>
      <c r="C38" s="307"/>
    </row>
    <row r="39" spans="1:3" ht="14.1" customHeight="1">
      <c r="A39" s="391"/>
      <c r="B39" s="306" t="s">
        <v>382</v>
      </c>
      <c r="C39" s="307"/>
    </row>
    <row r="40" spans="1:3" ht="14.1" customHeight="1">
      <c r="A40" s="391"/>
      <c r="B40" s="306" t="s">
        <v>383</v>
      </c>
      <c r="C40" s="307"/>
    </row>
    <row r="41" spans="1:3" ht="14.1" customHeight="1">
      <c r="A41" s="391"/>
      <c r="B41" s="306" t="s">
        <v>384</v>
      </c>
      <c r="C41" s="307"/>
    </row>
    <row r="42" spans="1:3" ht="14.1" customHeight="1">
      <c r="A42" s="391"/>
      <c r="B42" s="306" t="s">
        <v>385</v>
      </c>
      <c r="C42" s="307"/>
    </row>
    <row r="43" spans="1:3" ht="14.1" customHeight="1">
      <c r="A43" s="391"/>
      <c r="B43" s="306" t="s">
        <v>377</v>
      </c>
      <c r="C43" s="307"/>
    </row>
    <row r="44" spans="1:3" ht="14.1" customHeight="1">
      <c r="A44" s="316"/>
    </row>
    <row r="45" spans="1:3">
      <c r="A45" s="381" t="s">
        <v>67</v>
      </c>
      <c r="B45" s="381"/>
      <c r="C45" s="381"/>
    </row>
    <row r="46" spans="1:3" ht="13.5" customHeight="1">
      <c r="A46" s="382" t="s">
        <v>258</v>
      </c>
      <c r="B46" s="306" t="s">
        <v>378</v>
      </c>
      <c r="C46" s="307"/>
    </row>
    <row r="47" spans="1:3" ht="14.1" customHeight="1">
      <c r="A47" s="383"/>
      <c r="B47" s="306" t="s">
        <v>386</v>
      </c>
      <c r="C47" s="307"/>
    </row>
    <row r="48" spans="1:3" ht="14.1" customHeight="1">
      <c r="A48" s="383"/>
      <c r="B48" s="306" t="s">
        <v>387</v>
      </c>
      <c r="C48" s="307"/>
    </row>
    <row r="49" spans="1:9" ht="14.1" customHeight="1">
      <c r="A49" s="383"/>
      <c r="B49" s="306" t="s">
        <v>388</v>
      </c>
      <c r="C49" s="307"/>
    </row>
    <row r="50" spans="1:9" ht="14.1" customHeight="1">
      <c r="A50" s="383"/>
      <c r="B50" s="306" t="s">
        <v>389</v>
      </c>
      <c r="C50" s="307"/>
    </row>
    <row r="51" spans="1:9" ht="14.1" customHeight="1">
      <c r="A51" s="383"/>
      <c r="B51" s="306" t="s">
        <v>390</v>
      </c>
      <c r="C51" s="307"/>
    </row>
    <row r="52" spans="1:9" ht="14.1" customHeight="1">
      <c r="A52" s="383"/>
      <c r="B52" s="306" t="s">
        <v>391</v>
      </c>
      <c r="C52" s="307"/>
    </row>
    <row r="53" spans="1:9" ht="14.1" customHeight="1">
      <c r="A53" s="383"/>
      <c r="B53" s="306" t="s">
        <v>392</v>
      </c>
      <c r="C53" s="307"/>
      <c r="I53" s="24"/>
    </row>
    <row r="54" spans="1:9" ht="14.1" customHeight="1">
      <c r="A54" s="383"/>
      <c r="B54" s="306" t="s">
        <v>393</v>
      </c>
      <c r="C54" s="307"/>
    </row>
    <row r="55" spans="1:9" ht="14.1" customHeight="1">
      <c r="A55" s="383"/>
      <c r="B55" s="306" t="s">
        <v>394</v>
      </c>
      <c r="C55" s="307"/>
    </row>
    <row r="56" spans="1:9" ht="14.1" customHeight="1">
      <c r="A56" s="383"/>
      <c r="B56" s="306" t="s">
        <v>395</v>
      </c>
      <c r="C56" s="307"/>
    </row>
    <row r="57" spans="1:9" ht="14.1" customHeight="1">
      <c r="A57" s="383"/>
      <c r="B57" s="306" t="s">
        <v>396</v>
      </c>
      <c r="C57" s="307"/>
    </row>
    <row r="58" spans="1:9" ht="14.1" customHeight="1">
      <c r="A58" s="383"/>
      <c r="B58" s="306" t="s">
        <v>397</v>
      </c>
      <c r="C58" s="307"/>
    </row>
    <row r="59" spans="1:9" ht="14.1" customHeight="1">
      <c r="A59" s="384" t="s">
        <v>68</v>
      </c>
      <c r="B59" s="306" t="s">
        <v>379</v>
      </c>
      <c r="C59" s="307"/>
    </row>
    <row r="60" spans="1:9" ht="14.1" customHeight="1">
      <c r="A60" s="385"/>
      <c r="B60" s="306" t="s">
        <v>398</v>
      </c>
      <c r="C60" s="307"/>
    </row>
    <row r="61" spans="1:9" ht="14.1" customHeight="1">
      <c r="A61" s="385"/>
      <c r="B61" s="306" t="s">
        <v>399</v>
      </c>
      <c r="C61" s="307"/>
    </row>
    <row r="62" spans="1:9" ht="14.1" customHeight="1">
      <c r="A62" s="385"/>
      <c r="B62" s="306" t="s">
        <v>400</v>
      </c>
      <c r="C62" s="307"/>
    </row>
    <row r="63" spans="1:9" ht="14.1" customHeight="1">
      <c r="A63" s="385"/>
      <c r="B63" s="306" t="s">
        <v>401</v>
      </c>
      <c r="C63" s="307"/>
    </row>
    <row r="64" spans="1:9" ht="14.1" customHeight="1">
      <c r="A64" s="385"/>
      <c r="B64" s="306" t="s">
        <v>402</v>
      </c>
      <c r="C64" s="307"/>
    </row>
    <row r="65" spans="1:9" ht="14.1" customHeight="1">
      <c r="A65" s="385"/>
      <c r="B65" s="306" t="s">
        <v>403</v>
      </c>
      <c r="C65" s="307"/>
    </row>
    <row r="66" spans="1:9" ht="14.1" customHeight="1">
      <c r="A66" s="385"/>
      <c r="B66" s="306" t="s">
        <v>404</v>
      </c>
      <c r="C66" s="307"/>
    </row>
    <row r="67" spans="1:9" ht="14.1" customHeight="1">
      <c r="A67" s="385"/>
      <c r="B67" s="306" t="s">
        <v>405</v>
      </c>
      <c r="C67" s="307"/>
    </row>
    <row r="68" spans="1:9" ht="14.1" customHeight="1">
      <c r="A68" s="385"/>
      <c r="B68" s="306" t="s">
        <v>406</v>
      </c>
      <c r="C68" s="307"/>
    </row>
    <row r="69" spans="1:9" ht="14.1" customHeight="1">
      <c r="A69" s="385"/>
      <c r="B69" s="306" t="s">
        <v>407</v>
      </c>
      <c r="C69" s="307"/>
    </row>
    <row r="70" spans="1:9" ht="14.1" customHeight="1">
      <c r="A70" s="385"/>
      <c r="B70" s="306" t="s">
        <v>408</v>
      </c>
      <c r="C70" s="307"/>
    </row>
    <row r="71" spans="1:9" ht="14.1" customHeight="1">
      <c r="A71" s="386"/>
      <c r="B71" s="306" t="s">
        <v>409</v>
      </c>
      <c r="C71" s="307"/>
    </row>
    <row r="72" spans="1:9" ht="14.1" customHeight="1">
      <c r="A72" s="379" t="s">
        <v>69</v>
      </c>
      <c r="B72" s="306" t="s">
        <v>70</v>
      </c>
      <c r="C72" s="307"/>
    </row>
    <row r="73" spans="1:9" ht="14.1" customHeight="1">
      <c r="A73" s="380"/>
      <c r="B73" s="306" t="s">
        <v>71</v>
      </c>
      <c r="C73" s="307"/>
    </row>
    <row r="74" spans="1:9" ht="14.1" customHeight="1">
      <c r="A74" s="380"/>
      <c r="B74" s="306" t="s">
        <v>72</v>
      </c>
      <c r="C74" s="307"/>
    </row>
    <row r="75" spans="1:9" ht="14.1" customHeight="1">
      <c r="A75" s="380"/>
      <c r="B75" s="306" t="s">
        <v>73</v>
      </c>
      <c r="C75" s="307"/>
    </row>
    <row r="76" spans="1:9" ht="14.1" customHeight="1">
      <c r="A76" s="380"/>
      <c r="B76" s="306" t="s">
        <v>74</v>
      </c>
      <c r="C76" s="307"/>
      <c r="I76" s="24"/>
    </row>
    <row r="77" spans="1:9" ht="14.1" customHeight="1">
      <c r="A77" s="380"/>
      <c r="B77" s="306" t="s">
        <v>75</v>
      </c>
      <c r="C77" s="307"/>
      <c r="I77" s="24"/>
    </row>
    <row r="78" spans="1:9" ht="14.1" customHeight="1">
      <c r="A78" s="380"/>
      <c r="B78" s="306" t="s">
        <v>76</v>
      </c>
      <c r="C78" s="307"/>
      <c r="I78" s="24"/>
    </row>
    <row r="79" spans="1:9" ht="14.1" customHeight="1">
      <c r="A79" s="380"/>
      <c r="B79" s="306" t="s">
        <v>189</v>
      </c>
      <c r="C79" s="307"/>
      <c r="I79" s="24"/>
    </row>
    <row r="80" spans="1:9" ht="14.1" customHeight="1">
      <c r="A80" s="380"/>
      <c r="B80" s="306" t="s">
        <v>190</v>
      </c>
      <c r="C80" s="307"/>
      <c r="I80" s="24"/>
    </row>
    <row r="81" spans="1:9" ht="14.1" customHeight="1">
      <c r="A81" s="380"/>
      <c r="B81" s="306" t="s">
        <v>296</v>
      </c>
      <c r="C81" s="307"/>
      <c r="I81" s="24"/>
    </row>
    <row r="82" spans="1:9" ht="14.1" customHeight="1">
      <c r="A82" s="380"/>
      <c r="B82" s="306" t="s">
        <v>301</v>
      </c>
      <c r="C82" s="307"/>
      <c r="I82" s="24"/>
    </row>
    <row r="83" spans="1:9" ht="14.1" customHeight="1">
      <c r="A83" s="380"/>
      <c r="B83" s="306" t="s">
        <v>305</v>
      </c>
      <c r="C83" s="307"/>
      <c r="I83" s="24"/>
    </row>
    <row r="84" spans="1:9" ht="14.1" customHeight="1">
      <c r="A84" s="380"/>
      <c r="B84" s="306" t="s">
        <v>306</v>
      </c>
      <c r="C84" s="307"/>
      <c r="I84" s="24"/>
    </row>
    <row r="85" spans="1:9" ht="14.1" customHeight="1">
      <c r="A85" s="380"/>
      <c r="B85" s="306" t="s">
        <v>311</v>
      </c>
      <c r="C85" s="307"/>
      <c r="I85" s="24"/>
    </row>
    <row r="86" spans="1:9" ht="14.1" customHeight="1">
      <c r="A86" s="380"/>
      <c r="B86" s="306" t="s">
        <v>318</v>
      </c>
      <c r="C86" s="307"/>
      <c r="I86" s="24"/>
    </row>
    <row r="87" spans="1:9" ht="14.1" customHeight="1">
      <c r="A87" s="380"/>
      <c r="B87" s="306" t="s">
        <v>344</v>
      </c>
      <c r="C87" s="307"/>
      <c r="I87" s="24"/>
    </row>
    <row r="88" spans="1:9" ht="14.1" customHeight="1">
      <c r="A88" s="380"/>
      <c r="B88" s="306" t="s">
        <v>411</v>
      </c>
      <c r="C88" s="307"/>
      <c r="I88" s="24"/>
    </row>
    <row r="89" spans="1:9" ht="14.1" customHeight="1">
      <c r="I89" s="24"/>
    </row>
    <row r="90" spans="1:9" ht="14.1" customHeight="1">
      <c r="I90" s="24"/>
    </row>
    <row r="91" spans="1:9" ht="14.1" customHeight="1"/>
    <row r="92" spans="1:9" ht="14.1" customHeight="1"/>
    <row r="93" spans="1:9" ht="14.1" customHeight="1"/>
    <row r="94" spans="1:9" ht="14.1" customHeight="1"/>
    <row r="95" spans="1:9" ht="14.1" customHeight="1"/>
    <row r="96" spans="1:9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</sheetData>
  <mergeCells count="10">
    <mergeCell ref="A72:A88"/>
    <mergeCell ref="A45:C45"/>
    <mergeCell ref="A46:A58"/>
    <mergeCell ref="A59:A71"/>
    <mergeCell ref="A8:C8"/>
    <mergeCell ref="A9:A14"/>
    <mergeCell ref="A32:A35"/>
    <mergeCell ref="A36:A43"/>
    <mergeCell ref="A18:A31"/>
    <mergeCell ref="A15:A17"/>
  </mergeCells>
  <phoneticPr fontId="78" type="noConversion"/>
  <hyperlinks>
    <hyperlink ref="B9" location="'1.1. PIB y población'!A1" display="1.1: PRODUCTO INTERNO BRUTO Y POBLACIÓN, 2008 -2016" xr:uid="{00000000-0004-0000-0000-000000000000}"/>
    <hyperlink ref="B10" location="'1.2. PIB y población USD'!A17" display="1.2: PIB Y POBLACIÓN EN DÓLARES, 2008 -2016" xr:uid="{00000000-0004-0000-0000-000001000000}"/>
    <hyperlink ref="B11" location="'1.3. PIB y crecimiento'!A1" display="1.3: PIB Y CRECIMIENTO ECONÓMICO 2008 – 2016" xr:uid="{00000000-0004-0000-0000-000002000000}"/>
    <hyperlink ref="B12" location="'1.4. PIB y nivel de precios'!A1" display="1.4: PIB Y NIVEL GENERAL DE PRECIOS DE LA ECONOMÍA 2008 – 2016" xr:uid="{00000000-0004-0000-0000-000003000000}"/>
    <hyperlink ref="B13" location="'1.6.PIB_SI'!A1" display="1.6: PRODUCTO INTERNO BRUTO POR SECTOR INSTITUCIONAL A PRECIOS CORRIENTES 2008 – 2016" xr:uid="{00000000-0004-0000-0000-000004000000}"/>
    <hyperlink ref="B14" location="'1.7 .CEI'!A1" display="1.7: CUENTAS ECONÓMICAS INTEGRADAS - PRODUCTO E INGRESO 2008 – 2016" xr:uid="{00000000-0004-0000-0000-000005000000}"/>
    <hyperlink ref="B15" location="'2.1.VBPcorr'!A1" display="2.1: VALOR BRUTO DE LA PRODUCCION POR ACTIVIDAD ECONOMICA A PRECIOS CORRIENTES 2008 – 2014" xr:uid="{00000000-0004-0000-0000-000006000000}"/>
    <hyperlink ref="B16" location="'2.2.CIcorr'!A1" display="2.2: CONSUMO INTERMEDIO POR ACTIVIDAD ECONOMICA A PRECIOS CORRIENTES 2008 – 2014" xr:uid="{00000000-0004-0000-0000-000007000000}"/>
    <hyperlink ref="B46" location="'1.1.PIBProd-SI'!A1" display="1.1: LA CUENTA DE PRODUCCION DE TEXTILES Y EL PIB POR SECTOR INSTITUCIONAL A PRECIOS CORRIENTES 2008 – 2014" xr:uid="{00000000-0004-0000-0000-000008000000}"/>
    <hyperlink ref="B47" location="'1.2.VBP-SI2008'!A1" display="1.2: VALOR BRUTO DE LA PRODUCCIÓN POR SECTOR INSTITUCIONAL Y SEGÚN ACTIVIDAD ECONÓMICA A PRECIOS CORRIENTES AÑO 2008" xr:uid="{00000000-0004-0000-0000-000009000000}"/>
    <hyperlink ref="B72" location="'3.1.CEI2008'!A1" display="3.1: CUENTAS ECONÓMICAS INTEGRADAS A PRECIOS CORRIENTES AÑO 2008" xr:uid="{00000000-0004-0000-0000-00000A000000}"/>
    <hyperlink ref="B73" location="'3.2.CEI2009'!A1" display="3.2: CUENTAS ECONÓMICAS INTEGRADAS A PRECIOS CORRIENTES AÑO 2009" xr:uid="{00000000-0004-0000-0000-00000B000000}"/>
    <hyperlink ref="B74" location="'3.3.CEI2010'!A1" display="3.3: CUENTAS ECONÓMICAS INTEGRADAS A PRECIOS CORRIENTES AÑO 2010" xr:uid="{00000000-0004-0000-0000-00000C000000}"/>
    <hyperlink ref="B75" location="'3.4.CEI2011'!A1" display="3.4: CUENTAS ECONÓMICAS INTEGRADAS A PRECIOS CORRIENTES AÑO 2011" xr:uid="{00000000-0004-0000-0000-00000D000000}"/>
    <hyperlink ref="B76" location="'3.5.CEI2012'!A1" display="3.5: CUENTAS ECONÓMICAS INTEGRADAS A PRECIOS CORRIENTES AÑO 2012" xr:uid="{00000000-0004-0000-0000-00000E000000}"/>
    <hyperlink ref="B77" location="'3.6.CEI2013'!A1" display="3.6: CUENTAS ECONÓMICAS INTEGRADAS A PRECIOS CORRIENTES AÑO 2013" xr:uid="{00000000-0004-0000-0000-00000F000000}"/>
    <hyperlink ref="B78" location="'3.7.CEI2014'!A1" display="3.7: CUENTAS ECONÓMICAS INTEGRADAS A PRECIOS CORRIENTES AÑO 2014" xr:uid="{00000000-0004-0000-0000-000010000000}"/>
    <hyperlink ref="B54:B55" location="'1.8.VBP-SI2014'!A1" display="1.8: VALOR BRUTO DE LA PRODUCCIÓN POR SECTOR INSTITUCIONAL Y SEGÚN ACTIVIDAD ECONÓMICA A PRECIOS CORRIENTES AÑO 2014" xr:uid="{00000000-0004-0000-0000-000011000000}"/>
    <hyperlink ref="B55" location="'1.10.VBP-SI2016'!A1" display="1.10: VALOR BRUTO DE LA PRODUCCIÓN POR SECTOR INSTITUCIONAL Y SEGÚN ACTIVIDAD ECONÓMICA A PRECIOS CORRIENTES AÑO 2016" xr:uid="{00000000-0004-0000-0000-000012000000}"/>
    <hyperlink ref="B79:B80" location="'3.7.CEI2014'!A1" display="3.7: CUENTAS ECONÓMICAS INTEGRADAS A PRECIOS CORRIENTES AÑO 2014" xr:uid="{00000000-0004-0000-0000-000013000000}"/>
    <hyperlink ref="B79" location="'3.8.CEI2015'!A1" display="3.8: CUENTAS ECONÓMICAS INTEGRADAS A PRECIOS CORRIENTES AÑO 2015" xr:uid="{00000000-0004-0000-0000-000014000000}"/>
    <hyperlink ref="B80" location="'3.9.CEI2016'!A1" display="3.9: CUENTAS ECONÓMICAS INTEGRADAS A PRECIOS CORRIENTES AÑO 2016" xr:uid="{00000000-0004-0000-0000-000015000000}"/>
    <hyperlink ref="B18" location="'3.1.VBPcorr'!A1" display="3.1: VALOR BRUTO DE LA PRODUCCIÓN POR ACTIVIDAD ECONÓMICA A PRECIOS CORRIENTES 2008 - 2016" xr:uid="{00000000-0004-0000-0000-000016000000}"/>
    <hyperlink ref="B19" location="'3.2.CIcorr'!A1" display="3.2: CONSUMO INTERMEDIO POR ACTIVIDAD ECONÓMICA A PRECIOS CORRIENTES 2008 - 2016" xr:uid="{00000000-0004-0000-0000-000017000000}"/>
    <hyperlink ref="B20" location="'3.3.PIBcorr'!A1" display="3.3: PRODUCTO INTERNO BRUTO POR ACTIVIDAD ECONÓMICA A PRECIOS CORRIENTES 2008 - 2016" xr:uid="{00000000-0004-0000-0000-000018000000}"/>
    <hyperlink ref="B21" location="'3.4.VBPcons'!A1" display="3.4: VALOR BRUTO DE LA PRODUCCIÓN POR ACTIVIDAD ECONÓMICA A PRECIOS CONSTANTES 2008 - 2016" xr:uid="{00000000-0004-0000-0000-000019000000}"/>
    <hyperlink ref="B22" location="'3.5.CIcons'!A1" display="3.5: CONSUMO INTERMEDIO POR ACTIVIDAD ECONÓMICA A PRECIOS CONSTANTES 2008 - 2016" xr:uid="{00000000-0004-0000-0000-00001A000000}"/>
    <hyperlink ref="B23" location="'3.6.PIBcons'!A1" display="3.6: PRODUCTO INTERNO BRUTO POR ACTIVIDAD ECONÓMICA A PRECIOS CONSTANTES 2008 - 2016" xr:uid="{00000000-0004-0000-0000-00001B000000}"/>
    <hyperlink ref="B32" location="'5.1.Oferta demanda global'!A1" display="5.1: OFERTA Y DEMANDA GLOBAL A PRECIOS CORRIENTES Y CONSTANTES 2008 - 2016" xr:uid="{00000000-0004-0000-0000-00001C000000}"/>
    <hyperlink ref="B33" location="'5.2. PIB_gasto'!A1" display="5.2: PRODUCTO INTERNO BRUTO POR TIPO DE GASTO A PRECIOS CORRIENTES Y CONSTANTES 2008 - 2016" xr:uid="{00000000-0004-0000-0000-00001D000000}"/>
    <hyperlink ref="B34" location="'5.3. CF hogares y gobierno'!A1" display="5.3: GASTO DE CONSUMO FINAL DE LOS HOGARES A PRECIOS CORRIENTES Y CONSTANTES 2008 - 2016" xr:uid="{00000000-0004-0000-0000-00001E000000}"/>
    <hyperlink ref="B36" location="'6.1 PIB_ing_corr'!A1" display="6.1. PRODUCTO INTERNO BRUTO POR TIPO DE INGRESO A PRECIOS CORRIENTES 2008 - 2016" xr:uid="{00000000-0004-0000-0000-00001F000000}"/>
    <hyperlink ref="B37" location="'6.2. PIB ingreso 2008'!A1" display="6.2. PRODUCTO INTERNO BRUTO POR TIPO DE INGRESO A PRECIOS CORRIENTES AÑO 2008" xr:uid="{00000000-0004-0000-0000-000020000000}"/>
    <hyperlink ref="B40" location="'6.3. PIB ingreso 2009'!A1" display="6.3. PRODUCTO INTERNO BRUTO POR TIPO DE INGRESO A PRECIOS CORRIENTES AÑO 2009" xr:uid="{00000000-0004-0000-0000-000021000000}"/>
    <hyperlink ref="B24" location="'3.6.PIBcons'!A1" display="3.6: PRODUCTO INTERNO BRUTO POR ACTIVIDAD ECONÓMICA A PRECIOS CONSTANTES 2008 - 2016" xr:uid="{00000000-0004-0000-0000-000022000000}"/>
    <hyperlink ref="B25" location="'3.6.PIBcons'!A1" display="3.6: PRODUCTO INTERNO BRUTO POR ACTIVIDAD ECONÓMICA A PRECIOS CONSTANTES 2008 - 2016" xr:uid="{00000000-0004-0000-0000-000023000000}"/>
    <hyperlink ref="B26" location="'3.6.PIBcons'!A1" display="3.6: PRODUCTO INTERNO BRUTO POR ACTIVIDAD ECONÓMICA A PRECIOS CONSTANTES 2008 - 2016" xr:uid="{00000000-0004-0000-0000-000024000000}"/>
    <hyperlink ref="B27" location="'3.6.PIBcons'!A1" display="3.6: PRODUCTO INTERNO BRUTO POR ACTIVIDAD ECONÓMICA A PRECIOS CONSTANTES 2008 - 2016" xr:uid="{00000000-0004-0000-0000-000025000000}"/>
    <hyperlink ref="B28" location="'3.6.PIBcons'!A1" display="3.6: PRODUCTO INTERNO BRUTO POR ACTIVIDAD ECONÓMICA A PRECIOS CONSTANTES 2008 - 2016" xr:uid="{00000000-0004-0000-0000-000026000000}"/>
    <hyperlink ref="B29" location="'3.6.PIBcons'!A1" display="3.6: PRODUCTO INTERNO BRUTO POR ACTIVIDAD ECONÓMICA A PRECIOS CONSTANTES 2008 - 2016" xr:uid="{00000000-0004-0000-0000-000027000000}"/>
    <hyperlink ref="B24:C24" location="'3.7. IP VBP'!A1" display="3.7: VALOR BRUTO DE LA PRODUCCIÓN - ÍNDICE DE PRECIOS POR ACTIVIDAD ECONÓMICA 2008 - 2021" xr:uid="{00000000-0004-0000-0000-000028000000}"/>
    <hyperlink ref="B25:C25" location="'3.8. IP CI'!A1" display="3.8: CONSUMO INTERMEDIO - INDICE DE PRECIOS POR ACTIVIDAD ECONÓMICA 2008 - 2016" xr:uid="{00000000-0004-0000-0000-000029000000}"/>
    <hyperlink ref="B26:C26" location="'3.9. IP PIB'!A1" display="3.9: VALOR AGREGADO BRUTO - INDICE DE PRECIOS POR ACTIVIDAD ECONÓMICA 2008 - 2016" xr:uid="{00000000-0004-0000-0000-00002A000000}"/>
    <hyperlink ref="B27:C27" location="'3.10. IVF VBP'!A1" display="3.10: VALOR BRUTO DE LA PRODUCCIÓN - INDICE DE VOLUMEN FÍSICO POR ACTIVIDAD ECONÓMICA 2008 - 2016" xr:uid="{00000000-0004-0000-0000-00002B000000}"/>
    <hyperlink ref="B28:C28" location="'3.11. IVF CI'!A1" display="3.11: CONSUMO INTERMEDIO - INDICE DE VOLUMEN FÍSICO POR ACTIVIDAD ECONÓMICA 2008 - 2016" xr:uid="{00000000-0004-0000-0000-00002C000000}"/>
    <hyperlink ref="B29:C29" location="'3.12. IVF PIB'!A1" display="3.12: VALOR AGREGADO BRUTO - INDICE DE VOLUMEN FÍSICO POR ACTIVIDAD ECONÓMICA 2008 - 2016" xr:uid="{00000000-0004-0000-0000-00002D000000}"/>
    <hyperlink ref="B32:C32" location="'4.1. Oferta y Demanda global'!A1" display="4.1: OFERTA Y DEMANDA GLOBAL A PRECIOS CORRIENTES Y CONSTANTES 2008 - 2021" xr:uid="{00000000-0004-0000-0000-00002E000000}"/>
    <hyperlink ref="B33:C33" location="'4.2. PIB_gasto'!A1" display="4.2: PRODUCTO INTERNO BRUTO POR TIPO DE GASTO A PRECIOS CORRIENTES Y CONSTANTES 2008 - 2016" xr:uid="{00000000-0004-0000-0000-00002F000000}"/>
    <hyperlink ref="B34:C34" location="'4.3. CF hogares y gobierno'!A1" display="4.3: GASTO DE CONSUMO FINAL DE LOS HOGARES A PRECIOS CORRIENTES Y CONSTANTES 2008 - 2016" xr:uid="{00000000-0004-0000-0000-000030000000}"/>
    <hyperlink ref="B36:C36" location="'5.1 PIB_ing_corr'!A1" display="5.1: PRODUCTO INTERNO BRUTO POR TIPO DE INGRESO A PRECIOS CORRIENTES 2008 - 2016" xr:uid="{00000000-0004-0000-0000-000031000000}"/>
    <hyperlink ref="B37:C37" location="'5.2. Rem. por activ.'!A1" display="5.2: REMUNERACIONES DE LOS ASALARIADOS A PRECIOS CORRIENTES  2008 - 2021" xr:uid="{00000000-0004-0000-0000-000032000000}"/>
    <hyperlink ref="B40:C40" location="'5.3. TNA por activ. '!A1" display="5.3: IMPUESTOS NETOS A LA ACTIVIDAD POR ACTIVIDAD ECONÓMICA A PRECIOS CORRIENTES 2008-2021" xr:uid="{00000000-0004-0000-0000-000033000000}"/>
    <hyperlink ref="B13:C13" location="'1.5. PIB_SI'!A1" display="1.5: PRODUCTO INTERNO BRUTO POR SECTOR INSTITUCIONAL A PRECIOS CORRIENTES 2008 – 2021" xr:uid="{00000000-0004-0000-0000-000034000000}"/>
    <hyperlink ref="B14:C14" location="'1.6. CEI'!A1" display="1.6: CUENTAS ECONÓMICAS INTEGRADAS - PRODUCTO E INGRESO 2008 – 2021" xr:uid="{00000000-0004-0000-0000-000035000000}"/>
    <hyperlink ref="B15:C15" location="'2.1. VBP, CI y VAB'!A1" display="2.1: VALOR BRUTO DE PRODUCCIÓN, CONSUMO INTERMEDIO Y PRODUCTO INTERNO BRUTO A PRECIOS CORRIENTES Y CONSTANTES 2008 – 2021" xr:uid="{00000000-0004-0000-0000-000036000000}"/>
    <hyperlink ref="B16:C16" location="'2.2. VBP, CI y VAB corr'!A1" display="2.2: VALOR BRUTO DE PRODUCCIÓN, CONSUMO INTERMEDIO Y VALOR AGREGADO BRUTO POR GRANDES SECTORES ECONÓMICOS A PRECIOS CORRIENTES 2008 – 2021" xr:uid="{00000000-0004-0000-0000-000037000000}"/>
    <hyperlink ref="B30" location="'3.6.PIBcons'!A1" display="3.6: PRODUCTO INTERNO BRUTO POR ACTIVIDAD ECONÓMICA A PRECIOS CONSTANTES 2008 - 2016" xr:uid="{00000000-0004-0000-0000-000038000000}"/>
    <hyperlink ref="B30:C30" location="'3.13. Estructura'!A1" display="3.13: PRODUCTO INTERNO BRUTO - ESTRUCTURA ECONÓMICA 2008 - 2016" xr:uid="{00000000-0004-0000-0000-000039000000}"/>
    <hyperlink ref="B31" location="'3.6.PIBcons'!A1" display="3.6: PRODUCTO INTERNO BRUTO POR ACTIVIDAD ECONÓMICA A PRECIOS CONSTANTES 2008 - 2016" xr:uid="{00000000-0004-0000-0000-00003A000000}"/>
    <hyperlink ref="B31:C31" location="'3.14. Variación % PIB'!A1" display="3.14: EVOLUCIÓN DEL PRODUCTO INTERNO BRUTO - VARIACIÓN PORCENTUAL 2009 - 2016" xr:uid="{00000000-0004-0000-0000-00003B000000}"/>
    <hyperlink ref="B81" location="'3.9.CEI2016'!A1" display="3.9: CUENTAS ECONÓMICAS INTEGRADAS A PRECIOS CORRIENTES AÑO 2016" xr:uid="{00000000-0004-0000-0000-00003C000000}"/>
    <hyperlink ref="B81:C81" location="'3.10. CEI2017'!A1" display="3.10: CUENTAS ECONÓMICAS INTEGRADAS A PRECIOS CORRIENTES AÑO 2017" xr:uid="{00000000-0004-0000-0000-00003D000000}"/>
    <hyperlink ref="B82" location="'3.9.CEI2016'!A1" display="3.9: CUENTAS ECONÓMICAS INTEGRADAS A PRECIOS CORRIENTES AÑO 2016" xr:uid="{00000000-0004-0000-0000-00003E000000}"/>
    <hyperlink ref="B82:C82" location="'3.11. CEI2018'!A1" display="3.11: CUENTAS ECONÓMICAS INTEGRADAS A PRECIOS CORRIENTES AÑO 2018" xr:uid="{00000000-0004-0000-0000-00003F000000}"/>
    <hyperlink ref="B83" location="'3.9.CEI2016'!A1" display="3.9: CUENTAS ECONÓMICAS INTEGRADAS A PRECIOS CORRIENTES AÑO 2016" xr:uid="{00000000-0004-0000-0000-000040000000}"/>
    <hyperlink ref="B83:C83" location="'3.12. CEI2019'!A1" display="3.12: CUENTAS ECONÓMICAS INTEGRADAS A PRECIOS CORRIENTES AÑO 2019" xr:uid="{00000000-0004-0000-0000-000041000000}"/>
    <hyperlink ref="B67" location="'2.6.Rem-SI2012'!A1" display="2.6: REMUNERACIÓN POR SECTOR INSTITUCIONAL Y SEGÚN ACTIVIDAD ECONÓMICA A PRECIOS CORRIENTES AÑO 2012" xr:uid="{00000000-0004-0000-0000-000042000000}"/>
    <hyperlink ref="B64" location="'2.6.Rem-SI2012'!A1" display="2.6: REMUNERACIÓN POR SECTOR INSTITUCIONAL Y SEGÚN ACTIVIDAD ECONÓMICA A PRECIOS CORRIENTES AÑO 2012" xr:uid="{00000000-0004-0000-0000-000043000000}"/>
    <hyperlink ref="B60" location="'2.2.Rem-SI2008'!A1" display="2.2: REMUNERACIÓN POR SECTOR INSTITUCIONAL Y SEGÚN ACTIVIDAD ECONÓMICA A PRECIOS CORRIENTES AÑO 2008" xr:uid="{00000000-0004-0000-0000-000044000000}"/>
    <hyperlink ref="B59" location="'2.1.PIBIng-SI'!A1" display="2.1: LA CUENTA DE GENERACIÓN DEL INGRESO POR SECTOR INSTITUCIONAL A PRECIOS CORRIENTES 2008 – 2014" xr:uid="{00000000-0004-0000-0000-000045000000}"/>
    <hyperlink ref="B84" location="'3.9.CEI2016'!A1" display="3.9: CUENTAS ECONÓMICAS INTEGRADAS A PRECIOS CORRIENTES AÑO 2016" xr:uid="{00000000-0004-0000-0000-000046000000}"/>
    <hyperlink ref="B84:C84" location="'3.13. CEI2020'!A1" display="3.13: CUENTAS ECONÓMICAS INTEGRADAS A PRECIOS CORRIENTES AÑO 2020" xr:uid="{00000000-0004-0000-0000-000047000000}"/>
    <hyperlink ref="B43:C43" location="'5.6. CTA.GdelY Economia'!A1" display="5.6: LA CUENTA DE GENERACIÓN DEL INGRESO DE LA ECONOMÍA EN SU CONJUNTO A PRECIOS CORRIENTES  2008 – 2021" xr:uid="{00000000-0004-0000-0000-000048000000}"/>
    <hyperlink ref="B85" location="'3.9.CEI2016'!A1" display="3.9: CUENTAS ECONÓMICAS INTEGRADAS A PRECIOS CORRIENTES AÑO 2016" xr:uid="{00000000-0004-0000-0000-000049000000}"/>
    <hyperlink ref="B85:C85" location="'3.14. CEI2021'!A1" display="3.14: CUENTAS ECONÓMICAS INTEGRADAS A PRECIOS CORRIENTES AÑO 2021" xr:uid="{00000000-0004-0000-0000-00004A000000}"/>
    <hyperlink ref="B68:C68" location="'2.10. EBE-Soc. no Financ.'!A1" display="2.10: EXCEDENTE BRUTO DE EXPLOTACIÓN - SOCIEDADES NO FINANCIERAS A PRECIOS CORRIENTES 2008-2022" xr:uid="{00000000-0004-0000-0000-00004B000000}"/>
    <hyperlink ref="B48" location="'1.2.VBP-SI2008'!A1" display="1.2: VALOR BRUTO DE LA PRODUCCIÓN POR SECTOR INSTITUCIONAL Y SEGÚN ACTIVIDAD ECONÓMICA A PRECIOS CORRIENTES AÑO 2008" xr:uid="{00000000-0004-0000-0000-00004C000000}"/>
    <hyperlink ref="B49" location="'1.2.VBP-SI2008'!A1" display="1.2: VALOR BRUTO DE LA PRODUCCIÓN POR SECTOR INSTITUCIONAL Y SEGÚN ACTIVIDAD ECONÓMICA A PRECIOS CORRIENTES AÑO 2008" xr:uid="{00000000-0004-0000-0000-00004D000000}"/>
    <hyperlink ref="B50" location="'1.2.VBP-SI2008'!A1" display="1.2: VALOR BRUTO DE LA PRODUCCIÓN POR SECTOR INSTITUCIONAL Y SEGÚN ACTIVIDAD ECONÓMICA A PRECIOS CORRIENTES AÑO 2008" xr:uid="{00000000-0004-0000-0000-00004E000000}"/>
    <hyperlink ref="B51" location="'1.2.VBP-SI2008'!A1" display="1.2: VALOR BRUTO DE LA PRODUCCIÓN POR SECTOR INSTITUCIONAL Y SEGÚN ACTIVIDAD ECONÓMICA A PRECIOS CORRIENTES AÑO 2008" xr:uid="{00000000-0004-0000-0000-00004F000000}"/>
    <hyperlink ref="B52" location="'1.2.VBP-SI2008'!A1" display="1.2: VALOR BRUTO DE LA PRODUCCIÓN POR SECTOR INSTITUCIONAL Y SEGÚN ACTIVIDAD ECONÓMICA A PRECIOS CORRIENTES AÑO 2008" xr:uid="{00000000-0004-0000-0000-000050000000}"/>
    <hyperlink ref="B53" location="'1.2.VBP-SI2008'!A1" display="1.2: VALOR BRUTO DE LA PRODUCCIÓN POR SECTOR INSTITUCIONAL Y SEGÚN ACTIVIDAD ECONÓMICA A PRECIOS CORRIENTES AÑO 2008" xr:uid="{00000000-0004-0000-0000-000051000000}"/>
    <hyperlink ref="B54" location="'1.2.VBP-SI2008'!A1" display="1.2: VALOR BRUTO DE LA PRODUCCIÓN POR SECTOR INSTITUCIONAL Y SEGÚN ACTIVIDAD ECONÓMICA A PRECIOS CORRIENTES AÑO 2008" xr:uid="{00000000-0004-0000-0000-000052000000}"/>
    <hyperlink ref="B56" location="'1.10.VBP-SI2016'!A1" display="1.10: VALOR BRUTO DE LA PRODUCCIÓN POR SECTOR INSTITUCIONAL Y SEGÚN ACTIVIDAD ECONÓMICA A PRECIOS CORRIENTES AÑO 2016" xr:uid="{00000000-0004-0000-0000-000053000000}"/>
    <hyperlink ref="B57" location="'1.10.VBP-SI2016'!A1" display="1.10: VALOR BRUTO DE LA PRODUCCIÓN POR SECTOR INSTITUCIONAL Y SEGÚN ACTIVIDAD ECONÓMICA A PRECIOS CORRIENTES AÑO 2016" xr:uid="{00000000-0004-0000-0000-000054000000}"/>
    <hyperlink ref="B58" location="'1.10.VBP-SI2016'!A1" display="1.10: VALOR BRUTO DE LA PRODUCCIÓN POR SECTOR INSTITUCIONAL Y SEGÚN ACTIVIDAD ECONÓMICA A PRECIOS CORRIENTES AÑO 2016" xr:uid="{00000000-0004-0000-0000-000055000000}"/>
    <hyperlink ref="B61" location="'2.2.Rem-SI2008'!A1" display="2.2: REMUNERACIÓN POR SECTOR INSTITUCIONAL Y SEGÚN ACTIVIDAD ECONÓMICA A PRECIOS CORRIENTES AÑO 2008" xr:uid="{00000000-0004-0000-0000-000056000000}"/>
    <hyperlink ref="B62" location="'2.2.Rem-SI2008'!A1" display="2.2: REMUNERACIÓN POR SECTOR INSTITUCIONAL Y SEGÚN ACTIVIDAD ECONÓMICA A PRECIOS CORRIENTES AÑO 2008" xr:uid="{00000000-0004-0000-0000-000057000000}"/>
    <hyperlink ref="B63" location="'2.2.Rem-SI2008'!A1" display="2.2: REMUNERACIÓN POR SECTOR INSTITUCIONAL Y SEGÚN ACTIVIDAD ECONÓMICA A PRECIOS CORRIENTES AÑO 2008" xr:uid="{00000000-0004-0000-0000-000058000000}"/>
    <hyperlink ref="B65" location="'2.6.Rem-SI2012'!A1" display="2.6: REMUNERACIÓN POR SECTOR INSTITUCIONAL Y SEGÚN ACTIVIDAD ECONÓMICA A PRECIOS CORRIENTES AÑO 2012" xr:uid="{00000000-0004-0000-0000-000059000000}"/>
    <hyperlink ref="B66" location="'2.6.Rem-SI2012'!A1" display="2.6: REMUNERACIÓN POR SECTOR INSTITUCIONAL Y SEGÚN ACTIVIDAD ECONÓMICA A PRECIOS CORRIENTES AÑO 2012" xr:uid="{00000000-0004-0000-0000-00005A000000}"/>
    <hyperlink ref="B69:C71" location="'2.30.EEeYM-SI2008'!A1" display="2.30: EXCEDENTE BRUTO DE EXPLOTACIÓN E INGRESO MIXTO POR SECTOR INSTITUCIONAL Y SEGÚN ACTIVIDAD ECONÓMICA A PRECIOS CORRIENTES AÑO 2008" xr:uid="{00000000-0004-0000-0000-00005B000000}"/>
    <hyperlink ref="B86" location="'3.9.CEI2016'!A1" display="3.9: CUENTAS ECONÓMICAS INTEGRADAS A PRECIOS CORRIENTES AÑO 2016" xr:uid="{00000000-0004-0000-0000-00005C000000}"/>
    <hyperlink ref="B86:C86" location="'3.15. CEI2022'!A1" display="3.15: CUENTAS ECONÓMICAS INTEGRADAS A PRECIOS CORRIENTES AÑO 2022" xr:uid="{00000000-0004-0000-0000-00005D000000}"/>
    <hyperlink ref="B17" location="'2.2.CIcorr'!A1" display="2.2: CONSUMO INTERMEDIO POR ACTIVIDAD ECONOMICA A PRECIOS CORRIENTES 2008 – 2014" xr:uid="{00000000-0004-0000-0000-00005E000000}"/>
    <hyperlink ref="B17:C17" location="'2.3. VBP, CI y VAB cons'!A1" display="2.3: VALOR BRUTO DE PRODUCCIÓN, CONSUMO INTERMEDIO Y VALOR AGREGADO BRUTO POR GRANDES SECTORES ECONÓMICOS A PRECIOS CONSTANTES 2008 – 2021" xr:uid="{00000000-0004-0000-0000-00005F000000}"/>
    <hyperlink ref="B38" location="'6.3. PIB ingreso 2009'!A1" display="6.3. PRODUCTO INTERNO BRUTO POR TIPO DE INGRESO A PRECIOS CORRIENTES AÑO 2009" xr:uid="{00000000-0004-0000-0000-000060000000}"/>
    <hyperlink ref="B38:C38" location="'5.2.1. SyS por activ.'!A1" display="5.2.1: SUELDOS Y SALARIOS POR ACTIVIDAD ECONÓMICA A PRECIOS CORRIENTES 2008-2021" xr:uid="{00000000-0004-0000-0000-000061000000}"/>
    <hyperlink ref="B39" location="'6.3. PIB ingreso 2009'!A1" display="6.3. PRODUCTO INTERNO BRUTO POR TIPO DE INGRESO A PRECIOS CORRIENTES AÑO 2009" xr:uid="{00000000-0004-0000-0000-000062000000}"/>
    <hyperlink ref="B39:C39" location="'5.2.2. CS por activ.'!A1" display="5.2.2: CONTRIBUCIONES SOCIALES POR ACTIVIDAD ECONÓMICA A PRECIOS CORRIENTES 2008-2021" xr:uid="{00000000-0004-0000-0000-000063000000}"/>
    <hyperlink ref="B41" location="'6.3. PIB ingreso 2009'!A1" display="6.3. PRODUCTO INTERNO BRUTO POR TIPO DE INGRESO A PRECIOS CORRIENTES AÑO 2009" xr:uid="{00000000-0004-0000-0000-000064000000}"/>
    <hyperlink ref="B41:C41" location="'5.4. YM por activ.'!A1" display="5.4: INGRESO MIXTO POR ACTIVIDAD ECONÓMICA A PRECIOS CORRIENTES 2008-2021" xr:uid="{00000000-0004-0000-0000-000065000000}"/>
    <hyperlink ref="B42" location="'6.3. PIB ingreso 2009'!A1" display="6.3. PRODUCTO INTERNO BRUTO POR TIPO DE INGRESO A PRECIOS CORRIENTES AÑO 2009" xr:uid="{00000000-0004-0000-0000-000066000000}"/>
    <hyperlink ref="B42:C42" location="'5.5. EBE por activ. '!A1" display="5.5: EXCEDENTE BRUTO DE EXPLOTACIÓN POR ACTIVIDAD ECONÓMICA A PRECIOS CORRIENTES 2008-2021" xr:uid="{00000000-0004-0000-0000-000067000000}"/>
    <hyperlink ref="B9:C9" location="'1.1. PIB y población'!A1" display="1.1: PRODUCTO INTERNO BRUTO Y POBLACIÓN 2008 - 2021" xr:uid="{00000000-0004-0000-0000-000068000000}"/>
    <hyperlink ref="B10:C10" location="'1.2. PIB y población USD'!A17" display="1.2: PIB Y POBLACIÓN EN DÓLARES AMERICANOS 2008 - 2021" xr:uid="{00000000-0004-0000-0000-000069000000}"/>
    <hyperlink ref="B11:C11" location="'1.3. PIB y crecimiento'!A1" display="1.3: PIB Y CRECIMIENTO ECONÓMICO 2008 – 2021" xr:uid="{00000000-0004-0000-0000-00006A000000}"/>
    <hyperlink ref="B12:C12" location="'1.4. PIB y nivel de precios'!A1" display="1.4: PIB Y NIVEL GENERAL DE PRECIOS DE LA ECONOMÍA 2008 – 2021" xr:uid="{00000000-0004-0000-0000-00006B000000}"/>
    <hyperlink ref="B18:C18" location="'3.1. VBP corr'!A1" display="3.1: VALOR BRUTO DE PRODUCCIÓN POR ACTIVIDAD ECONÓMICA A PRECIOS CORRIENTES 2008 - 2021" xr:uid="{00000000-0004-0000-0000-00006C000000}"/>
    <hyperlink ref="B19:C19" location="'3.2. CI corr'!A1" display="3.2: CONSUMO INTERMEDIO POR ACTIVIDAD ECONÓMICA A PRECIOS CORRIENTES 2008 - 2021" xr:uid="{00000000-0004-0000-0000-00006D000000}"/>
    <hyperlink ref="B20:C20" location="'3.3. PIB corr'!A1" display="3.3: PRODUCTO INTERNO BRUTO POR ACTIVIDAD ECONÓMICA A PRECIOS CORRIENTES 2008 - 2021" xr:uid="{00000000-0004-0000-0000-00006E000000}"/>
    <hyperlink ref="B21:C21" location="'3.4. VBP cons'!A1" display="3.4: VALOR BRUTO DE LA PRODUCCIÓN POR ACTIVIDAD ECONÓMICA A PRECIOS CONSTANTES 2008 - 2021" xr:uid="{00000000-0004-0000-0000-00006F000000}"/>
    <hyperlink ref="B22:C22" location="'3.5. CI cons'!A1" display="3.5: CONSUMO INTERMEDIO POR ACTIVIDAD ECONÓMICA A PRECIOS CONSTANTES 2008 - 2021" xr:uid="{00000000-0004-0000-0000-000070000000}"/>
    <hyperlink ref="B23:C23" location="'3.6. PIB cons'!A1" display="3.6: PRODUCTO INTERNO BRUTO POR ACTIVIDAD ECONÓMICA A PRECIOS CONSTANTES 2008 - 2021" xr:uid="{00000000-0004-0000-0000-000071000000}"/>
    <hyperlink ref="B46:C46" location="'1.1. PIBProd-SI'!A1" display="1.1: LA CUENTA DE PRODUCCIÓN  Y EL PIB POR SECTOR INSTITUCIONAL A PRECIOS CORRIENTES 2008 – 2022" xr:uid="{00000000-0004-0000-0000-000072000000}"/>
    <hyperlink ref="B47:C47" location="'1.2. VBP-Soc. no Financieras'!A1" display="1.2: VALOR BRUTO DE PRODUCCIÓN - SOCIEDADES NO FINANCIERAS A PRECIOS CORRIENTES 2008-2022" xr:uid="{00000000-0004-0000-0000-000073000000}"/>
    <hyperlink ref="B48:C48" location="'1.3. VBP-Soc. Financieras'!A1" display="1.3: VALOR BRUTO DE PRODUCCIÓN - SOCIEDADES FINANCIERAS A PRECIOS CORRIENTES 2008-2022" xr:uid="{00000000-0004-0000-0000-000074000000}"/>
    <hyperlink ref="B49:C49" location="'1.4. VBP-Gobierno'!A1" display="1.4: VALOR BRUTO DE PRODUCCIÓN - GOBIERNO A PRECIOS CORRIENTES 2008-2022" xr:uid="{00000000-0004-0000-0000-000075000000}"/>
    <hyperlink ref="B50:C50" location="'1.5. VBP-Hogares'!A1" display="1.5: VALOR BRUTO DE PRODUCCIÓN - HOGARES A PRECIOS CORRIENTES 2008-2022" xr:uid="{00000000-0004-0000-0000-000076000000}"/>
    <hyperlink ref="B51:C51" location="'1.6. CI-Soc. no Financieras'!A1" display="1.6: CONSUMO INTERMEDIO - SOCIEDADES NO FINANCIERAS A PRECIOS CORRIENTES 2008-2022" xr:uid="{00000000-0004-0000-0000-000077000000}"/>
    <hyperlink ref="B52:C52" location="'1.7. CI-Soc. Financieras'!A1" display="1.7: CONSUMO INTERMEDIO - SOCIEDADES FINANCIERAS A PRECIOS CORRIENTES 2008-2022" xr:uid="{00000000-0004-0000-0000-000078000000}"/>
    <hyperlink ref="B53:C53" location="'1.8.CI-Gobierno'!A1" display="1.8: CONSUMO INTERMEDIO - GOBIERNO A PRECIOS CORRIENTES 2008-2022" xr:uid="{00000000-0004-0000-0000-000079000000}"/>
    <hyperlink ref="B54:C54" location="'1.9. CI-Hogares'!A1" display="1.9: CONSUMO INTERMEDIO - HOGARES A PRECIOS CORRIENTES 2008-2022" xr:uid="{00000000-0004-0000-0000-00007A000000}"/>
    <hyperlink ref="B55:C55" location="'1.10. VAB-Soc. no Financieras'!A1" display="1.10: VALOR AGREGADO BRUTO - SOCIEDADES NO FINANCIERAS A PRECIOS CORRIENTES 2008-2022" xr:uid="{00000000-0004-0000-0000-00007B000000}"/>
    <hyperlink ref="B56:C56" location="'1.11. VAB-Soc. Financieras'!A1" display="1.11: VALOR AGREGADO BRUTO - SOCIEDADES FINANCIERAS A PRECIOS CORRIENTES 2008-2022" xr:uid="{00000000-0004-0000-0000-00007C000000}"/>
    <hyperlink ref="B57:C57" location="'1.12. VAB-Gobierno'!A1" display="1.12: VALOR AGREGADO BRUTO - GOBIERNO A PRECIOS CORRIENTES 2008-2022" xr:uid="{00000000-0004-0000-0000-00007D000000}"/>
    <hyperlink ref="B58:C58" location="'1.13. VAB-Hogares'!A1" display="1.13: VALOR AGREGADO BRUTO - HOGARES A PRECIOS CORRIENTES 2008-2022" xr:uid="{00000000-0004-0000-0000-00007E000000}"/>
    <hyperlink ref="B59:C59" location="'2.1. PIBIng-SI'!A1" display="2.1: LA CUENTA DE GENERACIÓN DEL INGRESO POR SECTOR INSTITUCIONAL A PRECIOS CORRIENTES 2008 – 2022" xr:uid="{00000000-0004-0000-0000-00007F000000}"/>
    <hyperlink ref="B60:C60" location="'2.2. Rem-Soc. no Financieras'!A1" display="2.2: REMUNERACIONES - SOCIEDADES NO FINANCIERAS A PRECIOS CORRIENTES 2008-2022" xr:uid="{00000000-0004-0000-0000-000080000000}"/>
    <hyperlink ref="B61:C61" location="'2.3. Rem-Soc. Financieras'!A1" display="2.3: REMUNERACIONES - SOCIEDADES FINANCIERAS A PRECIOS CORRIENTES 2008-2022" xr:uid="{00000000-0004-0000-0000-000081000000}"/>
    <hyperlink ref="B62:C62" location="'2.4. Rem-Soc. Gobierno'!A1" display="2.4: REMUNERACIONES - GOBIERNO A PRECIOS CORRIENTES 2008-2022" xr:uid="{00000000-0004-0000-0000-000082000000}"/>
    <hyperlink ref="B63:C63" location="'2.5. Rem-Hogares'!A1" display="2.5: REMUNERACIONES - HOGARES A PRECIOS CORRIENTES 2008-2022" xr:uid="{00000000-0004-0000-0000-000083000000}"/>
    <hyperlink ref="B64:C64" location="'2.6. OtrosImp-Soc. no Financ.'!A1" display="2.6: OTROS IMPUESTOS NETOS A LA PRODUCCIÓN - SOCIEDADES NO FINANCIERAS A PRECIOS CORRIENTES 2008-2022" xr:uid="{00000000-0004-0000-0000-000084000000}"/>
    <hyperlink ref="B65:C65" location="'2.7. OtrosImp-Soc. Financ.'!A1" display="2.7: OTROS IMPUESTOS NETOS A LA PRODUCCIÓN - SOCIEDADES FINANCIERAS A PRECIOS CORRIENTES 2008-2022" xr:uid="{00000000-0004-0000-0000-000085000000}"/>
    <hyperlink ref="B66:C66" location="'2.8. OtrosImp-Gobierno'!A1" display="2.8: OTROS IMPUESTOS NETOS A LA PRODUCCIÓN - GOBIERNO A PRECIOS CORRIENTES 2008-2022" xr:uid="{00000000-0004-0000-0000-000086000000}"/>
    <hyperlink ref="B67:C67" location="'2.9. OtrosImp-Hogares'!A1" display="2.9: OTROS IMPUESTOS NETOS A LA PRODUCCIÓN - HOGARES A PRECIOS CORRIENTES 2008-2022" xr:uid="{00000000-0004-0000-0000-000087000000}"/>
    <hyperlink ref="B69:C69" location="'2.11. EBE-Soc. Financ.'!A1" display="2.11: EXCEDENTE BRUTO DE EXPLOTACIÓN - SOCIEDADES FINANCIERAS A PRECIOS CORRIENTES 2008-2022" xr:uid="{00000000-0004-0000-0000-000088000000}"/>
    <hyperlink ref="B70:C70" location="'2.12. EBEeYM-Gobierno'!A1" display="2.12: EXCEDENTE BRUTO DE EXPLOTACIÓN E INGRESO MIXTO - GOBIERNO A PRECIOS CORRIENTES 2008-2022" xr:uid="{00000000-0004-0000-0000-000089000000}"/>
    <hyperlink ref="B71:C71" location="'2.13. EBEeYM-Hogares'!A1" display="2.13: EXCEDENTE BRUTO DE EXPLOTACIÓN E INGRESO MIXTO - HOGARES A PRECIOS CORRIENTES 2008-2022" xr:uid="{00000000-0004-0000-0000-00008A000000}"/>
    <hyperlink ref="B72:C72" location="'3.1. CEI2008'!A1" display="3.1: CUENTAS ECONÓMICAS INTEGRADAS A PRECIOS CORRIENTES AÑO 2008" xr:uid="{00000000-0004-0000-0000-00008B000000}"/>
    <hyperlink ref="B73:C73" location="'3.2. CEI2009'!A1" display="3.2: CUENTAS ECONÓMICAS INTEGRADAS A PRECIOS CORRIENTES AÑO 2009" xr:uid="{00000000-0004-0000-0000-00008C000000}"/>
    <hyperlink ref="B74:C74" location="'3.3. CEI2010'!A1" display="3.3: CUENTAS ECONÓMICAS INTEGRADAS A PRECIOS CORRIENTES AÑO 2010" xr:uid="{00000000-0004-0000-0000-00008D000000}"/>
    <hyperlink ref="B75:C75" location="'3.4. CEI2011'!A1" display="3.4: CUENTAS ECONÓMICAS INTEGRADAS A PRECIOS CORRIENTES AÑO 2011" xr:uid="{00000000-0004-0000-0000-00008E000000}"/>
    <hyperlink ref="B76:C76" location="'3.5. CEI2012'!A1" display="3.5: CUENTAS ECONÓMICAS INTEGRADAS A PRECIOS CORRIENTES AÑO 2012" xr:uid="{00000000-0004-0000-0000-00008F000000}"/>
    <hyperlink ref="B77:C77" location="'3.6. CEI2013'!A1" display="3.6: CUENTAS ECONÓMICAS INTEGRADAS A PRECIOS CORRIENTES AÑO 2013" xr:uid="{00000000-0004-0000-0000-000090000000}"/>
    <hyperlink ref="B78:C78" location="'3.7. CEI2014'!A1" display="3.7: CUENTAS ECONÓMICAS INTEGRADAS A PRECIOS CORRIENTES AÑO 2014" xr:uid="{00000000-0004-0000-0000-000091000000}"/>
    <hyperlink ref="B79:C79" location="'3.8. CEI2015'!A1" display="3.8: CUENTAS ECONÓMICAS INTEGRADAS A PRECIOS CORRIENTES AÑO 2015" xr:uid="{00000000-0004-0000-0000-000092000000}"/>
    <hyperlink ref="B80:C80" location="'3.9. CEI2016'!A1" display="3.9: CUENTAS ECONÓMICAS INTEGRADAS A PRECIOS CORRIENTES AÑO 2016" xr:uid="{00000000-0004-0000-0000-000093000000}"/>
    <hyperlink ref="B35" location="'4.4. FBK'!Área_de_impresión" display="4.4: FORMACIÓN BRUTA DE CAPITAL A PRECIOS CORRIENTES Y CONSTANTES 2008 - 2022" xr:uid="{00000000-0004-0000-0000-000094000000}"/>
    <hyperlink ref="B87" location="'3.16. CEI2023'!Títulos_a_imprimir" display="3.16: CUENTAS ECONÓMICAS INTEGRADAS A PRECIOS CORRIENTES AÑO 2023" xr:uid="{01BD8787-ECCD-4703-869F-03EFDE88F5B8}"/>
    <hyperlink ref="B88" location="'3.17. CEI2024'!A1" display="3.17: CUENTAS ECONÓMICAS INTEGRADAS A PRECIOS CORRIENTES AÑO 2024" xr:uid="{CE54FFC2-9EDC-44B9-B49B-D977163474D4}"/>
  </hyperlinks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">
    <tabColor rgb="FF0070C0"/>
  </sheetPr>
  <dimension ref="A2:O40"/>
  <sheetViews>
    <sheetView showGridLines="0" topLeftCell="A9" workbookViewId="0">
      <selection activeCell="K27" activeCellId="3" sqref="D27 G27 J27 K27"/>
    </sheetView>
  </sheetViews>
  <sheetFormatPr baseColWidth="10" defaultRowHeight="14.4"/>
  <cols>
    <col min="2" max="2" width="10.6640625" bestFit="1" customWidth="1"/>
    <col min="3" max="4" width="11" bestFit="1" customWidth="1"/>
    <col min="5" max="6" width="12" bestFit="1" customWidth="1"/>
    <col min="7" max="7" width="11.6640625" bestFit="1" customWidth="1"/>
    <col min="8" max="9" width="12" bestFit="1" customWidth="1"/>
    <col min="10" max="10" width="11.6640625" bestFit="1" customWidth="1"/>
    <col min="11" max="11" width="13.6640625" customWidth="1"/>
    <col min="12" max="12" width="13.44140625" customWidth="1"/>
    <col min="13" max="13" width="11.88671875" bestFit="1" customWidth="1"/>
  </cols>
  <sheetData>
    <row r="2" spans="1:15">
      <c r="A2" s="6" t="s">
        <v>0</v>
      </c>
      <c r="B2" s="55"/>
      <c r="L2" s="8" t="s">
        <v>1</v>
      </c>
    </row>
    <row r="3" spans="1:15">
      <c r="A3" s="400" t="s">
        <v>410</v>
      </c>
      <c r="B3" s="401"/>
    </row>
    <row r="5" spans="1:15" ht="18">
      <c r="A5" s="418" t="s">
        <v>319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</row>
    <row r="6" spans="1:15" ht="18">
      <c r="A6" s="417" t="s">
        <v>315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</row>
    <row r="7" spans="1:15" ht="15" customHeight="1">
      <c r="A7" s="416" t="s">
        <v>316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</row>
    <row r="8" spans="1:15" ht="15" customHeight="1">
      <c r="C8" s="172"/>
      <c r="D8" s="172"/>
      <c r="E8" s="172"/>
      <c r="F8" s="172"/>
      <c r="G8" s="172"/>
      <c r="H8" s="172"/>
      <c r="I8" s="172"/>
      <c r="J8" s="172"/>
      <c r="K8" s="172"/>
    </row>
    <row r="9" spans="1:15">
      <c r="A9" s="427" t="s">
        <v>200</v>
      </c>
      <c r="B9" s="426" t="s">
        <v>225</v>
      </c>
      <c r="C9" s="426"/>
      <c r="D9" s="426"/>
      <c r="E9" s="426" t="s">
        <v>324</v>
      </c>
      <c r="F9" s="426"/>
      <c r="G9" s="426"/>
      <c r="H9" s="426" t="s">
        <v>325</v>
      </c>
      <c r="I9" s="426"/>
      <c r="J9" s="426"/>
      <c r="K9" s="424" t="s">
        <v>9</v>
      </c>
      <c r="L9" s="425" t="s">
        <v>226</v>
      </c>
    </row>
    <row r="10" spans="1:15" ht="15" customHeight="1">
      <c r="A10" s="428"/>
      <c r="B10" s="266" t="s">
        <v>312</v>
      </c>
      <c r="C10" s="266" t="s">
        <v>313</v>
      </c>
      <c r="D10" s="267" t="s">
        <v>314</v>
      </c>
      <c r="E10" s="268" t="s">
        <v>312</v>
      </c>
      <c r="F10" s="268" t="s">
        <v>313</v>
      </c>
      <c r="G10" s="269" t="s">
        <v>314</v>
      </c>
      <c r="H10" s="270" t="s">
        <v>312</v>
      </c>
      <c r="I10" s="266" t="s">
        <v>313</v>
      </c>
      <c r="J10" s="271" t="s">
        <v>314</v>
      </c>
      <c r="K10" s="424"/>
      <c r="L10" s="425"/>
    </row>
    <row r="11" spans="1:15">
      <c r="A11" s="168">
        <v>2008</v>
      </c>
      <c r="B11" s="272">
        <v>24997671.907279208</v>
      </c>
      <c r="C11" s="273">
        <v>10280338.365615204</v>
      </c>
      <c r="D11" s="272">
        <v>14717333.541664004</v>
      </c>
      <c r="E11" s="273">
        <v>80530948.936252877</v>
      </c>
      <c r="F11" s="273">
        <v>41346185.975601986</v>
      </c>
      <c r="G11" s="272">
        <v>39184762.960650891</v>
      </c>
      <c r="H11" s="273">
        <v>76230458.311526224</v>
      </c>
      <c r="I11" s="273">
        <v>29688741.492545996</v>
      </c>
      <c r="J11" s="272">
        <v>46541716.818980232</v>
      </c>
      <c r="K11" s="272">
        <v>6959777.3067740416</v>
      </c>
      <c r="L11" s="272">
        <v>107403590.62806915</v>
      </c>
      <c r="M11" s="321"/>
      <c r="N11" s="264"/>
      <c r="O11" s="265"/>
    </row>
    <row r="12" spans="1:15">
      <c r="A12" s="168">
        <v>2009</v>
      </c>
      <c r="B12" s="272">
        <v>20366583.744742017</v>
      </c>
      <c r="C12" s="273">
        <v>8986133.2865359262</v>
      </c>
      <c r="D12" s="272">
        <v>11380450.458206091</v>
      </c>
      <c r="E12" s="273">
        <v>83370797.639304042</v>
      </c>
      <c r="F12" s="273">
        <v>42201664.60776677</v>
      </c>
      <c r="G12" s="272">
        <v>41169133.031537272</v>
      </c>
      <c r="H12" s="273">
        <v>83741732.831905797</v>
      </c>
      <c r="I12" s="273">
        <v>32174713.07390907</v>
      </c>
      <c r="J12" s="272">
        <v>51567019.757996723</v>
      </c>
      <c r="K12" s="272">
        <v>6914330.342404915</v>
      </c>
      <c r="L12" s="272">
        <v>111030933.59014502</v>
      </c>
      <c r="M12" s="321"/>
      <c r="N12" s="264"/>
      <c r="O12" s="265"/>
    </row>
    <row r="13" spans="1:15">
      <c r="A13" s="168">
        <v>2010</v>
      </c>
      <c r="B13" s="272">
        <v>29850761.135645602</v>
      </c>
      <c r="C13" s="273">
        <v>12654584.709320296</v>
      </c>
      <c r="D13" s="272">
        <v>17196176.426325306</v>
      </c>
      <c r="E13" s="273">
        <v>92971282.732065842</v>
      </c>
      <c r="F13" s="273">
        <v>48695499.607571758</v>
      </c>
      <c r="G13" s="272">
        <v>44275783.124494083</v>
      </c>
      <c r="H13" s="273">
        <v>94994624.07281065</v>
      </c>
      <c r="I13" s="273">
        <v>36452264.244456612</v>
      </c>
      <c r="J13" s="272">
        <v>58542359.828354038</v>
      </c>
      <c r="K13" s="272">
        <v>9078564.1008632071</v>
      </c>
      <c r="L13" s="272">
        <v>129092883.4800366</v>
      </c>
      <c r="M13" s="321"/>
      <c r="N13" s="264"/>
      <c r="O13" s="265"/>
    </row>
    <row r="14" spans="1:15">
      <c r="A14" s="168">
        <v>2011</v>
      </c>
      <c r="B14" s="272">
        <v>33846482.861956805</v>
      </c>
      <c r="C14" s="273">
        <v>13861492.961844562</v>
      </c>
      <c r="D14" s="272">
        <v>19984989.900112242</v>
      </c>
      <c r="E14" s="273">
        <v>99989066.444030285</v>
      </c>
      <c r="F14" s="273">
        <v>52299971.641147748</v>
      </c>
      <c r="G14" s="272">
        <v>47689094.802882537</v>
      </c>
      <c r="H14" s="273">
        <v>106268603.2354864</v>
      </c>
      <c r="I14" s="273">
        <v>42791450.359891675</v>
      </c>
      <c r="J14" s="272">
        <v>63477152.875594728</v>
      </c>
      <c r="K14" s="272">
        <v>10335211.813981792</v>
      </c>
      <c r="L14" s="272">
        <v>141486449.3925713</v>
      </c>
      <c r="M14" s="321"/>
      <c r="N14" s="264"/>
      <c r="O14" s="265"/>
    </row>
    <row r="15" spans="1:15">
      <c r="A15" s="168">
        <v>2012</v>
      </c>
      <c r="B15" s="272">
        <v>27965478.877422933</v>
      </c>
      <c r="C15" s="273">
        <v>12696259.827111105</v>
      </c>
      <c r="D15" s="272">
        <v>15269219.050311828</v>
      </c>
      <c r="E15" s="273">
        <v>105074857.0018497</v>
      </c>
      <c r="F15" s="273">
        <v>54745798.069627665</v>
      </c>
      <c r="G15" s="272">
        <v>50329058.932222031</v>
      </c>
      <c r="H15" s="273">
        <v>116479915.96853262</v>
      </c>
      <c r="I15" s="273">
        <v>45601941.330384791</v>
      </c>
      <c r="J15" s="272">
        <v>70877974.638147831</v>
      </c>
      <c r="K15" s="272">
        <v>10749253.473983007</v>
      </c>
      <c r="L15" s="272">
        <v>147225506.09466466</v>
      </c>
      <c r="M15" s="321"/>
      <c r="N15" s="264"/>
      <c r="O15" s="265"/>
    </row>
    <row r="16" spans="1:15">
      <c r="A16" s="168">
        <v>2013</v>
      </c>
      <c r="B16" s="272">
        <v>39065899.049804583</v>
      </c>
      <c r="C16" s="273">
        <v>17132236.759825885</v>
      </c>
      <c r="D16" s="272">
        <v>21933662.289978698</v>
      </c>
      <c r="E16" s="273">
        <v>117727721.90031698</v>
      </c>
      <c r="F16" s="273">
        <v>62977381.68778123</v>
      </c>
      <c r="G16" s="272">
        <v>54750340.212535754</v>
      </c>
      <c r="H16" s="273">
        <v>127072582.09255253</v>
      </c>
      <c r="I16" s="273">
        <v>48918454.602305144</v>
      </c>
      <c r="J16" s="272">
        <v>78154127.490247384</v>
      </c>
      <c r="K16" s="272">
        <v>11512675.114692299</v>
      </c>
      <c r="L16" s="272">
        <v>166350805.10745415</v>
      </c>
      <c r="M16" s="321"/>
      <c r="N16" s="264"/>
      <c r="O16" s="265"/>
    </row>
    <row r="17" spans="1:15">
      <c r="A17" s="168">
        <v>2014</v>
      </c>
      <c r="B17" s="272">
        <v>40366846.990876891</v>
      </c>
      <c r="C17" s="273">
        <v>18568369.38990853</v>
      </c>
      <c r="D17" s="272">
        <v>21798477.600968361</v>
      </c>
      <c r="E17" s="273">
        <v>129411530.0716341</v>
      </c>
      <c r="F17" s="273">
        <v>69448942.431769505</v>
      </c>
      <c r="G17" s="272">
        <v>59962587.639864594</v>
      </c>
      <c r="H17" s="273">
        <v>140197396.74026918</v>
      </c>
      <c r="I17" s="273">
        <v>55307583.058471128</v>
      </c>
      <c r="J17" s="272">
        <v>84889813.681798056</v>
      </c>
      <c r="K17" s="272">
        <v>13523182.04361479</v>
      </c>
      <c r="L17" s="272">
        <v>180174060.96624583</v>
      </c>
      <c r="M17" s="321"/>
      <c r="N17" s="264"/>
      <c r="O17" s="265"/>
    </row>
    <row r="18" spans="1:15">
      <c r="A18" s="168">
        <v>2015</v>
      </c>
      <c r="B18" s="272">
        <v>36980946.770817392</v>
      </c>
      <c r="C18" s="273">
        <v>18560727.184068549</v>
      </c>
      <c r="D18" s="272">
        <v>18420219.586748842</v>
      </c>
      <c r="E18" s="273">
        <v>137313026.06044137</v>
      </c>
      <c r="F18" s="273">
        <v>72760485.525948495</v>
      </c>
      <c r="G18" s="272">
        <v>64552540.53449288</v>
      </c>
      <c r="H18" s="273">
        <v>148723032.093961</v>
      </c>
      <c r="I18" s="273">
        <v>57043323.450690791</v>
      </c>
      <c r="J18" s="272">
        <v>91679708.643270209</v>
      </c>
      <c r="K18" s="272">
        <v>13824858.212917</v>
      </c>
      <c r="L18" s="272">
        <v>188477326.97742894</v>
      </c>
      <c r="M18" s="321"/>
      <c r="N18" s="264"/>
      <c r="O18" s="265"/>
    </row>
    <row r="19" spans="1:15">
      <c r="A19" s="168">
        <v>2016</v>
      </c>
      <c r="B19" s="272">
        <v>42058116.834045313</v>
      </c>
      <c r="C19" s="273">
        <v>19462218.662435323</v>
      </c>
      <c r="D19" s="272">
        <v>22595898.17160999</v>
      </c>
      <c r="E19" s="273">
        <v>148314722.86540738</v>
      </c>
      <c r="F19" s="273">
        <v>78423777.807160914</v>
      </c>
      <c r="G19" s="272">
        <v>69890945.058246464</v>
      </c>
      <c r="H19" s="273">
        <v>157219530.37903503</v>
      </c>
      <c r="I19" s="273">
        <v>59746671.939190723</v>
      </c>
      <c r="J19" s="272">
        <v>97472858.43984431</v>
      </c>
      <c r="K19" s="272">
        <v>14687571.405347599</v>
      </c>
      <c r="L19" s="272">
        <v>204647273.07504833</v>
      </c>
      <c r="M19" s="321"/>
      <c r="N19" s="264"/>
      <c r="O19" s="265"/>
    </row>
    <row r="20" spans="1:15">
      <c r="A20" s="168">
        <v>2017</v>
      </c>
      <c r="B20" s="272">
        <v>43592933.90057838</v>
      </c>
      <c r="C20" s="273">
        <v>20526494.040690344</v>
      </c>
      <c r="D20" s="272">
        <v>23066439.859888036</v>
      </c>
      <c r="E20" s="273">
        <v>160177476.81572455</v>
      </c>
      <c r="F20" s="273">
        <v>85562309.594422817</v>
      </c>
      <c r="G20" s="272">
        <v>74615167.221301734</v>
      </c>
      <c r="H20" s="273">
        <v>169467855.83382958</v>
      </c>
      <c r="I20" s="273">
        <v>64375278.697021455</v>
      </c>
      <c r="J20" s="272">
        <v>105092577.13680813</v>
      </c>
      <c r="K20" s="272">
        <v>16348092.98483308</v>
      </c>
      <c r="L20" s="272">
        <v>219122277.202831</v>
      </c>
      <c r="M20" s="321"/>
      <c r="N20" s="264"/>
      <c r="O20" s="265"/>
    </row>
    <row r="21" spans="1:15">
      <c r="A21" s="168">
        <v>2018</v>
      </c>
      <c r="B21" s="272">
        <v>45232984.894732535</v>
      </c>
      <c r="C21" s="273">
        <v>21592667.260292564</v>
      </c>
      <c r="D21" s="272">
        <v>23640317.634439971</v>
      </c>
      <c r="E21" s="273">
        <v>166037965.24987936</v>
      </c>
      <c r="F21" s="273">
        <v>89362807.635581762</v>
      </c>
      <c r="G21" s="272">
        <v>76675157.614297599</v>
      </c>
      <c r="H21" s="273">
        <v>183674853.99135491</v>
      </c>
      <c r="I21" s="273">
        <v>70970744.715999186</v>
      </c>
      <c r="J21" s="272">
        <v>112704109.27535573</v>
      </c>
      <c r="K21" s="272">
        <v>17556892.946317926</v>
      </c>
      <c r="L21" s="272">
        <v>230576477.47041124</v>
      </c>
      <c r="M21" s="321"/>
      <c r="N21" s="264"/>
      <c r="O21" s="265"/>
    </row>
    <row r="22" spans="1:15">
      <c r="A22" s="168">
        <v>2019</v>
      </c>
      <c r="B22" s="272">
        <v>45155194.751756586</v>
      </c>
      <c r="C22" s="273">
        <v>21498852.512495507</v>
      </c>
      <c r="D22" s="272">
        <v>23656342.23926108</v>
      </c>
      <c r="E22" s="273">
        <v>168000351.38713387</v>
      </c>
      <c r="F22" s="273">
        <v>89512568.574985802</v>
      </c>
      <c r="G22" s="272">
        <v>78487782.812148064</v>
      </c>
      <c r="H22" s="273">
        <v>190033699.71177137</v>
      </c>
      <c r="I22" s="273">
        <v>72737640.649593651</v>
      </c>
      <c r="J22" s="272">
        <v>117296059.06217772</v>
      </c>
      <c r="K22" s="272">
        <v>17241312.947154511</v>
      </c>
      <c r="L22" s="272">
        <v>236681497.06074142</v>
      </c>
      <c r="M22" s="321"/>
      <c r="N22" s="264"/>
      <c r="O22" s="265"/>
    </row>
    <row r="23" spans="1:15">
      <c r="A23" s="168">
        <v>2020</v>
      </c>
      <c r="B23" s="272">
        <v>49778610.489595793</v>
      </c>
      <c r="C23" s="273">
        <v>23187755.585101549</v>
      </c>
      <c r="D23" s="272">
        <v>26590854.904494245</v>
      </c>
      <c r="E23" s="273">
        <v>173042276.79554123</v>
      </c>
      <c r="F23" s="273">
        <v>91833951.195320621</v>
      </c>
      <c r="G23" s="272">
        <v>81208325.600220606</v>
      </c>
      <c r="H23" s="273">
        <v>183502080.01132429</v>
      </c>
      <c r="I23" s="273">
        <v>67972029.932746753</v>
      </c>
      <c r="J23" s="272">
        <v>115530050.07857753</v>
      </c>
      <c r="K23" s="272">
        <v>16585498.21046848</v>
      </c>
      <c r="L23" s="272">
        <v>239914728.79376084</v>
      </c>
      <c r="M23" s="321"/>
      <c r="N23" s="264"/>
      <c r="O23" s="265"/>
    </row>
    <row r="24" spans="1:15">
      <c r="A24" s="168">
        <v>2021</v>
      </c>
      <c r="B24" s="272">
        <v>54977850.285324372</v>
      </c>
      <c r="C24" s="273">
        <v>23534764.366545841</v>
      </c>
      <c r="D24" s="272">
        <v>31443085.918778531</v>
      </c>
      <c r="E24" s="273">
        <v>200852587.77840504</v>
      </c>
      <c r="F24" s="273">
        <v>108007889.90714607</v>
      </c>
      <c r="G24" s="272">
        <v>92844697.871258974</v>
      </c>
      <c r="H24" s="273">
        <v>206166893.81692049</v>
      </c>
      <c r="I24" s="273">
        <v>78989946.767831311</v>
      </c>
      <c r="J24" s="272">
        <v>127176947.04908918</v>
      </c>
      <c r="K24" s="272">
        <v>19077425.020181</v>
      </c>
      <c r="L24" s="272">
        <v>270542155.85930771</v>
      </c>
      <c r="M24" s="321"/>
      <c r="N24" s="264"/>
      <c r="O24" s="265"/>
    </row>
    <row r="25" spans="1:15">
      <c r="A25" s="168">
        <v>2022</v>
      </c>
      <c r="B25" s="272">
        <v>57650639.026245221</v>
      </c>
      <c r="C25" s="273">
        <v>24950132.233631484</v>
      </c>
      <c r="D25" s="272">
        <v>32700506.792613737</v>
      </c>
      <c r="E25" s="273">
        <v>215598864.24151123</v>
      </c>
      <c r="F25" s="273">
        <v>116208295.02052608</v>
      </c>
      <c r="G25" s="272">
        <v>99390569.220985144</v>
      </c>
      <c r="H25" s="273">
        <v>227789897.48135045</v>
      </c>
      <c r="I25" s="273">
        <v>88533189.899628833</v>
      </c>
      <c r="J25" s="272">
        <v>139256707.5817216</v>
      </c>
      <c r="K25" s="272">
        <v>20818967.482569985</v>
      </c>
      <c r="L25" s="272">
        <v>292166751.07789046</v>
      </c>
      <c r="M25" s="321"/>
      <c r="N25" s="264"/>
      <c r="O25" s="265"/>
    </row>
    <row r="26" spans="1:15">
      <c r="A26" s="168" t="s">
        <v>341</v>
      </c>
      <c r="B26" s="272">
        <v>70750846.370519519</v>
      </c>
      <c r="C26" s="273">
        <v>33142361.456359599</v>
      </c>
      <c r="D26" s="272">
        <v>37608484.914159924</v>
      </c>
      <c r="E26" s="273">
        <v>225456131.08569017</v>
      </c>
      <c r="F26" s="273">
        <v>122903128.86007944</v>
      </c>
      <c r="G26" s="272">
        <v>102553002.22561073</v>
      </c>
      <c r="H26" s="273">
        <v>248978125.70888352</v>
      </c>
      <c r="I26" s="273">
        <v>97884188.448274791</v>
      </c>
      <c r="J26" s="272">
        <v>151093937.26060873</v>
      </c>
      <c r="K26" s="272">
        <v>23189909.676399995</v>
      </c>
      <c r="L26" s="272">
        <v>314445334.07677943</v>
      </c>
    </row>
    <row r="27" spans="1:15">
      <c r="A27" s="168" t="s">
        <v>414</v>
      </c>
      <c r="B27" s="272">
        <v>72293410.353257433</v>
      </c>
      <c r="C27" s="273">
        <v>33217005.101960771</v>
      </c>
      <c r="D27" s="272">
        <v>39076405.251296662</v>
      </c>
      <c r="E27" s="273">
        <v>241405940.23857263</v>
      </c>
      <c r="F27" s="273">
        <v>133129958.55332223</v>
      </c>
      <c r="G27" s="272">
        <v>108275981.6852504</v>
      </c>
      <c r="H27" s="273">
        <v>270018507.87805742</v>
      </c>
      <c r="I27" s="273">
        <v>106252002.87831314</v>
      </c>
      <c r="J27" s="272">
        <v>163766504.9997443</v>
      </c>
      <c r="K27" s="272">
        <v>27117659.237737048</v>
      </c>
      <c r="L27" s="272">
        <v>338236551.1740284</v>
      </c>
    </row>
    <row r="29" spans="1:15">
      <c r="A29" s="174" t="s">
        <v>224</v>
      </c>
    </row>
    <row r="30" spans="1:15">
      <c r="A30" s="5" t="s">
        <v>263</v>
      </c>
    </row>
    <row r="31" spans="1:15">
      <c r="A31" s="5" t="s">
        <v>264</v>
      </c>
    </row>
    <row r="32" spans="1:15">
      <c r="A32" s="5" t="s">
        <v>265</v>
      </c>
    </row>
    <row r="33" spans="1:12">
      <c r="A33" s="5" t="s">
        <v>268</v>
      </c>
    </row>
    <row r="34" spans="1:12">
      <c r="A34" s="5" t="s">
        <v>266</v>
      </c>
    </row>
    <row r="35" spans="1:12">
      <c r="A35" s="5" t="s">
        <v>267</v>
      </c>
    </row>
    <row r="36" spans="1:12">
      <c r="A36" s="5"/>
    </row>
    <row r="37" spans="1:12">
      <c r="A37" s="5" t="s">
        <v>16</v>
      </c>
    </row>
    <row r="38" spans="1:12">
      <c r="A38" s="5" t="s">
        <v>192</v>
      </c>
    </row>
    <row r="39" spans="1:12">
      <c r="A39" s="5"/>
    </row>
    <row r="40" spans="1:12">
      <c r="A40" s="7" t="s">
        <v>17</v>
      </c>
      <c r="L40" s="7">
        <f>+'2.1. VBP, CI y VAB'!I34+1</f>
        <v>8</v>
      </c>
    </row>
  </sheetData>
  <mergeCells count="10">
    <mergeCell ref="A3:B3"/>
    <mergeCell ref="K9:K10"/>
    <mergeCell ref="L9:L10"/>
    <mergeCell ref="B9:D9"/>
    <mergeCell ref="E9:G9"/>
    <mergeCell ref="H9:J9"/>
    <mergeCell ref="A9:A10"/>
    <mergeCell ref="A5:L5"/>
    <mergeCell ref="A6:L6"/>
    <mergeCell ref="A7:L7"/>
  </mergeCells>
  <hyperlinks>
    <hyperlink ref="A2" location="INDICE!A1" display="índic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70C0"/>
  </sheetPr>
  <dimension ref="A2:O40"/>
  <sheetViews>
    <sheetView showGridLines="0" topLeftCell="A6" workbookViewId="0">
      <selection activeCell="J27" activeCellId="2" sqref="D27 G27 J27"/>
    </sheetView>
  </sheetViews>
  <sheetFormatPr baseColWidth="10" defaultRowHeight="14.4"/>
  <cols>
    <col min="2" max="2" width="10.6640625" bestFit="1" customWidth="1"/>
    <col min="3" max="4" width="11" bestFit="1" customWidth="1"/>
    <col min="5" max="6" width="12" bestFit="1" customWidth="1"/>
    <col min="7" max="7" width="11.5546875" bestFit="1" customWidth="1"/>
    <col min="8" max="8" width="12" bestFit="1" customWidth="1"/>
    <col min="9" max="9" width="11" bestFit="1" customWidth="1"/>
    <col min="10" max="10" width="11.6640625" bestFit="1" customWidth="1"/>
    <col min="11" max="11" width="13.6640625" customWidth="1"/>
    <col min="12" max="12" width="13.44140625" customWidth="1"/>
    <col min="13" max="13" width="11.88671875" bestFit="1" customWidth="1"/>
  </cols>
  <sheetData>
    <row r="2" spans="1:15">
      <c r="A2" s="6" t="s">
        <v>0</v>
      </c>
      <c r="B2" s="55"/>
      <c r="L2" s="8" t="s">
        <v>1</v>
      </c>
    </row>
    <row r="3" spans="1:15">
      <c r="A3" s="400" t="s">
        <v>410</v>
      </c>
      <c r="B3" s="401"/>
    </row>
    <row r="5" spans="1:15" ht="18">
      <c r="A5" s="418" t="s">
        <v>333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</row>
    <row r="6" spans="1:15" ht="18">
      <c r="A6" s="417" t="s">
        <v>315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</row>
    <row r="7" spans="1:15" ht="15" customHeight="1">
      <c r="A7" s="416" t="s">
        <v>227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</row>
    <row r="8" spans="1:15" ht="15" customHeight="1">
      <c r="C8" s="172"/>
      <c r="D8" s="172"/>
      <c r="E8" s="172"/>
      <c r="F8" s="172"/>
      <c r="G8" s="172"/>
      <c r="H8" s="172"/>
      <c r="I8" s="172"/>
      <c r="J8" s="172"/>
      <c r="K8" s="172"/>
    </row>
    <row r="9" spans="1:15">
      <c r="A9" s="427" t="s">
        <v>200</v>
      </c>
      <c r="B9" s="426" t="s">
        <v>225</v>
      </c>
      <c r="C9" s="426"/>
      <c r="D9" s="426"/>
      <c r="E9" s="426" t="s">
        <v>324</v>
      </c>
      <c r="F9" s="426"/>
      <c r="G9" s="426"/>
      <c r="H9" s="426" t="s">
        <v>325</v>
      </c>
      <c r="I9" s="426"/>
      <c r="J9" s="426"/>
      <c r="K9" s="424" t="s">
        <v>9</v>
      </c>
      <c r="L9" s="425" t="s">
        <v>226</v>
      </c>
    </row>
    <row r="10" spans="1:15" ht="15" customHeight="1">
      <c r="A10" s="428"/>
      <c r="B10" s="266" t="s">
        <v>312</v>
      </c>
      <c r="C10" s="266" t="s">
        <v>313</v>
      </c>
      <c r="D10" s="267" t="s">
        <v>314</v>
      </c>
      <c r="E10" s="268" t="s">
        <v>312</v>
      </c>
      <c r="F10" s="268" t="s">
        <v>313</v>
      </c>
      <c r="G10" s="269" t="s">
        <v>314</v>
      </c>
      <c r="H10" s="270" t="s">
        <v>312</v>
      </c>
      <c r="I10" s="266" t="s">
        <v>313</v>
      </c>
      <c r="J10" s="271" t="s">
        <v>314</v>
      </c>
      <c r="K10" s="424"/>
      <c r="L10" s="425"/>
    </row>
    <row r="11" spans="1:15">
      <c r="A11" s="168">
        <v>2008</v>
      </c>
      <c r="B11" s="272">
        <v>29270721.159158178</v>
      </c>
      <c r="C11" s="273">
        <v>13996390.166670039</v>
      </c>
      <c r="D11" s="272">
        <v>15274330.992488138</v>
      </c>
      <c r="E11" s="273">
        <v>101963815.65741923</v>
      </c>
      <c r="F11" s="273">
        <v>53131115.507511504</v>
      </c>
      <c r="G11" s="272">
        <v>48832700.149907731</v>
      </c>
      <c r="H11" s="273">
        <v>102730943.90784846</v>
      </c>
      <c r="I11" s="273">
        <v>38068686.473716281</v>
      </c>
      <c r="J11" s="272">
        <v>64662257.434132181</v>
      </c>
      <c r="K11" s="272">
        <v>8937909.2200012393</v>
      </c>
      <c r="L11" s="272">
        <v>137707197.79652932</v>
      </c>
      <c r="N11" s="264"/>
      <c r="O11" s="265"/>
    </row>
    <row r="12" spans="1:15">
      <c r="A12" s="168">
        <v>2009</v>
      </c>
      <c r="B12" s="272">
        <v>25588418.564774808</v>
      </c>
      <c r="C12" s="273">
        <v>12027231.295390207</v>
      </c>
      <c r="D12" s="272">
        <v>13561187.2693846</v>
      </c>
      <c r="E12" s="273">
        <v>100522376.85371625</v>
      </c>
      <c r="F12" s="273">
        <v>52289257.191450387</v>
      </c>
      <c r="G12" s="272">
        <v>48233119.662265867</v>
      </c>
      <c r="H12" s="273">
        <v>106577114.74955529</v>
      </c>
      <c r="I12" s="273">
        <v>39819778.800571248</v>
      </c>
      <c r="J12" s="272">
        <v>66757335.948984042</v>
      </c>
      <c r="K12" s="272">
        <v>8795950.018945327</v>
      </c>
      <c r="L12" s="272">
        <v>137347592.89957988</v>
      </c>
      <c r="N12" s="264"/>
      <c r="O12" s="265"/>
    </row>
    <row r="13" spans="1:15">
      <c r="A13" s="168">
        <v>2010</v>
      </c>
      <c r="B13" s="272">
        <v>34918030.252677977</v>
      </c>
      <c r="C13" s="273">
        <v>15848589.3725236</v>
      </c>
      <c r="D13" s="272">
        <v>19069440.880154379</v>
      </c>
      <c r="E13" s="273">
        <v>106439240.58789136</v>
      </c>
      <c r="F13" s="273">
        <v>56348198.254348107</v>
      </c>
      <c r="G13" s="272">
        <v>50091042.333543248</v>
      </c>
      <c r="H13" s="273">
        <v>115627871.35100621</v>
      </c>
      <c r="I13" s="273">
        <v>43206068.247584864</v>
      </c>
      <c r="J13" s="272">
        <v>72421803.103421345</v>
      </c>
      <c r="K13" s="272">
        <v>11004339.656449351</v>
      </c>
      <c r="L13" s="272">
        <v>152586625.97356832</v>
      </c>
      <c r="N13" s="264"/>
      <c r="O13" s="265"/>
    </row>
    <row r="14" spans="1:15">
      <c r="A14" s="168">
        <v>2011</v>
      </c>
      <c r="B14" s="272">
        <v>35998437.316574901</v>
      </c>
      <c r="C14" s="273">
        <v>15842352.112774294</v>
      </c>
      <c r="D14" s="272">
        <v>20156085.203800607</v>
      </c>
      <c r="E14" s="273">
        <v>110102013.64131263</v>
      </c>
      <c r="F14" s="273">
        <v>57429364.990201883</v>
      </c>
      <c r="G14" s="272">
        <v>52672648.651110746</v>
      </c>
      <c r="H14" s="273">
        <v>121955008.77133176</v>
      </c>
      <c r="I14" s="273">
        <v>47196296.978604876</v>
      </c>
      <c r="J14" s="272">
        <v>74758711.792726874</v>
      </c>
      <c r="K14" s="272">
        <v>11539609.527488867</v>
      </c>
      <c r="L14" s="272">
        <v>159127055.17512712</v>
      </c>
      <c r="N14" s="264"/>
      <c r="O14" s="265"/>
    </row>
    <row r="15" spans="1:15">
      <c r="A15" s="168">
        <v>2012</v>
      </c>
      <c r="B15" s="272">
        <v>28178503.450844444</v>
      </c>
      <c r="C15" s="273">
        <v>13866095.577658083</v>
      </c>
      <c r="D15" s="272">
        <v>14312407.873186361</v>
      </c>
      <c r="E15" s="273">
        <v>113331148.68221037</v>
      </c>
      <c r="F15" s="273">
        <v>58971601.517550968</v>
      </c>
      <c r="G15" s="272">
        <v>54359547.164659403</v>
      </c>
      <c r="H15" s="273">
        <v>126977856.23002611</v>
      </c>
      <c r="I15" s="273">
        <v>49176966.053807296</v>
      </c>
      <c r="J15" s="272">
        <v>77800890.176218808</v>
      </c>
      <c r="K15" s="272">
        <v>11527521.80708239</v>
      </c>
      <c r="L15" s="272">
        <v>158000367.02114698</v>
      </c>
      <c r="N15" s="264"/>
      <c r="O15" s="265"/>
    </row>
    <row r="16" spans="1:15">
      <c r="A16" s="168">
        <v>2013</v>
      </c>
      <c r="B16" s="272">
        <v>38167132.793419145</v>
      </c>
      <c r="C16" s="273">
        <v>17836180.896078024</v>
      </c>
      <c r="D16" s="272">
        <v>20330951.897341121</v>
      </c>
      <c r="E16" s="273">
        <v>122934955.11742751</v>
      </c>
      <c r="F16" s="273">
        <v>65263280.688945502</v>
      </c>
      <c r="G16" s="272">
        <v>57671674.428482011</v>
      </c>
      <c r="H16" s="273">
        <v>132307233.4318558</v>
      </c>
      <c r="I16" s="273">
        <v>51366505.629526496</v>
      </c>
      <c r="J16" s="272">
        <v>80940727.802329302</v>
      </c>
      <c r="K16" s="272">
        <v>12160104.183556248</v>
      </c>
      <c r="L16" s="272">
        <v>171103458.31170869</v>
      </c>
      <c r="N16" s="264"/>
      <c r="O16" s="265"/>
    </row>
    <row r="17" spans="1:15">
      <c r="A17" s="168">
        <v>2014</v>
      </c>
      <c r="B17" s="272">
        <v>40366846.990876891</v>
      </c>
      <c r="C17" s="273">
        <v>18568369.479565471</v>
      </c>
      <c r="D17" s="272">
        <v>21798477.511311419</v>
      </c>
      <c r="E17" s="273">
        <v>129411530.49993694</v>
      </c>
      <c r="F17" s="273">
        <v>69448942.860072345</v>
      </c>
      <c r="G17" s="272">
        <v>59962587.639864594</v>
      </c>
      <c r="H17" s="273">
        <v>140197396.74026912</v>
      </c>
      <c r="I17" s="273">
        <v>55307583.058471136</v>
      </c>
      <c r="J17" s="272">
        <v>84889813.681797981</v>
      </c>
      <c r="K17" s="272">
        <v>13523182.04361479</v>
      </c>
      <c r="L17" s="272">
        <v>180174060.87658882</v>
      </c>
      <c r="N17" s="264"/>
      <c r="O17" s="265"/>
    </row>
    <row r="18" spans="1:15">
      <c r="A18" s="168">
        <v>2015</v>
      </c>
      <c r="B18" s="272">
        <v>39859958.647202015</v>
      </c>
      <c r="C18" s="273">
        <v>18346140.471195623</v>
      </c>
      <c r="D18" s="272">
        <v>21513818.176006392</v>
      </c>
      <c r="E18" s="273">
        <v>135096459.61862183</v>
      </c>
      <c r="F18" s="273">
        <v>72803739.372914642</v>
      </c>
      <c r="G18" s="272">
        <v>62292720.245707184</v>
      </c>
      <c r="H18" s="273">
        <v>144681858.13671374</v>
      </c>
      <c r="I18" s="273">
        <v>56692765.958681144</v>
      </c>
      <c r="J18" s="272">
        <v>87989092.178032607</v>
      </c>
      <c r="K18" s="272">
        <v>13706450.643858125</v>
      </c>
      <c r="L18" s="272">
        <v>185502081.24360436</v>
      </c>
      <c r="N18" s="264"/>
      <c r="O18" s="265"/>
    </row>
    <row r="19" spans="1:15">
      <c r="A19" s="168">
        <v>2016</v>
      </c>
      <c r="B19" s="272">
        <v>40831931.748497248</v>
      </c>
      <c r="C19" s="273">
        <v>18702042.64965998</v>
      </c>
      <c r="D19" s="272">
        <v>22129889.098837268</v>
      </c>
      <c r="E19" s="273">
        <v>143078869.27630624</v>
      </c>
      <c r="F19" s="273">
        <v>76579270.934009001</v>
      </c>
      <c r="G19" s="272">
        <v>66499598.342297241</v>
      </c>
      <c r="H19" s="273">
        <v>149744716.50830305</v>
      </c>
      <c r="I19" s="273">
        <v>59280442.19980152</v>
      </c>
      <c r="J19" s="272">
        <v>90464274.308501527</v>
      </c>
      <c r="K19" s="272">
        <v>14325596.242463941</v>
      </c>
      <c r="L19" s="272">
        <v>193419357.99209994</v>
      </c>
      <c r="N19" s="264"/>
      <c r="O19" s="265"/>
    </row>
    <row r="20" spans="1:15">
      <c r="A20" s="168">
        <v>2017</v>
      </c>
      <c r="B20" s="272">
        <v>42827159.922563769</v>
      </c>
      <c r="C20" s="273">
        <v>19591064.418313555</v>
      </c>
      <c r="D20" s="272">
        <v>23236095.504250214</v>
      </c>
      <c r="E20" s="273">
        <v>149787823.51205608</v>
      </c>
      <c r="F20" s="273">
        <v>80975418.411423191</v>
      </c>
      <c r="G20" s="272">
        <v>68812405.100632891</v>
      </c>
      <c r="H20" s="273">
        <v>157562399.84563622</v>
      </c>
      <c r="I20" s="273">
        <v>62372759.908003896</v>
      </c>
      <c r="J20" s="272">
        <v>95189639.937632322</v>
      </c>
      <c r="K20" s="272">
        <v>15484841.090848999</v>
      </c>
      <c r="L20" s="272">
        <v>202722981.63336447</v>
      </c>
      <c r="N20" s="264"/>
      <c r="O20" s="265"/>
    </row>
    <row r="21" spans="1:15">
      <c r="A21" s="168">
        <v>2018</v>
      </c>
      <c r="B21" s="272">
        <v>43682781.393690877</v>
      </c>
      <c r="C21" s="273">
        <v>19999681.207481828</v>
      </c>
      <c r="D21" s="272">
        <v>23683100.186209049</v>
      </c>
      <c r="E21" s="273">
        <v>151774079.67686808</v>
      </c>
      <c r="F21" s="273">
        <v>81688030.987558335</v>
      </c>
      <c r="G21" s="272">
        <v>70086048.689309746</v>
      </c>
      <c r="H21" s="273">
        <v>165080071.31246066</v>
      </c>
      <c r="I21" s="273">
        <v>65622096.080315918</v>
      </c>
      <c r="J21" s="272">
        <v>99457975.232144743</v>
      </c>
      <c r="K21" s="272">
        <v>15991609.355571957</v>
      </c>
      <c r="L21" s="272">
        <v>209218733.46323547</v>
      </c>
      <c r="N21" s="264"/>
      <c r="O21" s="265"/>
    </row>
    <row r="22" spans="1:15">
      <c r="A22" s="168">
        <v>2019</v>
      </c>
      <c r="B22" s="272">
        <v>42504147.247661017</v>
      </c>
      <c r="C22" s="273">
        <v>19559703.258595154</v>
      </c>
      <c r="D22" s="272">
        <v>22944443.989065863</v>
      </c>
      <c r="E22" s="273">
        <v>148433038.17677093</v>
      </c>
      <c r="F22" s="273">
        <v>80461038.243291825</v>
      </c>
      <c r="G22" s="272">
        <v>67971999.9334791</v>
      </c>
      <c r="H22" s="273">
        <v>168401597.53187996</v>
      </c>
      <c r="I22" s="273">
        <v>66504036.829372719</v>
      </c>
      <c r="J22" s="272">
        <v>101897560.70250724</v>
      </c>
      <c r="K22" s="272">
        <v>15563972.686136814</v>
      </c>
      <c r="L22" s="272">
        <v>208377977.31118909</v>
      </c>
      <c r="N22" s="264"/>
      <c r="O22" s="265"/>
    </row>
    <row r="23" spans="1:15">
      <c r="A23" s="168">
        <v>2020</v>
      </c>
      <c r="B23" s="272">
        <v>45638509.585607633</v>
      </c>
      <c r="C23" s="273">
        <v>20988957.593668781</v>
      </c>
      <c r="D23" s="272">
        <v>24649551.991938852</v>
      </c>
      <c r="E23" s="273">
        <v>149372442.32792929</v>
      </c>
      <c r="F23" s="273">
        <v>80855329.706364617</v>
      </c>
      <c r="G23" s="272">
        <v>68517112.621564671</v>
      </c>
      <c r="H23" s="273">
        <v>161219657.78148338</v>
      </c>
      <c r="I23" s="273">
        <v>62493019.279768229</v>
      </c>
      <c r="J23" s="272">
        <v>98726638.501715153</v>
      </c>
      <c r="K23" s="272">
        <v>14776421.980025509</v>
      </c>
      <c r="L23" s="272">
        <v>206669725.09524414</v>
      </c>
      <c r="N23" s="264"/>
      <c r="O23" s="265"/>
    </row>
    <row r="24" spans="1:15">
      <c r="A24" s="168">
        <v>2021</v>
      </c>
      <c r="B24" s="272">
        <v>41061938.809356004</v>
      </c>
      <c r="C24" s="273">
        <v>19281759.472225428</v>
      </c>
      <c r="D24" s="272">
        <v>21780179.337130576</v>
      </c>
      <c r="E24" s="273">
        <v>158229244.36407298</v>
      </c>
      <c r="F24" s="273">
        <v>86327967.374768063</v>
      </c>
      <c r="G24" s="272">
        <v>71901276.989304915</v>
      </c>
      <c r="H24" s="273">
        <v>174179770.50436506</v>
      </c>
      <c r="I24" s="273">
        <v>69039560.189896166</v>
      </c>
      <c r="J24" s="272">
        <v>105140210.31446889</v>
      </c>
      <c r="K24" s="272">
        <v>16103718.515178975</v>
      </c>
      <c r="L24" s="272">
        <v>214925385.15608335</v>
      </c>
      <c r="N24" s="264"/>
      <c r="O24" s="265"/>
    </row>
    <row r="25" spans="1:15">
      <c r="A25" s="168">
        <v>2022</v>
      </c>
      <c r="B25" s="272">
        <v>38270853.41985511</v>
      </c>
      <c r="C25" s="273">
        <v>18368971.391736723</v>
      </c>
      <c r="D25" s="272">
        <v>19901882.028118387</v>
      </c>
      <c r="E25" s="273">
        <v>157530623.29938999</v>
      </c>
      <c r="F25" s="273">
        <v>85119717.98467724</v>
      </c>
      <c r="G25" s="272">
        <v>72410905.314712748</v>
      </c>
      <c r="H25" s="273">
        <v>176659011.96596307</v>
      </c>
      <c r="I25" s="273">
        <v>70381726.371038273</v>
      </c>
      <c r="J25" s="272">
        <v>106277285.59492479</v>
      </c>
      <c r="K25" s="272">
        <v>16274967.247394167</v>
      </c>
      <c r="L25" s="272">
        <v>214865040.18515012</v>
      </c>
      <c r="N25" s="264"/>
      <c r="O25" s="265"/>
    </row>
    <row r="26" spans="1:15">
      <c r="A26" s="168" t="s">
        <v>341</v>
      </c>
      <c r="B26" s="272">
        <v>44017757.060592726</v>
      </c>
      <c r="C26" s="273">
        <v>20872226.168947753</v>
      </c>
      <c r="D26" s="272">
        <v>23145530.891644973</v>
      </c>
      <c r="E26" s="273">
        <v>162924336.29373372</v>
      </c>
      <c r="F26" s="273">
        <v>87615181.822427586</v>
      </c>
      <c r="G26" s="272">
        <v>75309154.47130613</v>
      </c>
      <c r="H26" s="273">
        <v>185304652.54860079</v>
      </c>
      <c r="I26" s="273">
        <v>74725706.284928396</v>
      </c>
      <c r="J26" s="272">
        <v>110578946.2636724</v>
      </c>
      <c r="K26" s="272">
        <v>17188843.36780607</v>
      </c>
      <c r="L26" s="272">
        <v>226222474.99442959</v>
      </c>
    </row>
    <row r="27" spans="1:15">
      <c r="A27" s="168" t="s">
        <v>414</v>
      </c>
      <c r="B27" s="272">
        <v>45986271.630797021</v>
      </c>
      <c r="C27" s="273">
        <v>21824676.256474745</v>
      </c>
      <c r="D27" s="272">
        <v>24161595.374322277</v>
      </c>
      <c r="E27" s="273">
        <v>170063542.73951468</v>
      </c>
      <c r="F27" s="273">
        <v>92753004.500877887</v>
      </c>
      <c r="G27" s="272">
        <v>77310538.238636792</v>
      </c>
      <c r="H27" s="273">
        <v>195880417.741193</v>
      </c>
      <c r="I27" s="273">
        <v>79674309.447166115</v>
      </c>
      <c r="J27" s="272">
        <v>116206108.29402688</v>
      </c>
      <c r="K27" s="272">
        <v>19106890.231566854</v>
      </c>
      <c r="L27" s="272">
        <v>236785132.13855278</v>
      </c>
    </row>
    <row r="29" spans="1:15">
      <c r="A29" s="174" t="s">
        <v>224</v>
      </c>
    </row>
    <row r="30" spans="1:15">
      <c r="A30" s="5" t="s">
        <v>263</v>
      </c>
    </row>
    <row r="31" spans="1:15">
      <c r="A31" s="5" t="s">
        <v>264</v>
      </c>
    </row>
    <row r="32" spans="1:15">
      <c r="A32" s="5" t="s">
        <v>265</v>
      </c>
    </row>
    <row r="33" spans="1:12">
      <c r="A33" s="5" t="s">
        <v>268</v>
      </c>
    </row>
    <row r="34" spans="1:12">
      <c r="A34" s="5" t="s">
        <v>266</v>
      </c>
    </row>
    <row r="35" spans="1:12">
      <c r="A35" s="5" t="s">
        <v>267</v>
      </c>
    </row>
    <row r="36" spans="1:12">
      <c r="A36" s="5"/>
    </row>
    <row r="37" spans="1:12">
      <c r="A37" s="5" t="s">
        <v>16</v>
      </c>
    </row>
    <row r="38" spans="1:12">
      <c r="A38" s="5" t="s">
        <v>192</v>
      </c>
    </row>
    <row r="39" spans="1:12">
      <c r="A39" s="5"/>
    </row>
    <row r="40" spans="1:12">
      <c r="A40" s="7" t="s">
        <v>17</v>
      </c>
      <c r="L40" s="7">
        <f>+'2.2. VBP, CI y VAB corr'!L40+1</f>
        <v>9</v>
      </c>
    </row>
  </sheetData>
  <mergeCells count="10">
    <mergeCell ref="A3:B3"/>
    <mergeCell ref="L9:L10"/>
    <mergeCell ref="B9:D9"/>
    <mergeCell ref="E9:G9"/>
    <mergeCell ref="H9:J9"/>
    <mergeCell ref="K9:K10"/>
    <mergeCell ref="A9:A10"/>
    <mergeCell ref="A7:L7"/>
    <mergeCell ref="A6:L6"/>
    <mergeCell ref="A5:L5"/>
  </mergeCells>
  <hyperlinks>
    <hyperlink ref="A2" location="INDICE!A1" display="índic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7">
    <tabColor theme="0" tint="-0.499984740745262"/>
    <pageSetUpPr fitToPage="1"/>
  </sheetPr>
  <dimension ref="A2:S51"/>
  <sheetViews>
    <sheetView showGridLines="0" topLeftCell="G27" workbookViewId="0">
      <selection activeCell="S44" sqref="S44"/>
    </sheetView>
  </sheetViews>
  <sheetFormatPr baseColWidth="10" defaultColWidth="11.44140625" defaultRowHeight="15.6"/>
  <cols>
    <col min="1" max="1" width="41.44140625" style="9" customWidth="1"/>
    <col min="2" max="2" width="10.6640625" style="9" customWidth="1"/>
    <col min="3" max="19" width="12.6640625" style="9" customWidth="1"/>
    <col min="20" max="16384" width="11.44140625" style="9"/>
  </cols>
  <sheetData>
    <row r="2" spans="1:19">
      <c r="A2" s="94" t="s">
        <v>0</v>
      </c>
      <c r="B2" s="55"/>
      <c r="N2" s="55"/>
      <c r="O2" s="55"/>
      <c r="P2" s="55"/>
      <c r="Q2" s="55"/>
    </row>
    <row r="3" spans="1:19">
      <c r="A3" s="400" t="s">
        <v>410</v>
      </c>
      <c r="B3" s="401"/>
      <c r="S3" s="8" t="s">
        <v>1</v>
      </c>
    </row>
    <row r="4" spans="1:19">
      <c r="L4" s="56"/>
      <c r="M4" s="56"/>
      <c r="N4" s="55"/>
      <c r="O4" s="55"/>
      <c r="P4" s="55"/>
      <c r="Q4" s="56"/>
    </row>
    <row r="5" spans="1:19" ht="18">
      <c r="A5" s="402" t="s">
        <v>229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>
      <c r="A6" s="415" t="s">
        <v>2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19">
      <c r="A7" s="57"/>
      <c r="B7" s="57"/>
      <c r="C7" s="57"/>
      <c r="D7" s="57"/>
      <c r="E7" s="57"/>
      <c r="F7" s="57"/>
      <c r="G7" s="57"/>
      <c r="H7" s="57"/>
      <c r="I7" s="57"/>
      <c r="L7" s="4"/>
      <c r="M7" s="4"/>
      <c r="N7" s="4"/>
      <c r="O7" s="4"/>
      <c r="P7" s="4"/>
      <c r="Q7" s="4"/>
    </row>
    <row r="8" spans="1:19">
      <c r="A8" s="58"/>
      <c r="B8" s="58"/>
      <c r="C8" s="58"/>
      <c r="D8" s="58"/>
      <c r="E8" s="58"/>
      <c r="F8" s="58"/>
      <c r="G8" s="58"/>
      <c r="H8" s="58"/>
      <c r="I8" s="58"/>
      <c r="L8" s="4"/>
      <c r="M8" s="4"/>
      <c r="N8" s="4"/>
      <c r="O8" s="4"/>
      <c r="P8" s="4"/>
      <c r="Q8" s="4"/>
    </row>
    <row r="9" spans="1:19" s="59" customForma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ht="15" customHeight="1">
      <c r="A10" s="63" t="s">
        <v>120</v>
      </c>
      <c r="B10" s="64">
        <v>1</v>
      </c>
      <c r="C10" s="65">
        <v>17117069.711318217</v>
      </c>
      <c r="D10" s="65">
        <v>12051440.456952283</v>
      </c>
      <c r="E10" s="65">
        <v>19866653.595128622</v>
      </c>
      <c r="F10" s="65">
        <v>23284782.641214047</v>
      </c>
      <c r="G10" s="65">
        <v>17323242.476647511</v>
      </c>
      <c r="H10" s="65">
        <v>26855294.676197872</v>
      </c>
      <c r="I10" s="65">
        <v>26872980.032242808</v>
      </c>
      <c r="J10" s="65">
        <v>23583152.365872849</v>
      </c>
      <c r="K10" s="65">
        <v>27547233.598249469</v>
      </c>
      <c r="L10" s="65">
        <v>27779169.159042407</v>
      </c>
      <c r="M10" s="65">
        <v>29136529.624165662</v>
      </c>
      <c r="N10" s="65">
        <v>29417064.587488949</v>
      </c>
      <c r="O10" s="65">
        <v>33397508.914766222</v>
      </c>
      <c r="P10" s="65">
        <v>35235109.374300666</v>
      </c>
      <c r="Q10" s="65">
        <v>36457040.693154402</v>
      </c>
      <c r="R10" s="65">
        <v>48548864.023560323</v>
      </c>
      <c r="S10" s="65">
        <v>47137016.016420573</v>
      </c>
    </row>
    <row r="11" spans="1:19" ht="15" customHeight="1">
      <c r="A11" s="66" t="s">
        <v>121</v>
      </c>
      <c r="B11" s="67">
        <v>2</v>
      </c>
      <c r="C11" s="68">
        <v>6092467.6977583896</v>
      </c>
      <c r="D11" s="68">
        <v>6471200.0845506964</v>
      </c>
      <c r="E11" s="68">
        <v>7826229.9767630724</v>
      </c>
      <c r="F11" s="68">
        <v>8053559.6878403816</v>
      </c>
      <c r="G11" s="68">
        <v>8013877.1918382198</v>
      </c>
      <c r="H11" s="68">
        <v>9267467.6239397041</v>
      </c>
      <c r="I11" s="68">
        <v>10134206.742623204</v>
      </c>
      <c r="J11" s="68">
        <v>10011976.22945459</v>
      </c>
      <c r="K11" s="68">
        <v>10879317.513363404</v>
      </c>
      <c r="L11" s="68">
        <v>12082347.715566626</v>
      </c>
      <c r="M11" s="68">
        <v>12335603.906542668</v>
      </c>
      <c r="N11" s="68">
        <v>11903912.398750851</v>
      </c>
      <c r="O11" s="68">
        <v>12379947.42014724</v>
      </c>
      <c r="P11" s="68">
        <v>15251019.509397909</v>
      </c>
      <c r="Q11" s="68">
        <v>16576104.644720133</v>
      </c>
      <c r="R11" s="68">
        <v>17087828.146262091</v>
      </c>
      <c r="S11" s="68">
        <v>19098489.030780002</v>
      </c>
    </row>
    <row r="12" spans="1:19" ht="15" customHeight="1">
      <c r="A12" s="66" t="s">
        <v>19</v>
      </c>
      <c r="B12" s="67">
        <v>3</v>
      </c>
      <c r="C12" s="68">
        <v>1052224</v>
      </c>
      <c r="D12" s="68">
        <v>1075062</v>
      </c>
      <c r="E12" s="68">
        <v>1212998</v>
      </c>
      <c r="F12" s="68">
        <v>1355521</v>
      </c>
      <c r="G12" s="68">
        <v>1416712</v>
      </c>
      <c r="H12" s="68">
        <v>1543171</v>
      </c>
      <c r="I12" s="68">
        <v>1683950</v>
      </c>
      <c r="J12" s="68">
        <v>1662165.9768398101</v>
      </c>
      <c r="K12" s="68">
        <v>1745187.3067225178</v>
      </c>
      <c r="L12" s="68">
        <v>1696916.0839624808</v>
      </c>
      <c r="M12" s="68">
        <v>1793228.2890876415</v>
      </c>
      <c r="N12" s="68">
        <v>1704983.0484848693</v>
      </c>
      <c r="O12" s="68">
        <v>1710276.2029387136</v>
      </c>
      <c r="P12" s="68">
        <v>1912084.2017833553</v>
      </c>
      <c r="Q12" s="68">
        <v>2094336.6008185912</v>
      </c>
      <c r="R12" s="68">
        <v>2264040.6408939464</v>
      </c>
      <c r="S12" s="68">
        <v>2418514.2080886397</v>
      </c>
    </row>
    <row r="13" spans="1:19" ht="15" customHeight="1">
      <c r="A13" s="66" t="s">
        <v>20</v>
      </c>
      <c r="B13" s="67">
        <v>4</v>
      </c>
      <c r="C13" s="68">
        <v>149890</v>
      </c>
      <c r="D13" s="68">
        <v>150094</v>
      </c>
      <c r="E13" s="68">
        <v>157549</v>
      </c>
      <c r="F13" s="68">
        <v>177131</v>
      </c>
      <c r="G13" s="68">
        <v>178227.99999999997</v>
      </c>
      <c r="H13" s="68">
        <v>179643.99999999997</v>
      </c>
      <c r="I13" s="68">
        <v>182087</v>
      </c>
      <c r="J13" s="68">
        <v>182660.28413507849</v>
      </c>
      <c r="K13" s="68">
        <v>194071.0017959149</v>
      </c>
      <c r="L13" s="68">
        <v>204674.29862369911</v>
      </c>
      <c r="M13" s="68">
        <v>212967.01834911833</v>
      </c>
      <c r="N13" s="68">
        <v>225444.3977277588</v>
      </c>
      <c r="O13" s="68">
        <v>230800.53363416152</v>
      </c>
      <c r="P13" s="68">
        <v>264057.75984118256</v>
      </c>
      <c r="Q13" s="68">
        <v>300719.56187092274</v>
      </c>
      <c r="R13" s="68">
        <v>361461.7553435521</v>
      </c>
      <c r="S13" s="68">
        <v>414359.4200542366</v>
      </c>
    </row>
    <row r="14" spans="1:19" ht="15" customHeight="1">
      <c r="A14" s="66" t="s">
        <v>21</v>
      </c>
      <c r="B14" s="67">
        <v>5</v>
      </c>
      <c r="C14" s="68">
        <v>586020.49820260017</v>
      </c>
      <c r="D14" s="68">
        <v>618787.20323903998</v>
      </c>
      <c r="E14" s="68">
        <v>787330.56375390512</v>
      </c>
      <c r="F14" s="68">
        <v>975488.53290237836</v>
      </c>
      <c r="G14" s="68">
        <v>1033419.2089371999</v>
      </c>
      <c r="H14" s="68">
        <v>1220321.7496670003</v>
      </c>
      <c r="I14" s="68">
        <v>1493623.2160108739</v>
      </c>
      <c r="J14" s="68">
        <v>1540991.9145150629</v>
      </c>
      <c r="K14" s="68">
        <v>1692307.413914012</v>
      </c>
      <c r="L14" s="68">
        <v>1829826.6433831789</v>
      </c>
      <c r="M14" s="68">
        <v>1754656.056587453</v>
      </c>
      <c r="N14" s="68">
        <v>1903790.3193041612</v>
      </c>
      <c r="O14" s="68">
        <v>2060077.4181094558</v>
      </c>
      <c r="P14" s="68">
        <v>2315579.4400012651</v>
      </c>
      <c r="Q14" s="68">
        <v>2222437.5256811725</v>
      </c>
      <c r="R14" s="68">
        <v>2488651.8044595947</v>
      </c>
      <c r="S14" s="68">
        <v>3225031.6779139801</v>
      </c>
    </row>
    <row r="15" spans="1:19" ht="15" customHeight="1">
      <c r="A15" s="66" t="s">
        <v>22</v>
      </c>
      <c r="B15" s="67">
        <v>6</v>
      </c>
      <c r="C15" s="68">
        <v>9135217.5858945549</v>
      </c>
      <c r="D15" s="68">
        <v>9386023.5446195919</v>
      </c>
      <c r="E15" s="68">
        <v>12017523.162296586</v>
      </c>
      <c r="F15" s="68">
        <v>11650464.10448247</v>
      </c>
      <c r="G15" s="68">
        <v>11912126.326726027</v>
      </c>
      <c r="H15" s="68">
        <v>13553521.375528781</v>
      </c>
      <c r="I15" s="68">
        <v>15907586.179671545</v>
      </c>
      <c r="J15" s="68">
        <v>16138812.035756798</v>
      </c>
      <c r="K15" s="68">
        <v>17218408.300723359</v>
      </c>
      <c r="L15" s="68">
        <v>19122432.609764412</v>
      </c>
      <c r="M15" s="68">
        <v>19006614.517964486</v>
      </c>
      <c r="N15" s="68">
        <v>19009590.849746075</v>
      </c>
      <c r="O15" s="68">
        <v>20300425.328305803</v>
      </c>
      <c r="P15" s="68">
        <v>24765430.151242398</v>
      </c>
      <c r="Q15" s="68">
        <v>27528952.874142144</v>
      </c>
      <c r="R15" s="68">
        <v>27558310.217844315</v>
      </c>
      <c r="S15" s="68">
        <v>31295396.659041312</v>
      </c>
    </row>
    <row r="16" spans="1:19" ht="15" customHeight="1">
      <c r="A16" s="66" t="s">
        <v>23</v>
      </c>
      <c r="B16" s="67">
        <v>7</v>
      </c>
      <c r="C16" s="68">
        <v>5971337.379164923</v>
      </c>
      <c r="D16" s="68">
        <v>3950642.5833799625</v>
      </c>
      <c r="E16" s="68">
        <v>3582460.2336895969</v>
      </c>
      <c r="F16" s="68">
        <v>4378254.665895029</v>
      </c>
      <c r="G16" s="68">
        <v>3418822.2054223595</v>
      </c>
      <c r="H16" s="68">
        <v>7201676.1607510224</v>
      </c>
      <c r="I16" s="68">
        <v>8455854.4495948497</v>
      </c>
      <c r="J16" s="68">
        <v>8434508.4088095762</v>
      </c>
      <c r="K16" s="68">
        <v>8939993.9984215405</v>
      </c>
      <c r="L16" s="68">
        <v>8835050.7589355409</v>
      </c>
      <c r="M16" s="68">
        <v>9341850.151862232</v>
      </c>
      <c r="N16" s="68">
        <v>8602261.6382637918</v>
      </c>
      <c r="O16" s="68">
        <v>9212360.888999531</v>
      </c>
      <c r="P16" s="68">
        <v>10900882.165706184</v>
      </c>
      <c r="Q16" s="68">
        <v>9907835.9229236357</v>
      </c>
      <c r="R16" s="68">
        <v>13549837.531219829</v>
      </c>
      <c r="S16" s="68">
        <v>10639978.415444518</v>
      </c>
    </row>
    <row r="17" spans="1:19" ht="15" customHeight="1">
      <c r="A17" s="66" t="s">
        <v>24</v>
      </c>
      <c r="B17" s="67">
        <v>8</v>
      </c>
      <c r="C17" s="68">
        <v>1871774.1848052635</v>
      </c>
      <c r="D17" s="68">
        <v>2107377.8695370229</v>
      </c>
      <c r="E17" s="68">
        <v>2328299.920684814</v>
      </c>
      <c r="F17" s="68">
        <v>2704350.7280737534</v>
      </c>
      <c r="G17" s="68">
        <v>2839926.8391236458</v>
      </c>
      <c r="H17" s="68">
        <v>3055277.6303295423</v>
      </c>
      <c r="I17" s="68">
        <v>3375878.2193839322</v>
      </c>
      <c r="J17" s="68">
        <v>3663055.4998616865</v>
      </c>
      <c r="K17" s="68">
        <v>3884371.5371364998</v>
      </c>
      <c r="L17" s="68">
        <v>4427118.1031546658</v>
      </c>
      <c r="M17" s="68">
        <v>4403299.1389820008</v>
      </c>
      <c r="N17" s="68">
        <v>4447671.1791844871</v>
      </c>
      <c r="O17" s="68">
        <v>4462223.7712231595</v>
      </c>
      <c r="P17" s="68">
        <v>4832699.2688328139</v>
      </c>
      <c r="Q17" s="68">
        <v>5634881.4446255481</v>
      </c>
      <c r="R17" s="68">
        <v>6500143.6543196924</v>
      </c>
      <c r="S17" s="68">
        <v>7027586.0957078496</v>
      </c>
    </row>
    <row r="18" spans="1:19" ht="15" customHeight="1">
      <c r="A18" s="66" t="s">
        <v>25</v>
      </c>
      <c r="B18" s="67">
        <v>9</v>
      </c>
      <c r="C18" s="68">
        <v>3967940.6661830451</v>
      </c>
      <c r="D18" s="68">
        <v>4119833.4885448441</v>
      </c>
      <c r="E18" s="68">
        <v>4689284.7293242086</v>
      </c>
      <c r="F18" s="68">
        <v>5269939.5087630367</v>
      </c>
      <c r="G18" s="68">
        <v>5820256.0387673257</v>
      </c>
      <c r="H18" s="68">
        <v>6515777.618206325</v>
      </c>
      <c r="I18" s="68">
        <v>7050732.0961086052</v>
      </c>
      <c r="J18" s="68">
        <v>7395199.4505888801</v>
      </c>
      <c r="K18" s="68">
        <v>8119616.0587758981</v>
      </c>
      <c r="L18" s="68">
        <v>8878125.6971559264</v>
      </c>
      <c r="M18" s="68">
        <v>9015638.0750178788</v>
      </c>
      <c r="N18" s="68">
        <v>9242560.0712591428</v>
      </c>
      <c r="O18" s="68">
        <v>9955761.9619905092</v>
      </c>
      <c r="P18" s="68">
        <v>11603901.45830531</v>
      </c>
      <c r="Q18" s="68">
        <v>12726983.695473449</v>
      </c>
      <c r="R18" s="68">
        <v>13947583.036421599</v>
      </c>
      <c r="S18" s="68">
        <v>15604110.595942941</v>
      </c>
    </row>
    <row r="19" spans="1:19" ht="15" customHeight="1">
      <c r="A19" s="66" t="s">
        <v>26</v>
      </c>
      <c r="B19" s="67">
        <v>10</v>
      </c>
      <c r="C19" s="68">
        <v>1113457.8790750736</v>
      </c>
      <c r="D19" s="68">
        <v>1062583.6284019535</v>
      </c>
      <c r="E19" s="68">
        <v>1113160.6972953929</v>
      </c>
      <c r="F19" s="68">
        <v>1251202.916164729</v>
      </c>
      <c r="G19" s="68">
        <v>1387634.8639878174</v>
      </c>
      <c r="H19" s="68">
        <v>1436155.5420537284</v>
      </c>
      <c r="I19" s="68">
        <v>1468261.1534034899</v>
      </c>
      <c r="J19" s="68">
        <v>1556429.707994567</v>
      </c>
      <c r="K19" s="68">
        <v>1491268.8433625575</v>
      </c>
      <c r="L19" s="68">
        <v>1443231.4555439474</v>
      </c>
      <c r="M19" s="68">
        <v>1478826.895042615</v>
      </c>
      <c r="N19" s="68">
        <v>1611433.7410496159</v>
      </c>
      <c r="O19" s="68">
        <v>1836257.4687507325</v>
      </c>
      <c r="P19" s="68">
        <v>1867549.8445830594</v>
      </c>
      <c r="Q19" s="68">
        <v>2104766.2108697649</v>
      </c>
      <c r="R19" s="68">
        <v>2338308.5346584427</v>
      </c>
      <c r="S19" s="68">
        <v>2838234.6926065162</v>
      </c>
    </row>
    <row r="20" spans="1:19" ht="15" customHeight="1">
      <c r="A20" s="66" t="s">
        <v>27</v>
      </c>
      <c r="B20" s="67">
        <v>11</v>
      </c>
      <c r="C20" s="68">
        <v>2465609.8721422306</v>
      </c>
      <c r="D20" s="68">
        <v>2520981.4395729806</v>
      </c>
      <c r="E20" s="68">
        <v>2698693.9048102903</v>
      </c>
      <c r="F20" s="68">
        <v>2859021.6108609363</v>
      </c>
      <c r="G20" s="68">
        <v>3173846.1040195632</v>
      </c>
      <c r="H20" s="68">
        <v>3527988.3000707082</v>
      </c>
      <c r="I20" s="68">
        <v>3869668.7664166647</v>
      </c>
      <c r="J20" s="68">
        <v>4055918.9980229079</v>
      </c>
      <c r="K20" s="68">
        <v>4298598.5531486152</v>
      </c>
      <c r="L20" s="68">
        <v>4899876.5755028594</v>
      </c>
      <c r="M20" s="68">
        <v>5329715.0796195697</v>
      </c>
      <c r="N20" s="68">
        <v>5524792.0321927266</v>
      </c>
      <c r="O20" s="68">
        <v>5905082.2924658069</v>
      </c>
      <c r="P20" s="68">
        <v>7023507.1307378905</v>
      </c>
      <c r="Q20" s="68">
        <v>7960573.1098710923</v>
      </c>
      <c r="R20" s="68">
        <v>8855070.2400196716</v>
      </c>
      <c r="S20" s="68">
        <v>10210623.637368085</v>
      </c>
    </row>
    <row r="21" spans="1:19" ht="15" customHeight="1">
      <c r="A21" s="66" t="s">
        <v>28</v>
      </c>
      <c r="B21" s="67">
        <v>12</v>
      </c>
      <c r="C21" s="68">
        <v>6551663.4476034762</v>
      </c>
      <c r="D21" s="68">
        <v>7095346.7324534366</v>
      </c>
      <c r="E21" s="68">
        <v>7751816.3467505686</v>
      </c>
      <c r="F21" s="68">
        <v>8522630.9475576114</v>
      </c>
      <c r="G21" s="68">
        <v>9116484.1463160105</v>
      </c>
      <c r="H21" s="68">
        <v>9562309.7688512038</v>
      </c>
      <c r="I21" s="68">
        <v>10426271.96452876</v>
      </c>
      <c r="J21" s="68">
        <v>11234589.98861553</v>
      </c>
      <c r="K21" s="68">
        <v>12357942.602533074</v>
      </c>
      <c r="L21" s="68">
        <v>13658156.506421087</v>
      </c>
      <c r="M21" s="68">
        <v>14461287.665563634</v>
      </c>
      <c r="N21" s="68">
        <v>13818107.518532807</v>
      </c>
      <c r="O21" s="68">
        <v>13100429.278358649</v>
      </c>
      <c r="P21" s="68">
        <v>13108893.989548629</v>
      </c>
      <c r="Q21" s="68">
        <v>14184196.853778379</v>
      </c>
      <c r="R21" s="68">
        <v>15935461.972245529</v>
      </c>
      <c r="S21" s="68">
        <v>17089668.525652584</v>
      </c>
    </row>
    <row r="22" spans="1:19" ht="15" customHeight="1">
      <c r="A22" s="66" t="s">
        <v>29</v>
      </c>
      <c r="B22" s="67">
        <v>13</v>
      </c>
      <c r="C22" s="68">
        <v>3387839.289907123</v>
      </c>
      <c r="D22" s="68">
        <v>3469766.7368309973</v>
      </c>
      <c r="E22" s="68">
        <v>3843218.7429317511</v>
      </c>
      <c r="F22" s="68">
        <v>3937037.4405276789</v>
      </c>
      <c r="G22" s="68">
        <v>4301170.1032860037</v>
      </c>
      <c r="H22" s="68">
        <v>4663030.4868799392</v>
      </c>
      <c r="I22" s="68">
        <v>4848740.0996340765</v>
      </c>
      <c r="J22" s="68">
        <v>4811443.1248049596</v>
      </c>
      <c r="K22" s="68">
        <v>5083383.4939308781</v>
      </c>
      <c r="L22" s="68">
        <v>5425772.6694430187</v>
      </c>
      <c r="M22" s="68">
        <v>5514081.1310021626</v>
      </c>
      <c r="N22" s="68">
        <v>5423597.9620708618</v>
      </c>
      <c r="O22" s="68">
        <v>4804188.7474720646</v>
      </c>
      <c r="P22" s="68">
        <v>5102132.8921280904</v>
      </c>
      <c r="Q22" s="68">
        <v>5444451.5031119883</v>
      </c>
      <c r="R22" s="68">
        <v>5927286.071451162</v>
      </c>
      <c r="S22" s="68">
        <v>6580056.57502962</v>
      </c>
    </row>
    <row r="23" spans="1:19" ht="15" customHeight="1">
      <c r="A23" s="66" t="s">
        <v>122</v>
      </c>
      <c r="B23" s="67">
        <v>14</v>
      </c>
      <c r="C23" s="68">
        <v>1369588.0114864884</v>
      </c>
      <c r="D23" s="68">
        <v>1403751.4958466503</v>
      </c>
      <c r="E23" s="68">
        <v>1462423.9483763368</v>
      </c>
      <c r="F23" s="68">
        <v>1476457.1046847387</v>
      </c>
      <c r="G23" s="68">
        <v>1591282.3900118151</v>
      </c>
      <c r="H23" s="68">
        <v>1619866.6181364465</v>
      </c>
      <c r="I23" s="68">
        <v>1721693.7259486828</v>
      </c>
      <c r="J23" s="68">
        <v>1736077.8800389166</v>
      </c>
      <c r="K23" s="68">
        <v>1841155.5840368269</v>
      </c>
      <c r="L23" s="68">
        <v>1875260.9366039371</v>
      </c>
      <c r="M23" s="68">
        <v>1649054.4062007484</v>
      </c>
      <c r="N23" s="68">
        <v>1556281.5670016569</v>
      </c>
      <c r="O23" s="68">
        <v>1444260.9432031454</v>
      </c>
      <c r="P23" s="68">
        <v>1930797.3593943571</v>
      </c>
      <c r="Q23" s="68">
        <v>2215235.1620327281</v>
      </c>
      <c r="R23" s="68">
        <v>2115545.5876590954</v>
      </c>
      <c r="S23" s="68">
        <v>2034226.4972561132</v>
      </c>
    </row>
    <row r="24" spans="1:19" ht="15" customHeight="1">
      <c r="A24" s="66" t="s">
        <v>30</v>
      </c>
      <c r="B24" s="67">
        <v>15</v>
      </c>
      <c r="C24" s="68">
        <v>1974035.9625117346</v>
      </c>
      <c r="D24" s="68">
        <v>1916656.2572078006</v>
      </c>
      <c r="E24" s="68">
        <v>2125515.1158204419</v>
      </c>
      <c r="F24" s="68">
        <v>2345564.0809822879</v>
      </c>
      <c r="G24" s="68">
        <v>2489297.047544695</v>
      </c>
      <c r="H24" s="68">
        <v>2609411.0597530352</v>
      </c>
      <c r="I24" s="68">
        <v>2832407.7994132913</v>
      </c>
      <c r="J24" s="68">
        <v>3131014.2838019305</v>
      </c>
      <c r="K24" s="68">
        <v>3306370.8925446272</v>
      </c>
      <c r="L24" s="68">
        <v>3410149.0958154704</v>
      </c>
      <c r="M24" s="68">
        <v>3667862.3606370795</v>
      </c>
      <c r="N24" s="68">
        <v>3701843.1174974949</v>
      </c>
      <c r="O24" s="68">
        <v>3562790.0058775917</v>
      </c>
      <c r="P24" s="68">
        <v>4112023.0572484769</v>
      </c>
      <c r="Q24" s="68">
        <v>4375996.9118808294</v>
      </c>
      <c r="R24" s="68">
        <v>4537984.9026889754</v>
      </c>
      <c r="S24" s="68">
        <v>4704830.2449590303</v>
      </c>
    </row>
    <row r="25" spans="1:19" ht="15" customHeight="1">
      <c r="A25" s="66" t="s">
        <v>31</v>
      </c>
      <c r="B25" s="67">
        <v>16</v>
      </c>
      <c r="C25" s="68">
        <v>2720087.3848271389</v>
      </c>
      <c r="D25" s="68">
        <v>2600230.7573229698</v>
      </c>
      <c r="E25" s="68">
        <v>2870895.6986858346</v>
      </c>
      <c r="F25" s="68">
        <v>3160934.4213267602</v>
      </c>
      <c r="G25" s="68">
        <v>3452280.3844948635</v>
      </c>
      <c r="H25" s="68">
        <v>3868441.5050169714</v>
      </c>
      <c r="I25" s="68">
        <v>4260403.1494650282</v>
      </c>
      <c r="J25" s="68">
        <v>4889698.2531546317</v>
      </c>
      <c r="K25" s="68">
        <v>5017982.2406265084</v>
      </c>
      <c r="L25" s="68">
        <v>5649130.7543545999</v>
      </c>
      <c r="M25" s="68">
        <v>5841692.0326165333</v>
      </c>
      <c r="N25" s="68">
        <v>6293640.6064899154</v>
      </c>
      <c r="O25" s="68">
        <v>5845979.4039150979</v>
      </c>
      <c r="P25" s="68">
        <v>6739531.3467623992</v>
      </c>
      <c r="Q25" s="68">
        <v>7846734.4719507638</v>
      </c>
      <c r="R25" s="68">
        <v>8098339.644169244</v>
      </c>
      <c r="S25" s="68">
        <v>8362674.5041973582</v>
      </c>
    </row>
    <row r="26" spans="1:19" ht="15" customHeight="1">
      <c r="A26" s="66" t="s">
        <v>32</v>
      </c>
      <c r="B26" s="67">
        <v>17</v>
      </c>
      <c r="C26" s="68">
        <v>4909381.8106650617</v>
      </c>
      <c r="D26" s="68">
        <v>5405192.4427240128</v>
      </c>
      <c r="E26" s="68">
        <v>6197726.6325599281</v>
      </c>
      <c r="F26" s="68">
        <v>6868496.85813508</v>
      </c>
      <c r="G26" s="68">
        <v>7429217.4183198987</v>
      </c>
      <c r="H26" s="68">
        <v>8327519.006442178</v>
      </c>
      <c r="I26" s="68">
        <v>9199253.4558459651</v>
      </c>
      <c r="J26" s="68">
        <v>10294307.298924675</v>
      </c>
      <c r="K26" s="68">
        <v>11460346.234497199</v>
      </c>
      <c r="L26" s="68">
        <v>13079241.506682219</v>
      </c>
      <c r="M26" s="68">
        <v>14727941.794824462</v>
      </c>
      <c r="N26" s="68">
        <v>16335239.030879715</v>
      </c>
      <c r="O26" s="68">
        <v>16931934.287038233</v>
      </c>
      <c r="P26" s="68">
        <v>21086225.698641229</v>
      </c>
      <c r="Q26" s="68">
        <v>24287366.121901751</v>
      </c>
      <c r="R26" s="68">
        <v>25508726.430900123</v>
      </c>
      <c r="S26" s="68">
        <v>27704232.321495235</v>
      </c>
    </row>
    <row r="27" spans="1:19" ht="15" customHeight="1">
      <c r="A27" s="66" t="s">
        <v>33</v>
      </c>
      <c r="B27" s="67">
        <v>18</v>
      </c>
      <c r="C27" s="68">
        <v>2223327.032869963</v>
      </c>
      <c r="D27" s="68">
        <v>2316352.787466167</v>
      </c>
      <c r="E27" s="68">
        <v>2695294.6082301587</v>
      </c>
      <c r="F27" s="68">
        <v>2879380.1003175303</v>
      </c>
      <c r="G27" s="68">
        <v>3229608.6832111906</v>
      </c>
      <c r="H27" s="68">
        <v>3541522.9934029104</v>
      </c>
      <c r="I27" s="68">
        <v>3732526.2971180747</v>
      </c>
      <c r="J27" s="68">
        <v>3923382.6735453177</v>
      </c>
      <c r="K27" s="68">
        <v>4390286.3049454493</v>
      </c>
      <c r="L27" s="68">
        <v>4478092.9223287264</v>
      </c>
      <c r="M27" s="68">
        <v>4383531.7639630809</v>
      </c>
      <c r="N27" s="68">
        <v>4398119.1717546526</v>
      </c>
      <c r="O27" s="68">
        <v>4421390.4056677977</v>
      </c>
      <c r="P27" s="68">
        <v>5259940.685011399</v>
      </c>
      <c r="Q27" s="68">
        <v>5421300.9015411297</v>
      </c>
      <c r="R27" s="68">
        <v>5599751.9878275115</v>
      </c>
      <c r="S27" s="68">
        <v>6173069.9092686595</v>
      </c>
    </row>
    <row r="28" spans="1:19" ht="15" customHeight="1">
      <c r="A28" s="66" t="s">
        <v>123</v>
      </c>
      <c r="B28" s="67">
        <v>19</v>
      </c>
      <c r="C28" s="68">
        <v>433181.99999999959</v>
      </c>
      <c r="D28" s="68">
        <v>408953.99999999959</v>
      </c>
      <c r="E28" s="68">
        <v>480672.99999999994</v>
      </c>
      <c r="F28" s="68">
        <v>487230.99999999994</v>
      </c>
      <c r="G28" s="68">
        <v>538622.00000000035</v>
      </c>
      <c r="H28" s="68">
        <v>573864.99999999942</v>
      </c>
      <c r="I28" s="68">
        <v>598378.04262379452</v>
      </c>
      <c r="J28" s="68">
        <v>699849.36249275447</v>
      </c>
      <c r="K28" s="68">
        <v>722289.96307589067</v>
      </c>
      <c r="L28" s="68">
        <v>817203.78163167858</v>
      </c>
      <c r="M28" s="68">
        <v>770822.24413895258</v>
      </c>
      <c r="N28" s="68">
        <v>870853.81505106692</v>
      </c>
      <c r="O28" s="68">
        <v>920847.85137173883</v>
      </c>
      <c r="P28" s="68">
        <v>1220496.8194650512</v>
      </c>
      <c r="Q28" s="68">
        <v>1171134.9824375615</v>
      </c>
      <c r="R28" s="68">
        <v>1372544.9700170218</v>
      </c>
      <c r="S28" s="68">
        <v>1496010.218240808</v>
      </c>
    </row>
    <row r="29" spans="1:19" ht="15" customHeight="1">
      <c r="A29" s="66" t="s">
        <v>34</v>
      </c>
      <c r="B29" s="67">
        <v>20</v>
      </c>
      <c r="C29" s="68">
        <v>2855280.8286033417</v>
      </c>
      <c r="D29" s="68">
        <v>2768733.6650058511</v>
      </c>
      <c r="E29" s="68">
        <v>3237690.5649930802</v>
      </c>
      <c r="F29" s="68">
        <v>3615338.3944483935</v>
      </c>
      <c r="G29" s="68">
        <v>4004810.9250961659</v>
      </c>
      <c r="H29" s="68">
        <v>4054759.1021513361</v>
      </c>
      <c r="I29" s="68">
        <v>4439662.5909677576</v>
      </c>
      <c r="J29" s="68">
        <v>4357505.9134542076</v>
      </c>
      <c r="K29" s="68">
        <v>4728998.2289718362</v>
      </c>
      <c r="L29" s="68">
        <v>5665174.3537587114</v>
      </c>
      <c r="M29" s="68">
        <v>5945517.9319970459</v>
      </c>
      <c r="N29" s="68">
        <v>5589024.6440289821</v>
      </c>
      <c r="O29" s="68">
        <v>5686386.7090523969</v>
      </c>
      <c r="P29" s="68">
        <v>7310006.6902967412</v>
      </c>
      <c r="Q29" s="68">
        <v>7406004.6520692268</v>
      </c>
      <c r="R29" s="68">
        <v>6864691.1498172395</v>
      </c>
      <c r="S29" s="68">
        <v>7675770.4670226946</v>
      </c>
    </row>
    <row r="30" spans="1:19" ht="15" customHeight="1">
      <c r="A30" s="66" t="s">
        <v>35</v>
      </c>
      <c r="B30" s="67">
        <v>21</v>
      </c>
      <c r="C30" s="68">
        <v>1250150.0701068114</v>
      </c>
      <c r="D30" s="68">
        <v>1316668.3066386338</v>
      </c>
      <c r="E30" s="68">
        <v>1481460.423614217</v>
      </c>
      <c r="F30" s="68">
        <v>1664661.1513317223</v>
      </c>
      <c r="G30" s="68">
        <v>1775452.4006268736</v>
      </c>
      <c r="H30" s="68">
        <v>1871792.3700186918</v>
      </c>
      <c r="I30" s="68">
        <v>1993096.858673708</v>
      </c>
      <c r="J30" s="68">
        <v>2131910.8031267081</v>
      </c>
      <c r="K30" s="68">
        <v>2037858.1420265567</v>
      </c>
      <c r="L30" s="68">
        <v>2179117.6679142853</v>
      </c>
      <c r="M30" s="68">
        <v>2210783.0890877224</v>
      </c>
      <c r="N30" s="68">
        <v>2079918.642366352</v>
      </c>
      <c r="O30" s="68">
        <v>2132791.6525127878</v>
      </c>
      <c r="P30" s="68">
        <v>2236078.1532012015</v>
      </c>
      <c r="Q30" s="68">
        <v>2464034.1875398979</v>
      </c>
      <c r="R30" s="68">
        <v>2732039.7409078181</v>
      </c>
      <c r="S30" s="68">
        <v>3043741.547136548</v>
      </c>
    </row>
    <row r="31" spans="1:19" ht="15" customHeight="1">
      <c r="A31" s="66" t="s">
        <v>124</v>
      </c>
      <c r="B31" s="67">
        <v>22</v>
      </c>
      <c r="C31" s="68">
        <v>4369384.0281027528</v>
      </c>
      <c r="D31" s="68">
        <v>4645860.6307409629</v>
      </c>
      <c r="E31" s="68">
        <v>5078712</v>
      </c>
      <c r="F31" s="68">
        <v>5473863.5082874671</v>
      </c>
      <c r="G31" s="68">
        <v>5768803.5888243513</v>
      </c>
      <c r="H31" s="68">
        <v>6040943.5192078371</v>
      </c>
      <c r="I31" s="68">
        <v>6426245.2591598965</v>
      </c>
      <c r="J31" s="68">
        <v>7103309.1129277349</v>
      </c>
      <c r="K31" s="68">
        <v>7486098.9306689184</v>
      </c>
      <c r="L31" s="68">
        <v>8903402.5081887599</v>
      </c>
      <c r="M31" s="68">
        <v>9281662.1079280283</v>
      </c>
      <c r="N31" s="68">
        <v>9063859.1251269802</v>
      </c>
      <c r="O31" s="68">
        <v>8294079.1580985487</v>
      </c>
      <c r="P31" s="68">
        <v>9253234.932119973</v>
      </c>
      <c r="Q31" s="68">
        <v>9465422.6488522869</v>
      </c>
      <c r="R31" s="68">
        <v>10025191.853690997</v>
      </c>
      <c r="S31" s="68">
        <v>10872152.073715487</v>
      </c>
    </row>
    <row r="32" spans="1:19" ht="15" customHeight="1">
      <c r="A32" s="66" t="s">
        <v>36</v>
      </c>
      <c r="B32" s="67">
        <v>23</v>
      </c>
      <c r="C32" s="68">
        <v>13447833.066941995</v>
      </c>
      <c r="D32" s="68">
        <v>15038160.194628473</v>
      </c>
      <c r="E32" s="68">
        <v>15398200.689908551</v>
      </c>
      <c r="F32" s="68">
        <v>16285373.522985632</v>
      </c>
      <c r="G32" s="68">
        <v>17061332.576890852</v>
      </c>
      <c r="H32" s="68">
        <v>17468375.128552172</v>
      </c>
      <c r="I32" s="68">
        <v>18013548.329928562</v>
      </c>
      <c r="J32" s="68">
        <v>19860660.099334605</v>
      </c>
      <c r="K32" s="68">
        <v>21126716.063395016</v>
      </c>
      <c r="L32" s="68">
        <v>21532296.177805878</v>
      </c>
      <c r="M32" s="68">
        <v>22550390.538378671</v>
      </c>
      <c r="N32" s="68">
        <v>22776276.622164469</v>
      </c>
      <c r="O32" s="68">
        <v>22730724.068920139</v>
      </c>
      <c r="P32" s="68">
        <v>22843166.833597694</v>
      </c>
      <c r="Q32" s="68">
        <v>23881753.565416317</v>
      </c>
      <c r="R32" s="68">
        <v>24230670.481030032</v>
      </c>
      <c r="S32" s="68">
        <v>25312290.088774335</v>
      </c>
    </row>
    <row r="33" spans="1:19" ht="15" customHeight="1">
      <c r="A33" s="66" t="s">
        <v>37</v>
      </c>
      <c r="B33" s="67">
        <v>24</v>
      </c>
      <c r="C33" s="68">
        <v>10513858.435361903</v>
      </c>
      <c r="D33" s="68">
        <v>11837681.078381732</v>
      </c>
      <c r="E33" s="68">
        <v>13918232.312094074</v>
      </c>
      <c r="F33" s="68">
        <v>15158864.379205413</v>
      </c>
      <c r="G33" s="68">
        <v>15763882.959180217</v>
      </c>
      <c r="H33" s="68">
        <v>18235488.714964174</v>
      </c>
      <c r="I33" s="68">
        <v>20791321.633747429</v>
      </c>
      <c r="J33" s="68">
        <v>21895353.165185012</v>
      </c>
      <c r="K33" s="68">
        <v>24803036.892586112</v>
      </c>
      <c r="L33" s="68">
        <v>25898642.734718841</v>
      </c>
      <c r="M33" s="68">
        <v>26457394.325052455</v>
      </c>
      <c r="N33" s="68">
        <v>27655280.052473098</v>
      </c>
      <c r="O33" s="68">
        <v>31494362.572317488</v>
      </c>
      <c r="P33" s="68">
        <v>39656089.301582135</v>
      </c>
      <c r="Q33" s="68">
        <v>41571239.021092698</v>
      </c>
      <c r="R33" s="68">
        <v>39758643.0788019</v>
      </c>
      <c r="S33" s="68">
        <v>42741287.169712998</v>
      </c>
    </row>
    <row r="34" spans="1:19" ht="15" customHeight="1">
      <c r="A34" s="66" t="s">
        <v>38</v>
      </c>
      <c r="B34" s="67">
        <v>25</v>
      </c>
      <c r="C34" s="68">
        <v>21204461.601577081</v>
      </c>
      <c r="D34" s="68">
        <v>23557594.182672277</v>
      </c>
      <c r="E34" s="68">
        <v>27546243.343064535</v>
      </c>
      <c r="F34" s="68">
        <v>29358552.138629384</v>
      </c>
      <c r="G34" s="68">
        <v>30706432.209158439</v>
      </c>
      <c r="H34" s="68">
        <v>32432472.101032577</v>
      </c>
      <c r="I34" s="68">
        <v>36131844.927373528</v>
      </c>
      <c r="J34" s="68">
        <v>36856360.897115484</v>
      </c>
      <c r="K34" s="68">
        <v>38899379.574276455</v>
      </c>
      <c r="L34" s="68">
        <v>43372882.147272065</v>
      </c>
      <c r="M34" s="68">
        <v>48382180.524972461</v>
      </c>
      <c r="N34" s="68">
        <v>47970569.361669824</v>
      </c>
      <c r="O34" s="68">
        <v>45325505.87769606</v>
      </c>
      <c r="P34" s="68">
        <v>54756432.068884142</v>
      </c>
      <c r="Q34" s="68">
        <v>62674704.420509264</v>
      </c>
      <c r="R34" s="68">
        <v>67724052.1225328</v>
      </c>
      <c r="S34" s="68">
        <v>72958935.017347008</v>
      </c>
    </row>
    <row r="35" spans="1:19" ht="15" customHeight="1">
      <c r="A35" s="66" t="s">
        <v>39</v>
      </c>
      <c r="B35" s="67">
        <v>26</v>
      </c>
      <c r="C35" s="68">
        <v>9288388.9356975853</v>
      </c>
      <c r="D35" s="68">
        <v>9303605.036148319</v>
      </c>
      <c r="E35" s="68">
        <v>10383644.408455485</v>
      </c>
      <c r="F35" s="68">
        <v>11731381.358316114</v>
      </c>
      <c r="G35" s="68">
        <v>12621524.706490817</v>
      </c>
      <c r="H35" s="68">
        <v>13923126.66883032</v>
      </c>
      <c r="I35" s="68">
        <v>15065183.196490625</v>
      </c>
      <c r="J35" s="68">
        <v>15678966.262256118</v>
      </c>
      <c r="K35" s="68">
        <v>16071487.878656242</v>
      </c>
      <c r="L35" s="68">
        <v>16972048.144751947</v>
      </c>
      <c r="M35" s="68">
        <v>18288311.450560715</v>
      </c>
      <c r="N35" s="68">
        <v>19051321.186185606</v>
      </c>
      <c r="O35" s="68">
        <v>19262636.148974936</v>
      </c>
      <c r="P35" s="68">
        <v>21428115.958004087</v>
      </c>
      <c r="Q35" s="68">
        <v>25471277.760188196</v>
      </c>
      <c r="R35" s="68">
        <v>27514077.794179246</v>
      </c>
      <c r="S35" s="68">
        <v>29907508.124964651</v>
      </c>
    </row>
    <row r="36" spans="1:19" ht="15" customHeight="1">
      <c r="A36" s="66" t="s">
        <v>40</v>
      </c>
      <c r="B36" s="67">
        <v>27</v>
      </c>
      <c r="C36" s="68">
        <v>7491571.6103744172</v>
      </c>
      <c r="D36" s="68">
        <v>7974083.1865630206</v>
      </c>
      <c r="E36" s="68">
        <v>8747243.2390770279</v>
      </c>
      <c r="F36" s="68">
        <v>9543215.0742451642</v>
      </c>
      <c r="G36" s="68">
        <v>10493426.098142404</v>
      </c>
      <c r="H36" s="68">
        <v>11516508.181386849</v>
      </c>
      <c r="I36" s="68">
        <v>13043039.279893136</v>
      </c>
      <c r="J36" s="68">
        <v>13415392.105016218</v>
      </c>
      <c r="K36" s="68">
        <v>13854301.368338306</v>
      </c>
      <c r="L36" s="68">
        <v>14634470.15419852</v>
      </c>
      <c r="M36" s="68">
        <v>15570699.030825354</v>
      </c>
      <c r="N36" s="68">
        <v>15585099.530154258</v>
      </c>
      <c r="O36" s="68">
        <v>15740964.481764678</v>
      </c>
      <c r="P36" s="68">
        <v>16999643.164409395</v>
      </c>
      <c r="Q36" s="68">
        <v>17161866.668151092</v>
      </c>
      <c r="R36" s="68">
        <v>18555158.518739272</v>
      </c>
      <c r="S36" s="68">
        <v>20317235.667482935</v>
      </c>
    </row>
    <row r="37" spans="1:19" ht="15" customHeight="1">
      <c r="A37" s="66" t="s">
        <v>41</v>
      </c>
      <c r="B37" s="67">
        <v>28</v>
      </c>
      <c r="C37" s="68">
        <v>5286441.3526241323</v>
      </c>
      <c r="D37" s="68">
        <v>5840044.9556478644</v>
      </c>
      <c r="E37" s="68">
        <v>6868543.0840933155</v>
      </c>
      <c r="F37" s="68">
        <v>8613418.3171578702</v>
      </c>
      <c r="G37" s="68">
        <v>9800999.413519809</v>
      </c>
      <c r="H37" s="68">
        <v>11352023.402744554</v>
      </c>
      <c r="I37" s="68">
        <v>13287389.791356362</v>
      </c>
      <c r="J37" s="68">
        <v>15018230.087215273</v>
      </c>
      <c r="K37" s="68">
        <v>16035055.235089825</v>
      </c>
      <c r="L37" s="68">
        <v>16455604.651750313</v>
      </c>
      <c r="M37" s="68">
        <v>17399058.697190512</v>
      </c>
      <c r="N37" s="68">
        <v>18760892.26620302</v>
      </c>
      <c r="O37" s="68">
        <v>18122509.429343507</v>
      </c>
      <c r="P37" s="68">
        <v>19389743.599794403</v>
      </c>
      <c r="Q37" s="68">
        <v>20891533.344178151</v>
      </c>
      <c r="R37" s="68">
        <v>23703698.25946698</v>
      </c>
      <c r="S37" s="68">
        <v>24876796.528945059</v>
      </c>
    </row>
    <row r="38" spans="1:19" ht="15" customHeight="1">
      <c r="A38" s="66" t="s">
        <v>42</v>
      </c>
      <c r="B38" s="67">
        <v>29</v>
      </c>
      <c r="C38" s="68">
        <v>7022409.1517091515</v>
      </c>
      <c r="D38" s="68">
        <v>7557502.9052114589</v>
      </c>
      <c r="E38" s="68">
        <v>8493472.4587121177</v>
      </c>
      <c r="F38" s="68">
        <v>9024701.7441631481</v>
      </c>
      <c r="G38" s="68">
        <v>9794843.6944432836</v>
      </c>
      <c r="H38" s="68">
        <v>11565657.115245661</v>
      </c>
      <c r="I38" s="68">
        <v>12469222.786224281</v>
      </c>
      <c r="J38" s="68">
        <v>13847937.329101127</v>
      </c>
      <c r="K38" s="68">
        <v>15273435.826960852</v>
      </c>
      <c r="L38" s="68">
        <v>16195044.257621707</v>
      </c>
      <c r="M38" s="68">
        <v>17033466.770824097</v>
      </c>
      <c r="N38" s="68">
        <v>17432726.916166287</v>
      </c>
      <c r="O38" s="68">
        <v>18139953.344050165</v>
      </c>
      <c r="P38" s="68">
        <v>19093130.838942464</v>
      </c>
      <c r="Q38" s="68">
        <v>20166049.166464556</v>
      </c>
      <c r="R38" s="68">
        <v>21079402.893068723</v>
      </c>
      <c r="S38" s="68">
        <v>21980602.622713998</v>
      </c>
    </row>
    <row r="39" spans="1:19" ht="15" customHeight="1">
      <c r="A39" s="66" t="s">
        <v>43</v>
      </c>
      <c r="B39" s="67">
        <v>30</v>
      </c>
      <c r="C39" s="68">
        <v>4238534.8855513986</v>
      </c>
      <c r="D39" s="68">
        <v>4824399.1169942021</v>
      </c>
      <c r="E39" s="68">
        <v>5446988.8313459465</v>
      </c>
      <c r="F39" s="68">
        <v>6534573.9629378971</v>
      </c>
      <c r="G39" s="68">
        <v>7062647.8917392269</v>
      </c>
      <c r="H39" s="68">
        <v>7498778.9661797313</v>
      </c>
      <c r="I39" s="68">
        <v>7981837.159367729</v>
      </c>
      <c r="J39" s="68">
        <v>8645435.914946124</v>
      </c>
      <c r="K39" s="68">
        <v>9491289.5828286503</v>
      </c>
      <c r="L39" s="68">
        <v>10483857.88808392</v>
      </c>
      <c r="M39" s="68">
        <v>10897871.89278939</v>
      </c>
      <c r="N39" s="68">
        <v>11177849.645789661</v>
      </c>
      <c r="O39" s="68">
        <v>9967990.149767682</v>
      </c>
      <c r="P39" s="68">
        <v>10938944.364251573</v>
      </c>
      <c r="Q39" s="68">
        <v>12801369.080752615</v>
      </c>
      <c r="R39" s="68">
        <v>14077774.475389946</v>
      </c>
      <c r="S39" s="68">
        <v>15982035.065743754</v>
      </c>
    </row>
    <row r="40" spans="1:19" ht="15" customHeight="1">
      <c r="A40" s="66" t="s">
        <v>125</v>
      </c>
      <c r="B40" s="67">
        <v>31</v>
      </c>
      <c r="C40" s="68">
        <v>5802582.1848643199</v>
      </c>
      <c r="D40" s="68">
        <v>6024243.2038478088</v>
      </c>
      <c r="E40" s="68">
        <v>6549547.2836314812</v>
      </c>
      <c r="F40" s="68">
        <v>7219337.39668612</v>
      </c>
      <c r="G40" s="68">
        <v>7794738.4041575193</v>
      </c>
      <c r="H40" s="68">
        <v>8447292.3961648792</v>
      </c>
      <c r="I40" s="68">
        <v>9057046.8813226409</v>
      </c>
      <c r="J40" s="68">
        <v>9726755.3425066974</v>
      </c>
      <c r="K40" s="68">
        <v>10214956.4384757</v>
      </c>
      <c r="L40" s="68">
        <v>11196883.080736948</v>
      </c>
      <c r="M40" s="68">
        <v>11680413.877713874</v>
      </c>
      <c r="N40" s="68">
        <v>12542614.828924868</v>
      </c>
      <c r="O40" s="68">
        <v>8797808.6574756764</v>
      </c>
      <c r="P40" s="68">
        <v>10568267.186605198</v>
      </c>
      <c r="Q40" s="68">
        <v>12417825.528772827</v>
      </c>
      <c r="R40" s="68">
        <v>14215454.553500738</v>
      </c>
      <c r="S40" s="68">
        <v>17143937.518536687</v>
      </c>
    </row>
    <row r="41" spans="1:19" ht="15" customHeight="1">
      <c r="A41" s="66" t="s">
        <v>44</v>
      </c>
      <c r="B41" s="67">
        <v>32</v>
      </c>
      <c r="C41" s="68">
        <v>7907463.2925751442</v>
      </c>
      <c r="D41" s="68">
        <v>8495068.2491572518</v>
      </c>
      <c r="E41" s="68">
        <v>9240594.6119651124</v>
      </c>
      <c r="F41" s="68">
        <v>9977763.3691279106</v>
      </c>
      <c r="G41" s="68">
        <v>10923672.426032208</v>
      </c>
      <c r="H41" s="68">
        <v>11505371.652346462</v>
      </c>
      <c r="I41" s="68">
        <v>12322571.933742382</v>
      </c>
      <c r="J41" s="68">
        <v>13254755.422418987</v>
      </c>
      <c r="K41" s="68">
        <v>14092823.215868015</v>
      </c>
      <c r="L41" s="68">
        <v>15785374.49360143</v>
      </c>
      <c r="M41" s="68">
        <v>17827256.993780207</v>
      </c>
      <c r="N41" s="68">
        <v>19205455.908686604</v>
      </c>
      <c r="O41" s="68">
        <v>17776259.505483571</v>
      </c>
      <c r="P41" s="68">
        <v>20447088.303416096</v>
      </c>
      <c r="Q41" s="68">
        <v>22033198.281896114</v>
      </c>
      <c r="R41" s="68">
        <v>24699711.108816545</v>
      </c>
      <c r="S41" s="68">
        <v>27114501.419964805</v>
      </c>
    </row>
    <row r="42" spans="1:19" ht="15" customHeight="1">
      <c r="A42" s="66" t="s">
        <v>45</v>
      </c>
      <c r="B42" s="67">
        <v>33</v>
      </c>
      <c r="C42" s="68">
        <v>7988605.2965529803</v>
      </c>
      <c r="D42" s="68">
        <v>10165191.9956636</v>
      </c>
      <c r="E42" s="68">
        <v>11718346.812465601</v>
      </c>
      <c r="F42" s="68">
        <v>14265659.8742228</v>
      </c>
      <c r="G42" s="68">
        <v>17281631.124848899</v>
      </c>
      <c r="H42" s="68">
        <v>18831351.608621497</v>
      </c>
      <c r="I42" s="68">
        <v>20839260.784498498</v>
      </c>
      <c r="J42" s="68">
        <v>22279198.733384967</v>
      </c>
      <c r="K42" s="68">
        <v>23286801.258540995</v>
      </c>
      <c r="L42" s="68">
        <v>24371691.015812717</v>
      </c>
      <c r="M42" s="68">
        <v>26595594.752698332</v>
      </c>
      <c r="N42" s="68">
        <v>28307170.067991219</v>
      </c>
      <c r="O42" s="68">
        <v>30368452.416768022</v>
      </c>
      <c r="P42" s="68">
        <v>32545528.332613129</v>
      </c>
      <c r="Q42" s="68">
        <v>34172073.230437636</v>
      </c>
      <c r="R42" s="68">
        <v>37408795.98318927</v>
      </c>
      <c r="S42" s="68">
        <v>39736955.9123585</v>
      </c>
    </row>
    <row r="43" spans="1:19" ht="15" customHeight="1">
      <c r="A43" s="97" t="s">
        <v>139</v>
      </c>
      <c r="B43" s="11"/>
      <c r="C43" s="176">
        <v>181759079.15505826</v>
      </c>
      <c r="D43" s="176">
        <v>187479114.21595183</v>
      </c>
      <c r="E43" s="176">
        <v>217816667.94052207</v>
      </c>
      <c r="F43" s="176">
        <v>240104152.54147345</v>
      </c>
      <c r="G43" s="176">
        <v>249520251.8478052</v>
      </c>
      <c r="H43" s="176">
        <v>283866203.04267412</v>
      </c>
      <c r="I43" s="176">
        <v>309975773.80278021</v>
      </c>
      <c r="J43" s="176">
        <v>323017004.92521983</v>
      </c>
      <c r="K43" s="176">
        <v>347592370.07848769</v>
      </c>
      <c r="L43" s="176">
        <v>373238266.55013245</v>
      </c>
      <c r="M43" s="176">
        <v>394945804.13596678</v>
      </c>
      <c r="N43" s="176">
        <v>403189245.85066181</v>
      </c>
      <c r="O43" s="176">
        <v>406322967.29646128</v>
      </c>
      <c r="P43" s="176">
        <v>461997331.88064986</v>
      </c>
      <c r="Q43" s="176">
        <v>501039400.74910688</v>
      </c>
      <c r="R43" s="176">
        <v>545185103.16509318</v>
      </c>
      <c r="S43" s="176">
        <v>583717858.4698875</v>
      </c>
    </row>
    <row r="44" spans="1:19">
      <c r="C44"/>
      <c r="D44"/>
      <c r="E44"/>
      <c r="F44"/>
      <c r="G44"/>
      <c r="H44"/>
      <c r="I44"/>
      <c r="S44" s="478"/>
    </row>
    <row r="45" spans="1:19">
      <c r="A45" s="5" t="s">
        <v>16</v>
      </c>
      <c r="C45"/>
      <c r="D45"/>
      <c r="E45"/>
      <c r="F45"/>
      <c r="G45"/>
      <c r="H45"/>
      <c r="I45"/>
    </row>
    <row r="46" spans="1:19">
      <c r="A46" s="5" t="s">
        <v>192</v>
      </c>
      <c r="C46"/>
      <c r="D46"/>
      <c r="E46"/>
      <c r="F46"/>
      <c r="G46"/>
      <c r="H46"/>
      <c r="I46"/>
    </row>
    <row r="47" spans="1:19">
      <c r="C47"/>
      <c r="D47"/>
      <c r="E47"/>
      <c r="F47"/>
      <c r="G47"/>
      <c r="H47"/>
      <c r="I47"/>
    </row>
    <row r="48" spans="1:19">
      <c r="A48" s="7" t="s">
        <v>17</v>
      </c>
      <c r="B48" s="7"/>
      <c r="C48" s="7"/>
      <c r="P48" s="59"/>
      <c r="S48" s="59">
        <f>+'2.3. VBP, CI y VAB cons'!L40+1</f>
        <v>10</v>
      </c>
    </row>
    <row r="49" spans="1:11">
      <c r="A49" s="69"/>
    </row>
    <row r="50" spans="1:11">
      <c r="C50" s="238"/>
      <c r="D50" s="238"/>
      <c r="E50" s="238"/>
      <c r="F50" s="238"/>
      <c r="G50" s="238"/>
      <c r="H50" s="238"/>
      <c r="I50" s="238"/>
      <c r="J50" s="238"/>
      <c r="K50" s="238"/>
    </row>
    <row r="51" spans="1:11">
      <c r="C51" s="235"/>
      <c r="D51" s="235"/>
      <c r="E51" s="235"/>
      <c r="F51" s="235"/>
      <c r="G51" s="235"/>
      <c r="H51" s="235"/>
      <c r="I51" s="235"/>
      <c r="J51" s="235"/>
      <c r="K51" s="235"/>
    </row>
  </sheetData>
  <mergeCells count="3">
    <mergeCell ref="A3:B3"/>
    <mergeCell ref="A6:S6"/>
    <mergeCell ref="A5:S5"/>
  </mergeCells>
  <hyperlinks>
    <hyperlink ref="A2" location="INDICE!A1" display="Índice" xr:uid="{00000000-0004-0000-0B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8">
    <tabColor theme="0" tint="-0.499984740745262"/>
    <pageSetUpPr fitToPage="1"/>
  </sheetPr>
  <dimension ref="A2:S51"/>
  <sheetViews>
    <sheetView showGridLines="0" topLeftCell="G24" workbookViewId="0">
      <selection activeCell="S44" sqref="S44"/>
    </sheetView>
  </sheetViews>
  <sheetFormatPr baseColWidth="10" defaultColWidth="11.44140625" defaultRowHeight="15.6"/>
  <cols>
    <col min="1" max="1" width="41.44140625" style="9" customWidth="1"/>
    <col min="2" max="2" width="10.6640625" style="9" customWidth="1"/>
    <col min="3" max="19" width="12.6640625" style="9" customWidth="1"/>
    <col min="20" max="16384" width="11.44140625" style="9"/>
  </cols>
  <sheetData>
    <row r="2" spans="1:19">
      <c r="A2" s="94" t="s">
        <v>0</v>
      </c>
      <c r="B2" s="55"/>
      <c r="N2" s="55"/>
      <c r="O2" s="55"/>
      <c r="P2" s="55"/>
      <c r="Q2" s="55"/>
    </row>
    <row r="3" spans="1:19">
      <c r="A3" s="400" t="s">
        <v>410</v>
      </c>
      <c r="B3" s="401"/>
      <c r="S3" s="8" t="s">
        <v>1</v>
      </c>
    </row>
    <row r="4" spans="1:19">
      <c r="L4" s="56"/>
      <c r="M4" s="56"/>
      <c r="N4" s="55"/>
      <c r="O4" s="55"/>
      <c r="P4" s="55"/>
      <c r="Q4" s="56"/>
    </row>
    <row r="5" spans="1:19" ht="18">
      <c r="A5" s="402" t="s">
        <v>231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>
      <c r="A6" s="415" t="s">
        <v>2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19">
      <c r="A7" s="57"/>
      <c r="B7" s="57"/>
      <c r="C7" s="57"/>
      <c r="D7" s="57"/>
      <c r="E7" s="57"/>
      <c r="F7" s="57"/>
      <c r="G7" s="57"/>
      <c r="H7" s="57"/>
      <c r="I7" s="57"/>
      <c r="L7" s="4"/>
      <c r="M7" s="4"/>
      <c r="N7" s="4"/>
      <c r="O7" s="4"/>
      <c r="P7" s="4"/>
      <c r="Q7" s="4"/>
    </row>
    <row r="8" spans="1:19">
      <c r="A8" s="58"/>
      <c r="B8" s="58"/>
      <c r="C8" s="58"/>
      <c r="D8" s="58"/>
      <c r="E8" s="58"/>
      <c r="F8" s="58"/>
      <c r="G8" s="58"/>
      <c r="H8" s="58"/>
      <c r="I8" s="58"/>
      <c r="L8" s="4"/>
      <c r="M8" s="4"/>
      <c r="N8" s="4"/>
      <c r="O8" s="4"/>
      <c r="P8" s="4"/>
      <c r="Q8" s="4"/>
    </row>
    <row r="9" spans="1:19" s="59" customForma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ht="15" customHeight="1">
      <c r="A10" s="63" t="s">
        <v>120</v>
      </c>
      <c r="B10" s="64">
        <v>1</v>
      </c>
      <c r="C10" s="65">
        <v>6361958.8948422689</v>
      </c>
      <c r="D10" s="65">
        <v>4822213.3426606739</v>
      </c>
      <c r="E10" s="65">
        <v>7314734.8444827031</v>
      </c>
      <c r="F10" s="65">
        <v>8168114.3183528818</v>
      </c>
      <c r="G10" s="65">
        <v>7109672.1480575809</v>
      </c>
      <c r="H10" s="65">
        <v>10462902.189323172</v>
      </c>
      <c r="I10" s="65">
        <v>11295744.357539836</v>
      </c>
      <c r="J10" s="65">
        <v>11350265.899903364</v>
      </c>
      <c r="K10" s="65">
        <v>11868298.146841651</v>
      </c>
      <c r="L10" s="65">
        <v>12642650.528640883</v>
      </c>
      <c r="M10" s="65">
        <v>13529911.289491033</v>
      </c>
      <c r="N10" s="65">
        <v>13193041.535346216</v>
      </c>
      <c r="O10" s="65">
        <v>14553416.081356175</v>
      </c>
      <c r="P10" s="65">
        <v>13872812.659499364</v>
      </c>
      <c r="Q10" s="65">
        <v>14495291.996615708</v>
      </c>
      <c r="R10" s="65">
        <v>21955371.937091745</v>
      </c>
      <c r="S10" s="65">
        <v>20379430.377290756</v>
      </c>
    </row>
    <row r="11" spans="1:19" ht="15" customHeight="1">
      <c r="A11" s="66" t="s">
        <v>121</v>
      </c>
      <c r="B11" s="67">
        <v>2</v>
      </c>
      <c r="C11" s="68">
        <v>3330256.0480601015</v>
      </c>
      <c r="D11" s="68">
        <v>3558462.7915872186</v>
      </c>
      <c r="E11" s="68">
        <v>4585881.2119521098</v>
      </c>
      <c r="F11" s="68">
        <v>4771092.3035084102</v>
      </c>
      <c r="G11" s="68">
        <v>4637599.5220010784</v>
      </c>
      <c r="H11" s="68">
        <v>5522788.0367514007</v>
      </c>
      <c r="I11" s="68">
        <v>5858461.3309805291</v>
      </c>
      <c r="J11" s="68">
        <v>5773814.0015029386</v>
      </c>
      <c r="K11" s="68">
        <v>6085707.8187894858</v>
      </c>
      <c r="L11" s="68">
        <v>6305608.8833373459</v>
      </c>
      <c r="M11" s="68">
        <v>6468789.5885031177</v>
      </c>
      <c r="N11" s="68">
        <v>6660901.2058129227</v>
      </c>
      <c r="O11" s="68">
        <v>6862291.61885357</v>
      </c>
      <c r="P11" s="68">
        <v>7641944.8927877899</v>
      </c>
      <c r="Q11" s="65">
        <v>8348254.8186687343</v>
      </c>
      <c r="R11" s="65">
        <v>8750546.9532555267</v>
      </c>
      <c r="S11" s="65">
        <v>9838432.3193668313</v>
      </c>
    </row>
    <row r="12" spans="1:19" ht="15" customHeight="1">
      <c r="A12" s="66" t="s">
        <v>19</v>
      </c>
      <c r="B12" s="67">
        <v>3</v>
      </c>
      <c r="C12" s="68">
        <v>258778.3213440383</v>
      </c>
      <c r="D12" s="68">
        <v>271086.07985522522</v>
      </c>
      <c r="E12" s="68">
        <v>309732.88641355705</v>
      </c>
      <c r="F12" s="68">
        <v>358885.45658730104</v>
      </c>
      <c r="G12" s="68">
        <v>346580.89988979616</v>
      </c>
      <c r="H12" s="68">
        <v>404259.78985743632</v>
      </c>
      <c r="I12" s="68">
        <v>455218.67434696574</v>
      </c>
      <c r="J12" s="68">
        <v>463069.86664070492</v>
      </c>
      <c r="K12" s="68">
        <v>456355.78074053494</v>
      </c>
      <c r="L12" s="68">
        <v>428666.23257198633</v>
      </c>
      <c r="M12" s="68">
        <v>462506.56786534633</v>
      </c>
      <c r="N12" s="68">
        <v>430261.10169193288</v>
      </c>
      <c r="O12" s="68">
        <v>475105.11362835008</v>
      </c>
      <c r="P12" s="68">
        <v>532915.7332632984</v>
      </c>
      <c r="Q12" s="65">
        <v>567509.83680779883</v>
      </c>
      <c r="R12" s="65">
        <v>628093.19038390112</v>
      </c>
      <c r="S12" s="65">
        <v>674021.86583867448</v>
      </c>
    </row>
    <row r="13" spans="1:19" ht="15" customHeight="1">
      <c r="A13" s="66" t="s">
        <v>20</v>
      </c>
      <c r="B13" s="67">
        <v>4</v>
      </c>
      <c r="C13" s="68">
        <v>49625.109504692315</v>
      </c>
      <c r="D13" s="68">
        <v>50745.71977247695</v>
      </c>
      <c r="E13" s="68">
        <v>52314.408457784986</v>
      </c>
      <c r="F13" s="68">
        <v>53111.443772115737</v>
      </c>
      <c r="G13" s="68">
        <v>53484.782035104065</v>
      </c>
      <c r="H13" s="68">
        <v>54863.069839889031</v>
      </c>
      <c r="I13" s="68">
        <v>55769.236412239821</v>
      </c>
      <c r="J13" s="68">
        <v>59752.449986687352</v>
      </c>
      <c r="K13" s="68">
        <v>65324.671112640004</v>
      </c>
      <c r="L13" s="68">
        <v>68962.27821861078</v>
      </c>
      <c r="M13" s="68">
        <v>74292.924914553572</v>
      </c>
      <c r="N13" s="68">
        <v>86079.193324099513</v>
      </c>
      <c r="O13" s="68">
        <v>89691.467055196059</v>
      </c>
      <c r="P13" s="68">
        <v>90068.930003892325</v>
      </c>
      <c r="Q13" s="65">
        <v>93325.786630107206</v>
      </c>
      <c r="R13" s="65">
        <v>122155.05275479311</v>
      </c>
      <c r="S13" s="65">
        <v>136372.66865322267</v>
      </c>
    </row>
    <row r="14" spans="1:19" ht="15" customHeight="1">
      <c r="A14" s="66" t="s">
        <v>21</v>
      </c>
      <c r="B14" s="67">
        <v>5</v>
      </c>
      <c r="C14" s="68">
        <v>279719.99186410144</v>
      </c>
      <c r="D14" s="68">
        <v>283625.35266033147</v>
      </c>
      <c r="E14" s="68">
        <v>391921.3580141383</v>
      </c>
      <c r="F14" s="68">
        <v>510289.4396238529</v>
      </c>
      <c r="G14" s="68">
        <v>548922.47512754297</v>
      </c>
      <c r="H14" s="68">
        <v>687423.67405398854</v>
      </c>
      <c r="I14" s="68">
        <v>903175.79062896257</v>
      </c>
      <c r="J14" s="68">
        <v>913824.9660348529</v>
      </c>
      <c r="K14" s="68">
        <v>986532.24495100859</v>
      </c>
      <c r="L14" s="68">
        <v>1080606.1179215158</v>
      </c>
      <c r="M14" s="68">
        <v>1057166.8895185133</v>
      </c>
      <c r="N14" s="68">
        <v>1128569.476320337</v>
      </c>
      <c r="O14" s="68">
        <v>1207251.3042082568</v>
      </c>
      <c r="P14" s="68">
        <v>1397022.1509914955</v>
      </c>
      <c r="Q14" s="65">
        <v>1445749.7949091359</v>
      </c>
      <c r="R14" s="65">
        <v>1686194.3228736345</v>
      </c>
      <c r="S14" s="65">
        <v>2188747.8708112892</v>
      </c>
    </row>
    <row r="15" spans="1:19" ht="15" customHeight="1">
      <c r="A15" s="66" t="s">
        <v>22</v>
      </c>
      <c r="B15" s="67">
        <v>6</v>
      </c>
      <c r="C15" s="68">
        <v>5976816.3244784828</v>
      </c>
      <c r="D15" s="68">
        <v>6148972.2104632296</v>
      </c>
      <c r="E15" s="68">
        <v>8272656.8963387338</v>
      </c>
      <c r="F15" s="68">
        <v>7941118.443574626</v>
      </c>
      <c r="G15" s="68">
        <v>8091659.0311317015</v>
      </c>
      <c r="H15" s="68">
        <v>9310295.7839704119</v>
      </c>
      <c r="I15" s="68">
        <v>10962741.852977801</v>
      </c>
      <c r="J15" s="68">
        <v>10962126.762512369</v>
      </c>
      <c r="K15" s="68">
        <v>11827332.261632057</v>
      </c>
      <c r="L15" s="68">
        <v>13164699.591057979</v>
      </c>
      <c r="M15" s="68">
        <v>13277590.270267654</v>
      </c>
      <c r="N15" s="68">
        <v>12846565.039009932</v>
      </c>
      <c r="O15" s="68">
        <v>13515799.0544676</v>
      </c>
      <c r="P15" s="68">
        <v>16950596.103942469</v>
      </c>
      <c r="Q15" s="65">
        <v>18138500.416558724</v>
      </c>
      <c r="R15" s="65">
        <v>18162858.627880186</v>
      </c>
      <c r="S15" s="65">
        <v>20696197.212437134</v>
      </c>
    </row>
    <row r="16" spans="1:19" ht="15" customHeight="1">
      <c r="A16" s="66" t="s">
        <v>23</v>
      </c>
      <c r="B16" s="67">
        <v>7</v>
      </c>
      <c r="C16" s="68">
        <v>3814747.0564525858</v>
      </c>
      <c r="D16" s="68">
        <v>2655211.4791585631</v>
      </c>
      <c r="E16" s="68">
        <v>2482497.628043395</v>
      </c>
      <c r="F16" s="68">
        <v>2865401.1468227063</v>
      </c>
      <c r="G16" s="68">
        <v>2189607.473978003</v>
      </c>
      <c r="H16" s="68">
        <v>5032479.6561888335</v>
      </c>
      <c r="I16" s="68">
        <v>5818093.3857216369</v>
      </c>
      <c r="J16" s="68">
        <v>5694191.3597825961</v>
      </c>
      <c r="K16" s="68">
        <v>6157596.4863652159</v>
      </c>
      <c r="L16" s="68">
        <v>6091053.2747737812</v>
      </c>
      <c r="M16" s="68">
        <v>6510618.8803561032</v>
      </c>
      <c r="N16" s="68">
        <v>5951079.9601186877</v>
      </c>
      <c r="O16" s="68">
        <v>6361040.3899610071</v>
      </c>
      <c r="P16" s="68">
        <v>7019240.1504687155</v>
      </c>
      <c r="Q16" s="65">
        <v>5309544.1573325098</v>
      </c>
      <c r="R16" s="65">
        <v>7386432.1994366469</v>
      </c>
      <c r="S16" s="65">
        <v>5627420.2045929246</v>
      </c>
    </row>
    <row r="17" spans="1:19" ht="15" customHeight="1">
      <c r="A17" s="66" t="s">
        <v>24</v>
      </c>
      <c r="B17" s="67">
        <v>8</v>
      </c>
      <c r="C17" s="68">
        <v>1050894.4018471264</v>
      </c>
      <c r="D17" s="68">
        <v>1217836.227532286</v>
      </c>
      <c r="E17" s="68">
        <v>1358765.1876541227</v>
      </c>
      <c r="F17" s="68">
        <v>1623158.5557277247</v>
      </c>
      <c r="G17" s="68">
        <v>1681983.3299618794</v>
      </c>
      <c r="H17" s="68">
        <v>1786548.4188396425</v>
      </c>
      <c r="I17" s="68">
        <v>1998271.6474075434</v>
      </c>
      <c r="J17" s="68">
        <v>2152210.3921793043</v>
      </c>
      <c r="K17" s="68">
        <v>2258254.0768340169</v>
      </c>
      <c r="L17" s="68">
        <v>2573731.1893997015</v>
      </c>
      <c r="M17" s="68">
        <v>2578471.6350233508</v>
      </c>
      <c r="N17" s="68">
        <v>2689951.613463603</v>
      </c>
      <c r="O17" s="68">
        <v>2789504.8299261415</v>
      </c>
      <c r="P17" s="68">
        <v>2964562.9227306042</v>
      </c>
      <c r="Q17" s="65">
        <v>3346237.3522145487</v>
      </c>
      <c r="R17" s="65">
        <v>3878656.9041347043</v>
      </c>
      <c r="S17" s="65">
        <v>4085692.4582163161</v>
      </c>
    </row>
    <row r="18" spans="1:19" ht="15" customHeight="1">
      <c r="A18" s="66" t="s">
        <v>25</v>
      </c>
      <c r="B18" s="67">
        <v>9</v>
      </c>
      <c r="C18" s="68">
        <v>2619940.5309196338</v>
      </c>
      <c r="D18" s="68">
        <v>2716004.4591389881</v>
      </c>
      <c r="E18" s="68">
        <v>3172118.9315476781</v>
      </c>
      <c r="F18" s="68">
        <v>3604158.2901782719</v>
      </c>
      <c r="G18" s="68">
        <v>3953709.6397500522</v>
      </c>
      <c r="H18" s="68">
        <v>4378742.9642002843</v>
      </c>
      <c r="I18" s="68">
        <v>4766789.6069411272</v>
      </c>
      <c r="J18" s="68">
        <v>5008586.4742311826</v>
      </c>
      <c r="K18" s="68">
        <v>5673336.6849961039</v>
      </c>
      <c r="L18" s="68">
        <v>6357282.117212506</v>
      </c>
      <c r="M18" s="68">
        <v>6640961.6069421563</v>
      </c>
      <c r="N18" s="68">
        <v>7004926.7634217013</v>
      </c>
      <c r="O18" s="68">
        <v>7534844.2182056326</v>
      </c>
      <c r="P18" s="68">
        <v>8792105.2430669907</v>
      </c>
      <c r="Q18" s="65">
        <v>9414844.2696652766</v>
      </c>
      <c r="R18" s="65">
        <v>10347729.77117396</v>
      </c>
      <c r="S18" s="65">
        <v>11897545.9146765</v>
      </c>
    </row>
    <row r="19" spans="1:19" ht="15" customHeight="1">
      <c r="A19" s="66" t="s">
        <v>26</v>
      </c>
      <c r="B19" s="67">
        <v>10</v>
      </c>
      <c r="C19" s="68">
        <v>473118.25811840902</v>
      </c>
      <c r="D19" s="68">
        <v>436516.57804417924</v>
      </c>
      <c r="E19" s="68">
        <v>409998.84792295017</v>
      </c>
      <c r="F19" s="68">
        <v>442403.89975203539</v>
      </c>
      <c r="G19" s="68">
        <v>554549.04911047441</v>
      </c>
      <c r="H19" s="68">
        <v>561113.70082626899</v>
      </c>
      <c r="I19" s="68">
        <v>487718.53184251871</v>
      </c>
      <c r="J19" s="68">
        <v>542824.47716161038</v>
      </c>
      <c r="K19" s="68">
        <v>501479.22002024291</v>
      </c>
      <c r="L19" s="68">
        <v>471298.67276641703</v>
      </c>
      <c r="M19" s="68">
        <v>442681.50822040485</v>
      </c>
      <c r="N19" s="68">
        <v>467357.47975159326</v>
      </c>
      <c r="O19" s="68">
        <v>564264.25218455424</v>
      </c>
      <c r="P19" s="68">
        <v>579413.14877963054</v>
      </c>
      <c r="Q19" s="65">
        <v>632625.51215557824</v>
      </c>
      <c r="R19" s="65">
        <v>722385.16346226912</v>
      </c>
      <c r="S19" s="65">
        <v>811338.31046164478</v>
      </c>
    </row>
    <row r="20" spans="1:19" ht="15" customHeight="1">
      <c r="A20" s="66" t="s">
        <v>27</v>
      </c>
      <c r="B20" s="67">
        <v>11</v>
      </c>
      <c r="C20" s="68">
        <v>1318359.5278557374</v>
      </c>
      <c r="D20" s="68">
        <v>1302970.277620693</v>
      </c>
      <c r="E20" s="68">
        <v>1462126.2928912574</v>
      </c>
      <c r="F20" s="68">
        <v>1566996.892397081</v>
      </c>
      <c r="G20" s="68">
        <v>1841522.0316585647</v>
      </c>
      <c r="H20" s="68">
        <v>2017454.6309826425</v>
      </c>
      <c r="I20" s="68">
        <v>2137664.814433367</v>
      </c>
      <c r="J20" s="68">
        <v>2184912.1153441775</v>
      </c>
      <c r="K20" s="68">
        <v>2347434.7716784109</v>
      </c>
      <c r="L20" s="68">
        <v>2686922.2005057908</v>
      </c>
      <c r="M20" s="68">
        <v>2990612.2749405145</v>
      </c>
      <c r="N20" s="68">
        <v>3001206.573721881</v>
      </c>
      <c r="O20" s="68">
        <v>3243402.0917776339</v>
      </c>
      <c r="P20" s="68">
        <v>3916210.6051352639</v>
      </c>
      <c r="Q20" s="65">
        <v>4297027.3855529847</v>
      </c>
      <c r="R20" s="65">
        <v>4859977.6039829412</v>
      </c>
      <c r="S20" s="65">
        <v>5517692.4998296229</v>
      </c>
    </row>
    <row r="21" spans="1:19" ht="15" customHeight="1">
      <c r="A21" s="66" t="s">
        <v>28</v>
      </c>
      <c r="B21" s="67">
        <v>12</v>
      </c>
      <c r="C21" s="68">
        <v>4027038.0041396646</v>
      </c>
      <c r="D21" s="68">
        <v>4415112.310595992</v>
      </c>
      <c r="E21" s="68">
        <v>4887833.2552023344</v>
      </c>
      <c r="F21" s="68">
        <v>5325832.880830029</v>
      </c>
      <c r="G21" s="68">
        <v>5776606.2569058407</v>
      </c>
      <c r="H21" s="68">
        <v>6040974.9082774641</v>
      </c>
      <c r="I21" s="68">
        <v>6645463.7355486723</v>
      </c>
      <c r="J21" s="68">
        <v>7205925.1660588961</v>
      </c>
      <c r="K21" s="68">
        <v>7962078.6963153472</v>
      </c>
      <c r="L21" s="68">
        <v>8853181.5542844571</v>
      </c>
      <c r="M21" s="68">
        <v>9595138.4358933456</v>
      </c>
      <c r="N21" s="68">
        <v>9237886.2884833924</v>
      </c>
      <c r="O21" s="68">
        <v>8753268.60057652</v>
      </c>
      <c r="P21" s="68">
        <v>9038049.0258445945</v>
      </c>
      <c r="Q21" s="65">
        <v>10242938.386964459</v>
      </c>
      <c r="R21" s="65">
        <v>11524381.389747158</v>
      </c>
      <c r="S21" s="65">
        <v>12320453.975286419</v>
      </c>
    </row>
    <row r="22" spans="1:19" ht="15" customHeight="1">
      <c r="A22" s="66" t="s">
        <v>29</v>
      </c>
      <c r="B22" s="67">
        <v>13</v>
      </c>
      <c r="C22" s="68">
        <v>1679369.8193805446</v>
      </c>
      <c r="D22" s="68">
        <v>1699615.0073150487</v>
      </c>
      <c r="E22" s="68">
        <v>1903639.2484222727</v>
      </c>
      <c r="F22" s="68">
        <v>1944991.096570903</v>
      </c>
      <c r="G22" s="68">
        <v>2215240.997722948</v>
      </c>
      <c r="H22" s="68">
        <v>2353464.9179292317</v>
      </c>
      <c r="I22" s="68">
        <v>2360077.551147359</v>
      </c>
      <c r="J22" s="68">
        <v>2230736.3542333362</v>
      </c>
      <c r="K22" s="68">
        <v>2313067.6176621304</v>
      </c>
      <c r="L22" s="68">
        <v>2368615.4421610241</v>
      </c>
      <c r="M22" s="68">
        <v>2262379.0305047655</v>
      </c>
      <c r="N22" s="68">
        <v>2198037.3434072142</v>
      </c>
      <c r="O22" s="68">
        <v>1964079.5498004719</v>
      </c>
      <c r="P22" s="68">
        <v>2041024.5618937695</v>
      </c>
      <c r="Q22" s="65">
        <v>2238506.8727056291</v>
      </c>
      <c r="R22" s="65">
        <v>2437119.0695172683</v>
      </c>
      <c r="S22" s="65">
        <v>2846584.6542441742</v>
      </c>
    </row>
    <row r="23" spans="1:19" ht="15" customHeight="1">
      <c r="A23" s="66" t="s">
        <v>122</v>
      </c>
      <c r="B23" s="67">
        <v>14</v>
      </c>
      <c r="C23" s="68">
        <v>902107.50890247861</v>
      </c>
      <c r="D23" s="68">
        <v>924849.85498716775</v>
      </c>
      <c r="E23" s="68">
        <v>958634.7787237796</v>
      </c>
      <c r="F23" s="68">
        <v>958938.30600176624</v>
      </c>
      <c r="G23" s="68">
        <v>1058617.5821662927</v>
      </c>
      <c r="H23" s="68">
        <v>1033584.8368486975</v>
      </c>
      <c r="I23" s="68">
        <v>1021396.2908779306</v>
      </c>
      <c r="J23" s="68">
        <v>1045598.8908045816</v>
      </c>
      <c r="K23" s="68">
        <v>1120738.9342883052</v>
      </c>
      <c r="L23" s="68">
        <v>1152033.5350207612</v>
      </c>
      <c r="M23" s="68">
        <v>998479.51581380982</v>
      </c>
      <c r="N23" s="68">
        <v>950892.53127111972</v>
      </c>
      <c r="O23" s="68">
        <v>892077.66743889172</v>
      </c>
      <c r="P23" s="68">
        <v>1216617.8636335935</v>
      </c>
      <c r="Q23" s="65">
        <v>1389446.6658772533</v>
      </c>
      <c r="R23" s="65">
        <v>1380358.6060323589</v>
      </c>
      <c r="S23" s="65">
        <v>1328988.2053469783</v>
      </c>
    </row>
    <row r="24" spans="1:19" ht="15" customHeight="1">
      <c r="A24" s="66" t="s">
        <v>30</v>
      </c>
      <c r="B24" s="67">
        <v>15</v>
      </c>
      <c r="C24" s="68">
        <v>1300952.9625117348</v>
      </c>
      <c r="D24" s="68">
        <v>1272563.2572078006</v>
      </c>
      <c r="E24" s="68">
        <v>1421138.1158204419</v>
      </c>
      <c r="F24" s="68">
        <v>1570606.0809822876</v>
      </c>
      <c r="G24" s="68">
        <v>1672799.0475446952</v>
      </c>
      <c r="H24" s="68">
        <v>1755267.0597530352</v>
      </c>
      <c r="I24" s="68">
        <v>1905054.9681168585</v>
      </c>
      <c r="J24" s="68">
        <v>2110177.3054267731</v>
      </c>
      <c r="K24" s="68">
        <v>2231961.5743506178</v>
      </c>
      <c r="L24" s="68">
        <v>2296794.3427133788</v>
      </c>
      <c r="M24" s="68">
        <v>2489899.7484194273</v>
      </c>
      <c r="N24" s="68">
        <v>2519541.6435286934</v>
      </c>
      <c r="O24" s="68">
        <v>2405589.7936379686</v>
      </c>
      <c r="P24" s="68">
        <v>2822424.399342739</v>
      </c>
      <c r="Q24" s="65">
        <v>3007098.3641057769</v>
      </c>
      <c r="R24" s="65">
        <v>3105260.1777838622</v>
      </c>
      <c r="S24" s="65">
        <v>3184636.9192881761</v>
      </c>
    </row>
    <row r="25" spans="1:19" ht="15" customHeight="1">
      <c r="A25" s="66" t="s">
        <v>31</v>
      </c>
      <c r="B25" s="67">
        <v>16</v>
      </c>
      <c r="C25" s="68">
        <v>1481737.0121095278</v>
      </c>
      <c r="D25" s="68">
        <v>1412670.1672592398</v>
      </c>
      <c r="E25" s="68">
        <v>1558027.1971620107</v>
      </c>
      <c r="F25" s="68">
        <v>1714971.7088674305</v>
      </c>
      <c r="G25" s="68">
        <v>1876355.3621027325</v>
      </c>
      <c r="H25" s="68">
        <v>2102031.5318938293</v>
      </c>
      <c r="I25" s="68">
        <v>2315086.1366787292</v>
      </c>
      <c r="J25" s="68">
        <v>2654009.4210666772</v>
      </c>
      <c r="K25" s="68">
        <v>2766707.4359059255</v>
      </c>
      <c r="L25" s="68">
        <v>3118255.7261864501</v>
      </c>
      <c r="M25" s="68">
        <v>3229185.3935089526</v>
      </c>
      <c r="N25" s="68">
        <v>3459046.2199173095</v>
      </c>
      <c r="O25" s="68">
        <v>3213316.6626587133</v>
      </c>
      <c r="P25" s="68">
        <v>3665646.5094416854</v>
      </c>
      <c r="Q25" s="65">
        <v>4456866.0151791526</v>
      </c>
      <c r="R25" s="65">
        <v>4643091.7926593944</v>
      </c>
      <c r="S25" s="65">
        <v>4683076.169523634</v>
      </c>
    </row>
    <row r="26" spans="1:19" ht="15" customHeight="1">
      <c r="A26" s="66" t="s">
        <v>32</v>
      </c>
      <c r="B26" s="67">
        <v>17</v>
      </c>
      <c r="C26" s="68">
        <v>3166756.8842475242</v>
      </c>
      <c r="D26" s="68">
        <v>3472852.1116447588</v>
      </c>
      <c r="E26" s="68">
        <v>4027422.3312398372</v>
      </c>
      <c r="F26" s="68">
        <v>4431574.7481728848</v>
      </c>
      <c r="G26" s="68">
        <v>4798127.2398346225</v>
      </c>
      <c r="H26" s="68">
        <v>5397317.7415208649</v>
      </c>
      <c r="I26" s="68">
        <v>5966862.4352817591</v>
      </c>
      <c r="J26" s="68">
        <v>6593304.8552503949</v>
      </c>
      <c r="K26" s="68">
        <v>7153411.7324109357</v>
      </c>
      <c r="L26" s="68">
        <v>8103898.0183653077</v>
      </c>
      <c r="M26" s="68">
        <v>9062899.3854092453</v>
      </c>
      <c r="N26" s="68">
        <v>10059484.137829458</v>
      </c>
      <c r="O26" s="68">
        <v>10489932.083438711</v>
      </c>
      <c r="P26" s="68">
        <v>13413970.631288527</v>
      </c>
      <c r="Q26" s="65">
        <v>15838715.560037673</v>
      </c>
      <c r="R26" s="65">
        <v>16763033.975710563</v>
      </c>
      <c r="S26" s="65">
        <v>18333168.10975185</v>
      </c>
    </row>
    <row r="27" spans="1:19" ht="15" customHeight="1">
      <c r="A27" s="66" t="s">
        <v>33</v>
      </c>
      <c r="B27" s="67">
        <v>18</v>
      </c>
      <c r="C27" s="68">
        <v>1440503.6214887153</v>
      </c>
      <c r="D27" s="68">
        <v>1360064.9230226257</v>
      </c>
      <c r="E27" s="68">
        <v>1606855.1689409993</v>
      </c>
      <c r="F27" s="68">
        <v>1683258.2244764252</v>
      </c>
      <c r="G27" s="68">
        <v>1837679.4313987729</v>
      </c>
      <c r="H27" s="68">
        <v>2001668.0237748127</v>
      </c>
      <c r="I27" s="68">
        <v>2108260.128062</v>
      </c>
      <c r="J27" s="68">
        <v>2152378.8671028847</v>
      </c>
      <c r="K27" s="68">
        <v>2383013.8093868652</v>
      </c>
      <c r="L27" s="68">
        <v>2453488.7455650563</v>
      </c>
      <c r="M27" s="68">
        <v>2451717.3987984248</v>
      </c>
      <c r="N27" s="68">
        <v>2478400.2428219942</v>
      </c>
      <c r="O27" s="68">
        <v>2467002.6141608474</v>
      </c>
      <c r="P27" s="68">
        <v>2994150.7128306748</v>
      </c>
      <c r="Q27" s="65">
        <v>3297251.0713311741</v>
      </c>
      <c r="R27" s="65">
        <v>3304280.8324002796</v>
      </c>
      <c r="S27" s="65">
        <v>3820554.5417594099</v>
      </c>
    </row>
    <row r="28" spans="1:19" ht="15" customHeight="1">
      <c r="A28" s="66" t="s">
        <v>123</v>
      </c>
      <c r="B28" s="67">
        <v>19</v>
      </c>
      <c r="C28" s="68">
        <v>231542.95852582291</v>
      </c>
      <c r="D28" s="68">
        <v>198656.58010269949</v>
      </c>
      <c r="E28" s="68">
        <v>255534.26162836369</v>
      </c>
      <c r="F28" s="68">
        <v>257156.86121226865</v>
      </c>
      <c r="G28" s="68">
        <v>302723.48841523065</v>
      </c>
      <c r="H28" s="68">
        <v>335377.34219215927</v>
      </c>
      <c r="I28" s="68">
        <v>311575.84474434284</v>
      </c>
      <c r="J28" s="68">
        <v>344810.24525336607</v>
      </c>
      <c r="K28" s="68">
        <v>349622.91366404796</v>
      </c>
      <c r="L28" s="68">
        <v>407242.38322585286</v>
      </c>
      <c r="M28" s="68">
        <v>383982.34577289718</v>
      </c>
      <c r="N28" s="68">
        <v>431427.31774524954</v>
      </c>
      <c r="O28" s="68">
        <v>433340.14045646286</v>
      </c>
      <c r="P28" s="68">
        <v>540968.77232554567</v>
      </c>
      <c r="Q28" s="65">
        <v>520715.64522482327</v>
      </c>
      <c r="R28" s="65">
        <v>649677.38358629495</v>
      </c>
      <c r="S28" s="65">
        <v>663560.56888636469</v>
      </c>
    </row>
    <row r="29" spans="1:19" ht="15" customHeight="1">
      <c r="A29" s="66" t="s">
        <v>34</v>
      </c>
      <c r="B29" s="67">
        <v>20</v>
      </c>
      <c r="C29" s="68">
        <v>1569170.4566287522</v>
      </c>
      <c r="D29" s="68">
        <v>1412187.7363506998</v>
      </c>
      <c r="E29" s="68">
        <v>1681945.3215462074</v>
      </c>
      <c r="F29" s="68">
        <v>1950870.5763971249</v>
      </c>
      <c r="G29" s="68">
        <v>2235006.7895674598</v>
      </c>
      <c r="H29" s="68">
        <v>2251030.9240656211</v>
      </c>
      <c r="I29" s="68">
        <v>2568400.5388150564</v>
      </c>
      <c r="J29" s="68">
        <v>2336684.5966322678</v>
      </c>
      <c r="K29" s="68">
        <v>2542931.4815959637</v>
      </c>
      <c r="L29" s="68">
        <v>3144658.560381433</v>
      </c>
      <c r="M29" s="68">
        <v>3278984.3208382344</v>
      </c>
      <c r="N29" s="68">
        <v>3051656.8044617246</v>
      </c>
      <c r="O29" s="68">
        <v>3058243.9584538988</v>
      </c>
      <c r="P29" s="68">
        <v>3661259.8507174933</v>
      </c>
      <c r="Q29" s="65">
        <v>3838796.7114776666</v>
      </c>
      <c r="R29" s="65">
        <v>3858886.6269238102</v>
      </c>
      <c r="S29" s="65">
        <v>4402704.2837017588</v>
      </c>
    </row>
    <row r="30" spans="1:19" ht="15" customHeight="1">
      <c r="A30" s="66" t="s">
        <v>35</v>
      </c>
      <c r="B30" s="67">
        <v>21</v>
      </c>
      <c r="C30" s="68">
        <v>844903.18289521488</v>
      </c>
      <c r="D30" s="68">
        <v>893840.65625740087</v>
      </c>
      <c r="E30" s="68">
        <v>992718.99557401321</v>
      </c>
      <c r="F30" s="68">
        <v>1132189.4118776952</v>
      </c>
      <c r="G30" s="68">
        <v>1211359.6077521427</v>
      </c>
      <c r="H30" s="68">
        <v>1275758.3788149022</v>
      </c>
      <c r="I30" s="68">
        <v>1366431.9244143839</v>
      </c>
      <c r="J30" s="68">
        <v>1416124.4767944827</v>
      </c>
      <c r="K30" s="68">
        <v>1286497.6840239775</v>
      </c>
      <c r="L30" s="68">
        <v>1422258.160486391</v>
      </c>
      <c r="M30" s="68">
        <v>1469304.1979289667</v>
      </c>
      <c r="N30" s="68">
        <v>1378562.0339768443</v>
      </c>
      <c r="O30" s="68">
        <v>1397239.1024269334</v>
      </c>
      <c r="P30" s="68">
        <v>1437498.4170110815</v>
      </c>
      <c r="Q30" s="65">
        <v>1616543.1250501534</v>
      </c>
      <c r="R30" s="65">
        <v>1799068.4162066858</v>
      </c>
      <c r="S30" s="65">
        <v>2062805.2124983047</v>
      </c>
    </row>
    <row r="31" spans="1:19" ht="15" customHeight="1">
      <c r="A31" s="66" t="s">
        <v>124</v>
      </c>
      <c r="B31" s="67">
        <v>22</v>
      </c>
      <c r="C31" s="68">
        <v>2830466.0715822112</v>
      </c>
      <c r="D31" s="68">
        <v>2978667.4806029792</v>
      </c>
      <c r="E31" s="68">
        <v>3254136.8543743771</v>
      </c>
      <c r="F31" s="68">
        <v>3506449.4699692773</v>
      </c>
      <c r="G31" s="68">
        <v>3683548.2194106146</v>
      </c>
      <c r="H31" s="68">
        <v>3920950.0607167445</v>
      </c>
      <c r="I31" s="68">
        <v>4052585.6687111119</v>
      </c>
      <c r="J31" s="68">
        <v>4326735.2427292503</v>
      </c>
      <c r="K31" s="68">
        <v>4501195.0209820392</v>
      </c>
      <c r="L31" s="68">
        <v>5455772.1857963884</v>
      </c>
      <c r="M31" s="68">
        <v>5574464.4138346557</v>
      </c>
      <c r="N31" s="68">
        <v>5358087.1538614761</v>
      </c>
      <c r="O31" s="68">
        <v>4859568.552104759</v>
      </c>
      <c r="P31" s="68">
        <v>5457199.0582151609</v>
      </c>
      <c r="Q31" s="65">
        <v>5606789.3544173548</v>
      </c>
      <c r="R31" s="65">
        <v>5868017.2243040111</v>
      </c>
      <c r="S31" s="65">
        <v>6236686.6400433341</v>
      </c>
    </row>
    <row r="32" spans="1:19" ht="15" customHeight="1">
      <c r="A32" s="66" t="s">
        <v>36</v>
      </c>
      <c r="B32" s="67">
        <v>23</v>
      </c>
      <c r="C32" s="68">
        <v>1585638.9460417423</v>
      </c>
      <c r="D32" s="68">
        <v>1979364.8342303643</v>
      </c>
      <c r="E32" s="68">
        <v>2278224.1193785169</v>
      </c>
      <c r="F32" s="68">
        <v>2472316.2642591083</v>
      </c>
      <c r="G32" s="68">
        <v>2385009.5725237834</v>
      </c>
      <c r="H32" s="68">
        <v>2583434.2693783697</v>
      </c>
      <c r="I32" s="68">
        <v>2825178.5515483581</v>
      </c>
      <c r="J32" s="68">
        <v>3318627.8924813578</v>
      </c>
      <c r="K32" s="68">
        <v>3221828.0745876171</v>
      </c>
      <c r="L32" s="68">
        <v>3276844.5119113154</v>
      </c>
      <c r="M32" s="68">
        <v>3470152.879769552</v>
      </c>
      <c r="N32" s="68">
        <v>3510260.735589934</v>
      </c>
      <c r="O32" s="68">
        <v>3288233.1118973861</v>
      </c>
      <c r="P32" s="68">
        <v>3359601.6288691545</v>
      </c>
      <c r="Q32" s="65">
        <v>3623974.1058150991</v>
      </c>
      <c r="R32" s="65">
        <v>3919163.0664756317</v>
      </c>
      <c r="S32" s="65">
        <v>4247999.4289340088</v>
      </c>
    </row>
    <row r="33" spans="1:19" ht="15" customHeight="1">
      <c r="A33" s="66" t="s">
        <v>37</v>
      </c>
      <c r="B33" s="67">
        <v>24</v>
      </c>
      <c r="C33" s="68">
        <v>5032122.4474760797</v>
      </c>
      <c r="D33" s="68">
        <v>5703708.4562320579</v>
      </c>
      <c r="E33" s="68">
        <v>6711226.1751604658</v>
      </c>
      <c r="F33" s="68">
        <v>7307578.7830781024</v>
      </c>
      <c r="G33" s="68">
        <v>7379693.9186918577</v>
      </c>
      <c r="H33" s="68">
        <v>8839886.5376074091</v>
      </c>
      <c r="I33" s="68">
        <v>9831288.8184989505</v>
      </c>
      <c r="J33" s="68">
        <v>10480520.63090297</v>
      </c>
      <c r="K33" s="68">
        <v>11825289.330461087</v>
      </c>
      <c r="L33" s="68">
        <v>12164279.382608827</v>
      </c>
      <c r="M33" s="68">
        <v>12655284.393339308</v>
      </c>
      <c r="N33" s="68">
        <v>12918198.692603985</v>
      </c>
      <c r="O33" s="68">
        <v>14603204.521746501</v>
      </c>
      <c r="P33" s="68">
        <v>18137350.301608365</v>
      </c>
      <c r="Q33" s="65">
        <v>19391874.04886023</v>
      </c>
      <c r="R33" s="65">
        <v>18292750.028661393</v>
      </c>
      <c r="S33" s="65">
        <v>20362853.243843663</v>
      </c>
    </row>
    <row r="34" spans="1:19" ht="15" customHeight="1">
      <c r="A34" s="66" t="s">
        <v>38</v>
      </c>
      <c r="B34" s="67">
        <v>25</v>
      </c>
      <c r="C34" s="68">
        <v>9616208.7195889596</v>
      </c>
      <c r="D34" s="68">
        <v>10534450.306680392</v>
      </c>
      <c r="E34" s="68">
        <v>11981765.226052692</v>
      </c>
      <c r="F34" s="68">
        <v>13710459.659483546</v>
      </c>
      <c r="G34" s="68">
        <v>14605712.884330522</v>
      </c>
      <c r="H34" s="68">
        <v>15166254.760405323</v>
      </c>
      <c r="I34" s="68">
        <v>16899636.856430978</v>
      </c>
      <c r="J34" s="68">
        <v>17143441.981550004</v>
      </c>
      <c r="K34" s="68">
        <v>17915157.520919099</v>
      </c>
      <c r="L34" s="68">
        <v>19417137.503545694</v>
      </c>
      <c r="M34" s="68">
        <v>22964514.619628094</v>
      </c>
      <c r="N34" s="68">
        <v>22697827.898411296</v>
      </c>
      <c r="O34" s="68">
        <v>20692495.39292166</v>
      </c>
      <c r="P34" s="68">
        <v>25176325.978342749</v>
      </c>
      <c r="Q34" s="65">
        <v>28456821.050579537</v>
      </c>
      <c r="R34" s="65">
        <v>31265887.166873425</v>
      </c>
      <c r="S34" s="65">
        <v>33830546.536645979</v>
      </c>
    </row>
    <row r="35" spans="1:19" ht="15" customHeight="1">
      <c r="A35" s="66" t="s">
        <v>39</v>
      </c>
      <c r="B35" s="67">
        <v>26</v>
      </c>
      <c r="C35" s="68">
        <v>5153147.0447565783</v>
      </c>
      <c r="D35" s="68">
        <v>5089673.3663137928</v>
      </c>
      <c r="E35" s="68">
        <v>5738884.8126389012</v>
      </c>
      <c r="F35" s="68">
        <v>6665612.5218793498</v>
      </c>
      <c r="G35" s="68">
        <v>7072508.06667352</v>
      </c>
      <c r="H35" s="68">
        <v>7850090.2991427686</v>
      </c>
      <c r="I35" s="68">
        <v>8438738.1142688617</v>
      </c>
      <c r="J35" s="68">
        <v>8336141.9802961741</v>
      </c>
      <c r="K35" s="68">
        <v>8183591.4487068597</v>
      </c>
      <c r="L35" s="68">
        <v>8743892.4863660093</v>
      </c>
      <c r="M35" s="68">
        <v>9899010.0397549905</v>
      </c>
      <c r="N35" s="68">
        <v>10234606.459281649</v>
      </c>
      <c r="O35" s="68">
        <v>10259896.023797004</v>
      </c>
      <c r="P35" s="68">
        <v>11525283.565986892</v>
      </c>
      <c r="Q35" s="65">
        <v>13774495.540033143</v>
      </c>
      <c r="R35" s="65">
        <v>14348950.426215678</v>
      </c>
      <c r="S35" s="65">
        <v>16218574.292928578</v>
      </c>
    </row>
    <row r="36" spans="1:19" ht="15" customHeight="1">
      <c r="A36" s="66" t="s">
        <v>40</v>
      </c>
      <c r="B36" s="67">
        <v>27</v>
      </c>
      <c r="C36" s="68">
        <v>3641463.0338215097</v>
      </c>
      <c r="D36" s="68">
        <v>3772764.3020387962</v>
      </c>
      <c r="E36" s="68">
        <v>4132542.6078656972</v>
      </c>
      <c r="F36" s="68">
        <v>4642392.6309009669</v>
      </c>
      <c r="G36" s="68">
        <v>4867471.7436980261</v>
      </c>
      <c r="H36" s="68">
        <v>5708086.6085305484</v>
      </c>
      <c r="I36" s="68">
        <v>6846436.6354168579</v>
      </c>
      <c r="J36" s="68">
        <v>6983393.6723251771</v>
      </c>
      <c r="K36" s="68">
        <v>7240165.1689748336</v>
      </c>
      <c r="L36" s="68">
        <v>7635311.3538951408</v>
      </c>
      <c r="M36" s="68">
        <v>8126996.6801798847</v>
      </c>
      <c r="N36" s="68">
        <v>8349088.2732171156</v>
      </c>
      <c r="O36" s="68">
        <v>8842562.8411444109</v>
      </c>
      <c r="P36" s="68">
        <v>9549631.6717099138</v>
      </c>
      <c r="Q36" s="65">
        <v>9931186.4378138315</v>
      </c>
      <c r="R36" s="65">
        <v>11009132.393071175</v>
      </c>
      <c r="S36" s="65">
        <v>12057338.388781607</v>
      </c>
    </row>
    <row r="37" spans="1:19" ht="15" customHeight="1">
      <c r="A37" s="66" t="s">
        <v>41</v>
      </c>
      <c r="B37" s="67">
        <v>28</v>
      </c>
      <c r="C37" s="68">
        <v>1317892.3240753515</v>
      </c>
      <c r="D37" s="68">
        <v>1608636.2404219797</v>
      </c>
      <c r="E37" s="68">
        <v>1933151.0330606876</v>
      </c>
      <c r="F37" s="68">
        <v>2406390.8626219109</v>
      </c>
      <c r="G37" s="68">
        <v>2661475.3943503182</v>
      </c>
      <c r="H37" s="68">
        <v>3058546.536470158</v>
      </c>
      <c r="I37" s="68">
        <v>3656412.5032411632</v>
      </c>
      <c r="J37" s="68">
        <v>4139238.4371231799</v>
      </c>
      <c r="K37" s="68">
        <v>4246844.9474118277</v>
      </c>
      <c r="L37" s="68">
        <v>4314638.1037253365</v>
      </c>
      <c r="M37" s="68">
        <v>4408460.2584248502</v>
      </c>
      <c r="N37" s="68">
        <v>4456856.8220158527</v>
      </c>
      <c r="O37" s="68">
        <v>4283319.8766946681</v>
      </c>
      <c r="P37" s="68">
        <v>4426521.7265934329</v>
      </c>
      <c r="Q37" s="65">
        <v>4920974.5832797438</v>
      </c>
      <c r="R37" s="65">
        <v>6140273.1947168903</v>
      </c>
      <c r="S37" s="65">
        <v>5917528.4813304311</v>
      </c>
    </row>
    <row r="38" spans="1:19" ht="15" customHeight="1">
      <c r="A38" s="66" t="s">
        <v>42</v>
      </c>
      <c r="B38" s="67">
        <v>29</v>
      </c>
      <c r="C38" s="68">
        <v>447302.75049081771</v>
      </c>
      <c r="D38" s="68">
        <v>494279.8804426589</v>
      </c>
      <c r="E38" s="68">
        <v>621033.47445156914</v>
      </c>
      <c r="F38" s="68">
        <v>786801.46153814485</v>
      </c>
      <c r="G38" s="68">
        <v>1006152.0183306277</v>
      </c>
      <c r="H38" s="68">
        <v>1226015.1966047455</v>
      </c>
      <c r="I38" s="68">
        <v>1445053.4786862903</v>
      </c>
      <c r="J38" s="68">
        <v>1531566.4191655242</v>
      </c>
      <c r="K38" s="68">
        <v>1630504.1314014958</v>
      </c>
      <c r="L38" s="68">
        <v>1771363.120128881</v>
      </c>
      <c r="M38" s="68">
        <v>1855697.241160688</v>
      </c>
      <c r="N38" s="68">
        <v>1960896.8719319073</v>
      </c>
      <c r="O38" s="68">
        <v>1994888.1326384617</v>
      </c>
      <c r="P38" s="68">
        <v>2098808.002975001</v>
      </c>
      <c r="Q38" s="65">
        <v>2360288.631380864</v>
      </c>
      <c r="R38" s="65">
        <v>2451315.0410711756</v>
      </c>
      <c r="S38" s="65">
        <v>2601533.1375330668</v>
      </c>
    </row>
    <row r="39" spans="1:19" ht="15" customHeight="1">
      <c r="A39" s="66" t="s">
        <v>43</v>
      </c>
      <c r="B39" s="67">
        <v>30</v>
      </c>
      <c r="C39" s="68">
        <v>2060653.7536763228</v>
      </c>
      <c r="D39" s="68">
        <v>2180483.4703276916</v>
      </c>
      <c r="E39" s="68">
        <v>2563129.8317435533</v>
      </c>
      <c r="F39" s="68">
        <v>3335180.440734494</v>
      </c>
      <c r="G39" s="68">
        <v>3538080.0718286247</v>
      </c>
      <c r="H39" s="68">
        <v>3796870.2883478985</v>
      </c>
      <c r="I39" s="68">
        <v>3917431.9235636932</v>
      </c>
      <c r="J39" s="68">
        <v>4176505.188051519</v>
      </c>
      <c r="K39" s="68">
        <v>4585973.4078558525</v>
      </c>
      <c r="L39" s="68">
        <v>4928521.9538312582</v>
      </c>
      <c r="M39" s="68">
        <v>5108431.3556711422</v>
      </c>
      <c r="N39" s="68">
        <v>5217750.1362126283</v>
      </c>
      <c r="O39" s="68">
        <v>4694264.6184996879</v>
      </c>
      <c r="P39" s="68">
        <v>5151519.8872903688</v>
      </c>
      <c r="Q39" s="65">
        <v>6398365.6474646116</v>
      </c>
      <c r="R39" s="65">
        <v>6914584.7276022518</v>
      </c>
      <c r="S39" s="65">
        <v>7710985.6929475246</v>
      </c>
    </row>
    <row r="40" spans="1:19" ht="15" customHeight="1">
      <c r="A40" s="66" t="s">
        <v>125</v>
      </c>
      <c r="B40" s="67">
        <v>31</v>
      </c>
      <c r="C40" s="68">
        <v>2951785.081071198</v>
      </c>
      <c r="D40" s="68">
        <v>3067380.132162346</v>
      </c>
      <c r="E40" s="68">
        <v>3313598.547355114</v>
      </c>
      <c r="F40" s="68">
        <v>3656517.4240318397</v>
      </c>
      <c r="G40" s="68">
        <v>4032821.00238579</v>
      </c>
      <c r="H40" s="68">
        <v>4341133.7016427945</v>
      </c>
      <c r="I40" s="68">
        <v>4736235.5689714067</v>
      </c>
      <c r="J40" s="68">
        <v>4949038.8014571313</v>
      </c>
      <c r="K40" s="68">
        <v>5193079.9875844475</v>
      </c>
      <c r="L40" s="68">
        <v>5866400.5885563586</v>
      </c>
      <c r="M40" s="68">
        <v>6222519.7220605882</v>
      </c>
      <c r="N40" s="68">
        <v>6551505.3054601885</v>
      </c>
      <c r="O40" s="68">
        <v>4565519.5174323115</v>
      </c>
      <c r="P40" s="68">
        <v>5588710.0383207602</v>
      </c>
      <c r="Q40" s="65">
        <v>6532472.108357151</v>
      </c>
      <c r="R40" s="65">
        <v>7486476.0095224343</v>
      </c>
      <c r="S40" s="65">
        <v>8475567.6336163804</v>
      </c>
    </row>
    <row r="41" spans="1:19" ht="15" customHeight="1">
      <c r="A41" s="66" t="s">
        <v>44</v>
      </c>
      <c r="B41" s="67">
        <v>32</v>
      </c>
      <c r="C41" s="68">
        <v>2918024.1503258413</v>
      </c>
      <c r="D41" s="68">
        <v>3165868.2488548108</v>
      </c>
      <c r="E41" s="68">
        <v>3518224.2294747783</v>
      </c>
      <c r="F41" s="68">
        <v>3982721.7943656505</v>
      </c>
      <c r="G41" s="68">
        <v>4042083.0821384229</v>
      </c>
      <c r="H41" s="68">
        <v>4399300.112472455</v>
      </c>
      <c r="I41" s="68">
        <v>4780633.4115054104</v>
      </c>
      <c r="J41" s="68">
        <v>5145159.599572788</v>
      </c>
      <c r="K41" s="68">
        <v>5454667.0198234497</v>
      </c>
      <c r="L41" s="68">
        <v>5946532.1524215871</v>
      </c>
      <c r="M41" s="68">
        <v>6558528.000838601</v>
      </c>
      <c r="N41" s="68">
        <v>7051468.5989861088</v>
      </c>
      <c r="O41" s="68">
        <v>6284494.5340258507</v>
      </c>
      <c r="P41" s="68">
        <v>7228720.6788313957</v>
      </c>
      <c r="Q41" s="65">
        <v>7887919.3972218651</v>
      </c>
      <c r="R41" s="65">
        <v>8723711.4894266836</v>
      </c>
      <c r="S41" s="65">
        <v>9523032.8005603626</v>
      </c>
    </row>
    <row r="42" spans="1:19" ht="15" customHeight="1">
      <c r="A42" s="66" t="s">
        <v>45</v>
      </c>
      <c r="B42" s="67">
        <v>33</v>
      </c>
      <c r="C42" s="68">
        <v>1582264.6347394162</v>
      </c>
      <c r="D42" s="68">
        <v>2261177.1266665976</v>
      </c>
      <c r="E42" s="68">
        <v>2649934.4818136143</v>
      </c>
      <c r="F42" s="68">
        <v>3605373.56433577</v>
      </c>
      <c r="G42" s="68">
        <v>3775637.0666489424</v>
      </c>
      <c r="H42" s="68">
        <v>3372157.0986884544</v>
      </c>
      <c r="I42" s="68">
        <v>4587004.5663864668</v>
      </c>
      <c r="J42" s="68">
        <v>4638837.3711492978</v>
      </c>
      <c r="K42" s="68">
        <v>5296688.3065128652</v>
      </c>
      <c r="L42" s="68">
        <v>5751481.434551198</v>
      </c>
      <c r="M42" s="68">
        <v>5826586.798280349</v>
      </c>
      <c r="N42" s="68">
        <v>6217640.2840769142</v>
      </c>
      <c r="O42" s="68">
        <v>6354588.9955926994</v>
      </c>
      <c r="P42" s="68">
        <v>8244425.2177807922</v>
      </c>
      <c r="Q42" s="65">
        <v>8270666.5034980867</v>
      </c>
      <c r="R42" s="65">
        <v>9543857.9997750726</v>
      </c>
      <c r="S42" s="65">
        <v>9916895.913969228</v>
      </c>
    </row>
    <row r="43" spans="1:19" ht="15" customHeight="1" thickBot="1">
      <c r="A43" s="60" t="s">
        <v>139</v>
      </c>
      <c r="B43" s="61" t="s">
        <v>78</v>
      </c>
      <c r="C43" s="62">
        <v>81315265.833763182</v>
      </c>
      <c r="D43" s="62">
        <v>83362510.968211755</v>
      </c>
      <c r="E43" s="62">
        <v>97802348.561348647</v>
      </c>
      <c r="F43" s="62">
        <v>108952914.96288396</v>
      </c>
      <c r="G43" s="62">
        <v>113043999.22712357</v>
      </c>
      <c r="H43" s="62">
        <v>129028073.04991224</v>
      </c>
      <c r="I43" s="62">
        <v>143324894.88014919</v>
      </c>
      <c r="J43" s="62">
        <v>148364536.16070783</v>
      </c>
      <c r="K43" s="62">
        <v>157632668.40878695</v>
      </c>
      <c r="L43" s="62">
        <v>170464082.33213463</v>
      </c>
      <c r="M43" s="62">
        <v>181926219.61187354</v>
      </c>
      <c r="N43" s="62">
        <v>183749061.73707497</v>
      </c>
      <c r="O43" s="62">
        <v>182993736.71316892</v>
      </c>
      <c r="P43" s="62">
        <v>210532601.04152322</v>
      </c>
      <c r="Q43" s="62">
        <v>229691617.15378636</v>
      </c>
      <c r="R43" s="62">
        <v>253929678.76471382</v>
      </c>
      <c r="S43" s="62">
        <v>272598966.53359616</v>
      </c>
    </row>
    <row r="44" spans="1:19">
      <c r="C44" s="70"/>
      <c r="D44" s="70"/>
      <c r="E44" s="70"/>
      <c r="F44" s="70"/>
      <c r="G44" s="70"/>
      <c r="H44" s="70"/>
      <c r="I44" s="70"/>
      <c r="S44" s="478"/>
    </row>
    <row r="45" spans="1:19">
      <c r="A45" s="5" t="s">
        <v>16</v>
      </c>
    </row>
    <row r="46" spans="1:19">
      <c r="A46" s="5" t="s">
        <v>192</v>
      </c>
    </row>
    <row r="47" spans="1:19">
      <c r="C47" s="70"/>
      <c r="D47" s="70"/>
      <c r="E47" s="70"/>
      <c r="F47" s="70"/>
      <c r="G47" s="70"/>
      <c r="H47" s="70"/>
      <c r="I47" s="70"/>
    </row>
    <row r="48" spans="1:19">
      <c r="A48" s="7" t="s">
        <v>17</v>
      </c>
      <c r="B48" s="7"/>
      <c r="C48" s="7"/>
      <c r="P48" s="261"/>
      <c r="S48" s="261">
        <f>+'3.1. VBP corr'!S48+1</f>
        <v>11</v>
      </c>
    </row>
    <row r="49" spans="1:11">
      <c r="A49" s="69"/>
    </row>
    <row r="50" spans="1:11">
      <c r="C50" s="237"/>
      <c r="D50" s="237"/>
      <c r="E50" s="237"/>
      <c r="F50" s="237"/>
      <c r="G50" s="237"/>
      <c r="H50" s="237"/>
      <c r="I50" s="237"/>
      <c r="J50" s="237"/>
      <c r="K50" s="237"/>
    </row>
    <row r="51" spans="1:11">
      <c r="C51" s="70"/>
      <c r="D51" s="70"/>
      <c r="E51" s="70"/>
      <c r="F51" s="70"/>
      <c r="G51" s="70"/>
      <c r="H51" s="70"/>
      <c r="I51" s="70"/>
    </row>
  </sheetData>
  <mergeCells count="3">
    <mergeCell ref="A3:B3"/>
    <mergeCell ref="A6:S6"/>
    <mergeCell ref="A5:S5"/>
  </mergeCells>
  <hyperlinks>
    <hyperlink ref="A2" location="INDICE!A1" display="Índice" xr:uid="{00000000-0004-0000-0C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theme="0" tint="-0.499984740745262"/>
    <pageSetUpPr fitToPage="1"/>
  </sheetPr>
  <dimension ref="A1:S53"/>
  <sheetViews>
    <sheetView showGridLines="0" topLeftCell="G26" workbookViewId="0">
      <selection activeCell="V42" sqref="V42"/>
    </sheetView>
  </sheetViews>
  <sheetFormatPr baseColWidth="10" defaultColWidth="11.44140625" defaultRowHeight="15.6"/>
  <cols>
    <col min="1" max="1" width="41.44140625" style="23" customWidth="1"/>
    <col min="2" max="2" width="8.6640625" style="23" customWidth="1"/>
    <col min="3" max="19" width="12.6640625" style="23" customWidth="1"/>
    <col min="20" max="16384" width="11.44140625" style="23"/>
  </cols>
  <sheetData>
    <row r="1" spans="1:19" ht="13.5" customHeight="1"/>
    <row r="2" spans="1:19" ht="13.5" customHeight="1">
      <c r="A2" s="94" t="s">
        <v>0</v>
      </c>
      <c r="B2" s="55"/>
      <c r="C2" s="9"/>
      <c r="D2" s="9"/>
      <c r="E2" s="9"/>
      <c r="F2" s="9"/>
      <c r="G2" s="9"/>
      <c r="H2" s="9"/>
      <c r="I2" s="9"/>
      <c r="N2" s="25"/>
      <c r="O2" s="25"/>
      <c r="P2" s="25"/>
      <c r="Q2" s="25"/>
    </row>
    <row r="3" spans="1:19" ht="13.5" customHeight="1">
      <c r="A3" s="400" t="s">
        <v>410</v>
      </c>
      <c r="B3" s="401"/>
      <c r="C3" s="9"/>
      <c r="D3" s="9"/>
      <c r="E3" s="9"/>
      <c r="F3" s="9"/>
      <c r="G3" s="9"/>
      <c r="H3" s="9"/>
      <c r="S3" s="8" t="s">
        <v>1</v>
      </c>
    </row>
    <row r="4" spans="1:19" ht="13.5" customHeight="1">
      <c r="A4" s="9"/>
      <c r="B4" s="9"/>
      <c r="C4" s="9"/>
      <c r="D4" s="9"/>
      <c r="E4" s="9"/>
      <c r="F4" s="9"/>
      <c r="G4" s="9"/>
      <c r="H4" s="9"/>
      <c r="I4" s="9"/>
      <c r="L4" s="27"/>
      <c r="M4" s="27"/>
      <c r="N4" s="25"/>
      <c r="O4" s="25"/>
      <c r="P4" s="25"/>
      <c r="Q4" s="27"/>
    </row>
    <row r="5" spans="1:19" ht="18">
      <c r="A5" s="402" t="s">
        <v>232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 ht="13.5" customHeight="1">
      <c r="A6" s="415" t="s">
        <v>2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19" ht="13.5" customHeight="1">
      <c r="A7" s="57"/>
      <c r="B7" s="57"/>
      <c r="C7" s="57"/>
      <c r="D7" s="57"/>
      <c r="E7" s="57"/>
      <c r="F7" s="57"/>
      <c r="G7" s="57"/>
      <c r="H7" s="57"/>
      <c r="I7" s="57"/>
      <c r="L7" s="28"/>
      <c r="M7" s="28"/>
      <c r="N7" s="28"/>
      <c r="O7" s="28"/>
      <c r="P7" s="28"/>
      <c r="Q7" s="28"/>
    </row>
    <row r="8" spans="1:19" ht="13.5" customHeight="1">
      <c r="A8" s="58"/>
      <c r="B8" s="58"/>
      <c r="C8" s="58"/>
      <c r="D8" s="58"/>
      <c r="E8" s="58"/>
      <c r="F8" s="58"/>
      <c r="G8" s="58"/>
      <c r="H8" s="58"/>
      <c r="I8" s="58"/>
      <c r="L8" s="28"/>
      <c r="M8" s="28"/>
      <c r="N8" s="28"/>
      <c r="O8" s="28"/>
      <c r="P8" s="28"/>
      <c r="Q8" s="28"/>
    </row>
    <row r="9" spans="1:19" s="29" customFormat="1" ht="15.75" customHeigh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ht="15" customHeight="1">
      <c r="A10" s="63" t="s">
        <v>120</v>
      </c>
      <c r="B10" s="64">
        <v>1</v>
      </c>
      <c r="C10" s="93">
        <v>10755110.816475948</v>
      </c>
      <c r="D10" s="93">
        <v>7229227.1142916093</v>
      </c>
      <c r="E10" s="93">
        <v>12551918.750645919</v>
      </c>
      <c r="F10" s="93">
        <v>15116668.322861165</v>
      </c>
      <c r="G10" s="93">
        <v>10213570.328589931</v>
      </c>
      <c r="H10" s="93">
        <v>16392392.4868747</v>
      </c>
      <c r="I10" s="93">
        <v>15577235.674702972</v>
      </c>
      <c r="J10" s="93">
        <v>12232886.465969484</v>
      </c>
      <c r="K10" s="93">
        <v>15678935.451407818</v>
      </c>
      <c r="L10" s="93">
        <v>15136518.630401524</v>
      </c>
      <c r="M10" s="93">
        <v>15606618.334674628</v>
      </c>
      <c r="N10" s="93">
        <v>16224023.052142734</v>
      </c>
      <c r="O10" s="93">
        <v>18844092.833410047</v>
      </c>
      <c r="P10" s="93">
        <v>21362296.714801304</v>
      </c>
      <c r="Q10" s="93">
        <v>21961748.696538694</v>
      </c>
      <c r="R10" s="322">
        <v>26593492.086468577</v>
      </c>
      <c r="S10" s="322">
        <v>26757585.639129817</v>
      </c>
    </row>
    <row r="11" spans="1:19" ht="15" customHeight="1">
      <c r="A11" s="66" t="s">
        <v>121</v>
      </c>
      <c r="B11" s="67">
        <v>2</v>
      </c>
      <c r="C11" s="10">
        <v>2762211.6496982882</v>
      </c>
      <c r="D11" s="10">
        <v>2912737.2929634778</v>
      </c>
      <c r="E11" s="10">
        <v>3240348.7648109626</v>
      </c>
      <c r="F11" s="10">
        <v>3282467.3843319714</v>
      </c>
      <c r="G11" s="10">
        <v>3376277.6698371414</v>
      </c>
      <c r="H11" s="10">
        <v>3744679.5871883035</v>
      </c>
      <c r="I11" s="10">
        <v>4275745.4116426753</v>
      </c>
      <c r="J11" s="10">
        <v>4238162.2279516514</v>
      </c>
      <c r="K11" s="10">
        <v>4793609.6945739184</v>
      </c>
      <c r="L11" s="10">
        <v>5776738.8322292799</v>
      </c>
      <c r="M11" s="10">
        <v>5866814.3180395504</v>
      </c>
      <c r="N11" s="10">
        <v>5243011.1929379283</v>
      </c>
      <c r="O11" s="10">
        <v>5517655.8012936702</v>
      </c>
      <c r="P11" s="10">
        <v>7609074.6166101191</v>
      </c>
      <c r="Q11" s="10">
        <v>8227849.8260513991</v>
      </c>
      <c r="R11" s="323">
        <v>8337281.1930065639</v>
      </c>
      <c r="S11" s="323">
        <v>9260056.7114131711</v>
      </c>
    </row>
    <row r="12" spans="1:19" ht="15" customHeight="1">
      <c r="A12" s="66" t="s">
        <v>19</v>
      </c>
      <c r="B12" s="67">
        <v>3</v>
      </c>
      <c r="C12" s="10">
        <v>793445.67865596176</v>
      </c>
      <c r="D12" s="10">
        <v>803975.92014477472</v>
      </c>
      <c r="E12" s="10">
        <v>903265.11358644301</v>
      </c>
      <c r="F12" s="10">
        <v>996635.5434126989</v>
      </c>
      <c r="G12" s="10">
        <v>1070131.100110204</v>
      </c>
      <c r="H12" s="10">
        <v>1138911.2101425636</v>
      </c>
      <c r="I12" s="10">
        <v>1228731.3256530343</v>
      </c>
      <c r="J12" s="10">
        <v>1199096.1101991052</v>
      </c>
      <c r="K12" s="10">
        <v>1288831.5259819829</v>
      </c>
      <c r="L12" s="10">
        <v>1268249.8513904945</v>
      </c>
      <c r="M12" s="10">
        <v>1330721.7212222952</v>
      </c>
      <c r="N12" s="10">
        <v>1274721.9467929364</v>
      </c>
      <c r="O12" s="10">
        <v>1235171.0893103634</v>
      </c>
      <c r="P12" s="10">
        <v>1379168.4685200569</v>
      </c>
      <c r="Q12" s="10">
        <v>1526826.7640107924</v>
      </c>
      <c r="R12" s="323">
        <v>1635947.4505100453</v>
      </c>
      <c r="S12" s="323">
        <v>1744492.3422499653</v>
      </c>
    </row>
    <row r="13" spans="1:19" ht="15" customHeight="1">
      <c r="A13" s="66" t="s">
        <v>20</v>
      </c>
      <c r="B13" s="67">
        <v>4</v>
      </c>
      <c r="C13" s="10">
        <v>100264.89049530769</v>
      </c>
      <c r="D13" s="10">
        <v>99348.28022752305</v>
      </c>
      <c r="E13" s="10">
        <v>105234.59154221501</v>
      </c>
      <c r="F13" s="10">
        <v>124019.55622788426</v>
      </c>
      <c r="G13" s="10">
        <v>124743.21796489591</v>
      </c>
      <c r="H13" s="10">
        <v>124780.93016011093</v>
      </c>
      <c r="I13" s="10">
        <v>126317.76358776019</v>
      </c>
      <c r="J13" s="10">
        <v>122907.83414839114</v>
      </c>
      <c r="K13" s="10">
        <v>128746.33068327489</v>
      </c>
      <c r="L13" s="10">
        <v>135712.02040508832</v>
      </c>
      <c r="M13" s="10">
        <v>138674.09343456477</v>
      </c>
      <c r="N13" s="10">
        <v>139365.20440365927</v>
      </c>
      <c r="O13" s="10">
        <v>141109.06657896546</v>
      </c>
      <c r="P13" s="10">
        <v>173988.82983729022</v>
      </c>
      <c r="Q13" s="10">
        <v>207393.77524081554</v>
      </c>
      <c r="R13" s="323">
        <v>239306.70258875898</v>
      </c>
      <c r="S13" s="323">
        <v>277986.75140101393</v>
      </c>
    </row>
    <row r="14" spans="1:19" ht="15" customHeight="1">
      <c r="A14" s="66" t="s">
        <v>21</v>
      </c>
      <c r="B14" s="67">
        <v>5</v>
      </c>
      <c r="C14" s="10">
        <v>306300.50633849873</v>
      </c>
      <c r="D14" s="10">
        <v>335161.85057870852</v>
      </c>
      <c r="E14" s="10">
        <v>395409.20573976682</v>
      </c>
      <c r="F14" s="10">
        <v>465199.09327852546</v>
      </c>
      <c r="G14" s="10">
        <v>484496.73380965693</v>
      </c>
      <c r="H14" s="10">
        <v>532898.07561301172</v>
      </c>
      <c r="I14" s="10">
        <v>590447.42538191134</v>
      </c>
      <c r="J14" s="10">
        <v>627166.94848021003</v>
      </c>
      <c r="K14" s="10">
        <v>705775.16896300344</v>
      </c>
      <c r="L14" s="10">
        <v>749220.52546166303</v>
      </c>
      <c r="M14" s="10">
        <v>697489.16706893966</v>
      </c>
      <c r="N14" s="10">
        <v>775220.8429838242</v>
      </c>
      <c r="O14" s="10">
        <v>852826.11390119907</v>
      </c>
      <c r="P14" s="10">
        <v>918557.28900976968</v>
      </c>
      <c r="Q14" s="10">
        <v>776687.73077203659</v>
      </c>
      <c r="R14" s="323">
        <v>802457.48158596014</v>
      </c>
      <c r="S14" s="323">
        <v>1036283.8071026909</v>
      </c>
    </row>
    <row r="15" spans="1:19" ht="15" customHeight="1">
      <c r="A15" s="66" t="s">
        <v>22</v>
      </c>
      <c r="B15" s="67">
        <v>6</v>
      </c>
      <c r="C15" s="10">
        <v>3158401.261416072</v>
      </c>
      <c r="D15" s="10">
        <v>3237051.3341563623</v>
      </c>
      <c r="E15" s="10">
        <v>3744866.2659578519</v>
      </c>
      <c r="F15" s="10">
        <v>3709345.6609078441</v>
      </c>
      <c r="G15" s="10">
        <v>3820467.2955943253</v>
      </c>
      <c r="H15" s="10">
        <v>4243225.5915583689</v>
      </c>
      <c r="I15" s="10">
        <v>4944844.3266937435</v>
      </c>
      <c r="J15" s="10">
        <v>5176685.2732444294</v>
      </c>
      <c r="K15" s="10">
        <v>5391076.0390913021</v>
      </c>
      <c r="L15" s="10">
        <v>5957733.0187064335</v>
      </c>
      <c r="M15" s="10">
        <v>5729024.2476968318</v>
      </c>
      <c r="N15" s="10">
        <v>6163025.8107361421</v>
      </c>
      <c r="O15" s="10">
        <v>6784626.2738382034</v>
      </c>
      <c r="P15" s="10">
        <v>7814834.047299929</v>
      </c>
      <c r="Q15" s="10">
        <v>9390452.45758342</v>
      </c>
      <c r="R15" s="323">
        <v>9395451.589964129</v>
      </c>
      <c r="S15" s="323">
        <v>10599199.446604177</v>
      </c>
    </row>
    <row r="16" spans="1:19" ht="15" customHeight="1">
      <c r="A16" s="66" t="s">
        <v>23</v>
      </c>
      <c r="B16" s="67">
        <v>7</v>
      </c>
      <c r="C16" s="10">
        <v>2156590.3227123371</v>
      </c>
      <c r="D16" s="10">
        <v>1295431.1042213994</v>
      </c>
      <c r="E16" s="10">
        <v>1099962.6056462019</v>
      </c>
      <c r="F16" s="10">
        <v>1512853.5190723226</v>
      </c>
      <c r="G16" s="10">
        <v>1229214.7314443565</v>
      </c>
      <c r="H16" s="10">
        <v>2169196.5045621889</v>
      </c>
      <c r="I16" s="10">
        <v>2637761.0638732128</v>
      </c>
      <c r="J16" s="10">
        <v>2740317.0490269801</v>
      </c>
      <c r="K16" s="10">
        <v>2782397.5120563246</v>
      </c>
      <c r="L16" s="10">
        <v>2743997.4841617597</v>
      </c>
      <c r="M16" s="10">
        <v>2831231.2715061288</v>
      </c>
      <c r="N16" s="10">
        <v>2651181.6781451041</v>
      </c>
      <c r="O16" s="10">
        <v>2851320.499038524</v>
      </c>
      <c r="P16" s="10">
        <v>3881642.0152374683</v>
      </c>
      <c r="Q16" s="10">
        <v>4598291.7655911259</v>
      </c>
      <c r="R16" s="323">
        <v>6163405.331783182</v>
      </c>
      <c r="S16" s="323">
        <v>5012558.2108515929</v>
      </c>
    </row>
    <row r="17" spans="1:19" ht="15" customHeight="1">
      <c r="A17" s="66" t="s">
        <v>24</v>
      </c>
      <c r="B17" s="67">
        <v>8</v>
      </c>
      <c r="C17" s="10">
        <v>820879.7829581371</v>
      </c>
      <c r="D17" s="10">
        <v>889541.64200473693</v>
      </c>
      <c r="E17" s="10">
        <v>969534.73303069128</v>
      </c>
      <c r="F17" s="10">
        <v>1081192.1723460287</v>
      </c>
      <c r="G17" s="10">
        <v>1157943.5091617664</v>
      </c>
      <c r="H17" s="10">
        <v>1268729.2114898998</v>
      </c>
      <c r="I17" s="10">
        <v>1377606.5719763888</v>
      </c>
      <c r="J17" s="10">
        <v>1510845.1076823822</v>
      </c>
      <c r="K17" s="10">
        <v>1626117.4603024828</v>
      </c>
      <c r="L17" s="10">
        <v>1853386.9137549642</v>
      </c>
      <c r="M17" s="10">
        <v>1824827.5039586499</v>
      </c>
      <c r="N17" s="10">
        <v>1757719.5657208841</v>
      </c>
      <c r="O17" s="10">
        <v>1672718.941297018</v>
      </c>
      <c r="P17" s="10">
        <v>1868136.3461022098</v>
      </c>
      <c r="Q17" s="10">
        <v>2288644.0924109994</v>
      </c>
      <c r="R17" s="323">
        <v>2621486.7501849881</v>
      </c>
      <c r="S17" s="323">
        <v>2941893.6374915335</v>
      </c>
    </row>
    <row r="18" spans="1:19" ht="15" customHeight="1">
      <c r="A18" s="66" t="s">
        <v>25</v>
      </c>
      <c r="B18" s="67">
        <v>9</v>
      </c>
      <c r="C18" s="10">
        <v>1348000.1352634113</v>
      </c>
      <c r="D18" s="10">
        <v>1403829.029405856</v>
      </c>
      <c r="E18" s="10">
        <v>1517165.7977765305</v>
      </c>
      <c r="F18" s="10">
        <v>1665781.2185847647</v>
      </c>
      <c r="G18" s="10">
        <v>1866546.3990172734</v>
      </c>
      <c r="H18" s="10">
        <v>2137034.6540060407</v>
      </c>
      <c r="I18" s="10">
        <v>2283942.4891674779</v>
      </c>
      <c r="J18" s="10">
        <v>2386612.9763576975</v>
      </c>
      <c r="K18" s="10">
        <v>2446279.3737797942</v>
      </c>
      <c r="L18" s="10">
        <v>2520843.5799434204</v>
      </c>
      <c r="M18" s="10">
        <v>2374676.4680757225</v>
      </c>
      <c r="N18" s="10">
        <v>2237633.3078374416</v>
      </c>
      <c r="O18" s="10">
        <v>2420917.7437848765</v>
      </c>
      <c r="P18" s="10">
        <v>2811796.2152383197</v>
      </c>
      <c r="Q18" s="10">
        <v>3312139.4258081727</v>
      </c>
      <c r="R18" s="323">
        <v>3599853.2652476393</v>
      </c>
      <c r="S18" s="323">
        <v>3706564.6812664401</v>
      </c>
    </row>
    <row r="19" spans="1:19" ht="15" customHeight="1">
      <c r="A19" s="66" t="s">
        <v>26</v>
      </c>
      <c r="B19" s="67">
        <v>10</v>
      </c>
      <c r="C19" s="10">
        <v>640339.62095666467</v>
      </c>
      <c r="D19" s="10">
        <v>626067.05035777425</v>
      </c>
      <c r="E19" s="10">
        <v>703161.8493724427</v>
      </c>
      <c r="F19" s="10">
        <v>808799.01641269366</v>
      </c>
      <c r="G19" s="10">
        <v>833085.81487734301</v>
      </c>
      <c r="H19" s="10">
        <v>875041.84122745937</v>
      </c>
      <c r="I19" s="10">
        <v>980542.62156097114</v>
      </c>
      <c r="J19" s="10">
        <v>1013605.2308329566</v>
      </c>
      <c r="K19" s="10">
        <v>989789.6233423145</v>
      </c>
      <c r="L19" s="10">
        <v>971932.78277753037</v>
      </c>
      <c r="M19" s="10">
        <v>1036145.3868222102</v>
      </c>
      <c r="N19" s="10">
        <v>1144076.2612980227</v>
      </c>
      <c r="O19" s="10">
        <v>1271993.2165661782</v>
      </c>
      <c r="P19" s="10">
        <v>1288136.695803429</v>
      </c>
      <c r="Q19" s="10">
        <v>1472140.6987141867</v>
      </c>
      <c r="R19" s="323">
        <v>1615923.3711961736</v>
      </c>
      <c r="S19" s="323">
        <v>2026896.3821448714</v>
      </c>
    </row>
    <row r="20" spans="1:19" ht="15" customHeight="1">
      <c r="A20" s="66" t="s">
        <v>27</v>
      </c>
      <c r="B20" s="67">
        <v>11</v>
      </c>
      <c r="C20" s="10">
        <v>1147250.3442864933</v>
      </c>
      <c r="D20" s="10">
        <v>1218011.1619522877</v>
      </c>
      <c r="E20" s="10">
        <v>1236567.6119190329</v>
      </c>
      <c r="F20" s="10">
        <v>1292024.7184638553</v>
      </c>
      <c r="G20" s="10">
        <v>1332324.0723609985</v>
      </c>
      <c r="H20" s="10">
        <v>1510533.6690880656</v>
      </c>
      <c r="I20" s="10">
        <v>1732003.9519832977</v>
      </c>
      <c r="J20" s="10">
        <v>1871006.8826787304</v>
      </c>
      <c r="K20" s="10">
        <v>1951163.7814702042</v>
      </c>
      <c r="L20" s="10">
        <v>2212954.3749970687</v>
      </c>
      <c r="M20" s="10">
        <v>2339102.8046790552</v>
      </c>
      <c r="N20" s="10">
        <v>2523585.4584708456</v>
      </c>
      <c r="O20" s="10">
        <v>2661680.2006881731</v>
      </c>
      <c r="P20" s="10">
        <v>3107296.5256026266</v>
      </c>
      <c r="Q20" s="10">
        <v>3663545.7243181076</v>
      </c>
      <c r="R20" s="323">
        <v>3995092.6360367304</v>
      </c>
      <c r="S20" s="323">
        <v>4692931.1375384619</v>
      </c>
    </row>
    <row r="21" spans="1:19" ht="15" customHeight="1">
      <c r="A21" s="66" t="s">
        <v>28</v>
      </c>
      <c r="B21" s="67">
        <v>12</v>
      </c>
      <c r="C21" s="10">
        <v>2524625.4434638117</v>
      </c>
      <c r="D21" s="10">
        <v>2680234.4218574446</v>
      </c>
      <c r="E21" s="10">
        <v>2863983.0915482342</v>
      </c>
      <c r="F21" s="10">
        <v>3196798.0667275824</v>
      </c>
      <c r="G21" s="10">
        <v>3339877.8894101698</v>
      </c>
      <c r="H21" s="10">
        <v>3521334.8605737397</v>
      </c>
      <c r="I21" s="10">
        <v>3780808.2289800877</v>
      </c>
      <c r="J21" s="10">
        <v>4028664.8225566335</v>
      </c>
      <c r="K21" s="10">
        <v>4395863.9062177269</v>
      </c>
      <c r="L21" s="10">
        <v>4804974.9521366302</v>
      </c>
      <c r="M21" s="10">
        <v>4866149.229670288</v>
      </c>
      <c r="N21" s="10">
        <v>4580221.2300494146</v>
      </c>
      <c r="O21" s="10">
        <v>4347160.6777821295</v>
      </c>
      <c r="P21" s="10">
        <v>4070844.9637040347</v>
      </c>
      <c r="Q21" s="10">
        <v>3941258.4668139201</v>
      </c>
      <c r="R21" s="323">
        <v>4411080.5824983716</v>
      </c>
      <c r="S21" s="323">
        <v>4769214.5503661651</v>
      </c>
    </row>
    <row r="22" spans="1:19" ht="15" customHeight="1">
      <c r="A22" s="66" t="s">
        <v>29</v>
      </c>
      <c r="B22" s="67">
        <v>13</v>
      </c>
      <c r="C22" s="10">
        <v>1708469.4705265784</v>
      </c>
      <c r="D22" s="10">
        <v>1770151.7295159486</v>
      </c>
      <c r="E22" s="10">
        <v>1939579.4945094783</v>
      </c>
      <c r="F22" s="10">
        <v>1992046.343956776</v>
      </c>
      <c r="G22" s="10">
        <v>2085929.1055630557</v>
      </c>
      <c r="H22" s="10">
        <v>2309565.5689507076</v>
      </c>
      <c r="I22" s="10">
        <v>2488662.5484867175</v>
      </c>
      <c r="J22" s="10">
        <v>2580706.7705716235</v>
      </c>
      <c r="K22" s="10">
        <v>2770315.8762687477</v>
      </c>
      <c r="L22" s="10">
        <v>3057157.2272819947</v>
      </c>
      <c r="M22" s="10">
        <v>3251702.1004973971</v>
      </c>
      <c r="N22" s="10">
        <v>3225560.6186636477</v>
      </c>
      <c r="O22" s="10">
        <v>2840109.1976715927</v>
      </c>
      <c r="P22" s="10">
        <v>3061108.3302343208</v>
      </c>
      <c r="Q22" s="10">
        <v>3205944.6304063592</v>
      </c>
      <c r="R22" s="323">
        <v>3490167.0019338937</v>
      </c>
      <c r="S22" s="323">
        <v>3733471.9207854457</v>
      </c>
    </row>
    <row r="23" spans="1:19" ht="15" customHeight="1">
      <c r="A23" s="66" t="s">
        <v>122</v>
      </c>
      <c r="B23" s="67">
        <v>14</v>
      </c>
      <c r="C23" s="10">
        <v>467480.50258400978</v>
      </c>
      <c r="D23" s="10">
        <v>478901.64085948258</v>
      </c>
      <c r="E23" s="10">
        <v>503789.16965255723</v>
      </c>
      <c r="F23" s="10">
        <v>517518.79868297244</v>
      </c>
      <c r="G23" s="10">
        <v>532664.80784552242</v>
      </c>
      <c r="H23" s="10">
        <v>586281.78128774895</v>
      </c>
      <c r="I23" s="10">
        <v>700297.43507075217</v>
      </c>
      <c r="J23" s="10">
        <v>690478.98923433502</v>
      </c>
      <c r="K23" s="10">
        <v>720416.64974852162</v>
      </c>
      <c r="L23" s="10">
        <v>723227.40158317587</v>
      </c>
      <c r="M23" s="10">
        <v>650574.89038693858</v>
      </c>
      <c r="N23" s="10">
        <v>605389.03573053714</v>
      </c>
      <c r="O23" s="10">
        <v>552183.27576425369</v>
      </c>
      <c r="P23" s="10">
        <v>714179.49576076353</v>
      </c>
      <c r="Q23" s="10">
        <v>825788.4961554748</v>
      </c>
      <c r="R23" s="323">
        <v>735186.98162673647</v>
      </c>
      <c r="S23" s="323">
        <v>705238.29190913495</v>
      </c>
    </row>
    <row r="24" spans="1:19" ht="15" customHeight="1">
      <c r="A24" s="66" t="s">
        <v>30</v>
      </c>
      <c r="B24" s="67">
        <v>15</v>
      </c>
      <c r="C24" s="10">
        <v>673082.99999999977</v>
      </c>
      <c r="D24" s="10">
        <v>644093</v>
      </c>
      <c r="E24" s="10">
        <v>704377</v>
      </c>
      <c r="F24" s="10">
        <v>774958.00000000023</v>
      </c>
      <c r="G24" s="10">
        <v>816497.99999999977</v>
      </c>
      <c r="H24" s="10">
        <v>854144</v>
      </c>
      <c r="I24" s="10">
        <v>927352.83129643276</v>
      </c>
      <c r="J24" s="10">
        <v>1020836.9783751573</v>
      </c>
      <c r="K24" s="10">
        <v>1074409.3181940094</v>
      </c>
      <c r="L24" s="10">
        <v>1113354.7531020916</v>
      </c>
      <c r="M24" s="10">
        <v>1177962.6122176521</v>
      </c>
      <c r="N24" s="10">
        <v>1182301.4739688016</v>
      </c>
      <c r="O24" s="10">
        <v>1157200.2122396231</v>
      </c>
      <c r="P24" s="10">
        <v>1289598.6579057379</v>
      </c>
      <c r="Q24" s="10">
        <v>1368898.5477750525</v>
      </c>
      <c r="R24" s="323">
        <v>1432724.7249051132</v>
      </c>
      <c r="S24" s="323">
        <v>1520193.3256708542</v>
      </c>
    </row>
    <row r="25" spans="1:19" ht="15" customHeight="1">
      <c r="A25" s="66" t="s">
        <v>31</v>
      </c>
      <c r="B25" s="67">
        <v>16</v>
      </c>
      <c r="C25" s="10">
        <v>1238350.372717611</v>
      </c>
      <c r="D25" s="10">
        <v>1187560.59006373</v>
      </c>
      <c r="E25" s="10">
        <v>1312868.5015238239</v>
      </c>
      <c r="F25" s="10">
        <v>1445962.7124593297</v>
      </c>
      <c r="G25" s="10">
        <v>1575925.0223921309</v>
      </c>
      <c r="H25" s="10">
        <v>1766409.973123142</v>
      </c>
      <c r="I25" s="10">
        <v>1945317.012786299</v>
      </c>
      <c r="J25" s="10">
        <v>2235688.8320879545</v>
      </c>
      <c r="K25" s="10">
        <v>2251274.8047205829</v>
      </c>
      <c r="L25" s="10">
        <v>2530875.0281681498</v>
      </c>
      <c r="M25" s="10">
        <v>2612506.6391075808</v>
      </c>
      <c r="N25" s="10">
        <v>2834594.3865726059</v>
      </c>
      <c r="O25" s="10">
        <v>2632662.7412563846</v>
      </c>
      <c r="P25" s="10">
        <v>3073884.8373207138</v>
      </c>
      <c r="Q25" s="10">
        <v>3389868.4567716112</v>
      </c>
      <c r="R25" s="323">
        <v>3455247.8515098495</v>
      </c>
      <c r="S25" s="323">
        <v>3679598.3346737241</v>
      </c>
    </row>
    <row r="26" spans="1:19" ht="15" customHeight="1">
      <c r="A26" s="66" t="s">
        <v>32</v>
      </c>
      <c r="B26" s="67">
        <v>17</v>
      </c>
      <c r="C26" s="10">
        <v>1742624.9264175375</v>
      </c>
      <c r="D26" s="10">
        <v>1932340.3310792539</v>
      </c>
      <c r="E26" s="10">
        <v>2170304.3013200909</v>
      </c>
      <c r="F26" s="10">
        <v>2436922.1099621952</v>
      </c>
      <c r="G26" s="10">
        <v>2631090.1784852762</v>
      </c>
      <c r="H26" s="10">
        <v>2930201.2649213132</v>
      </c>
      <c r="I26" s="10">
        <v>3232391.0205642059</v>
      </c>
      <c r="J26" s="10">
        <v>3701002.4436742803</v>
      </c>
      <c r="K26" s="10">
        <v>4306934.5020862631</v>
      </c>
      <c r="L26" s="10">
        <v>4975343.4883169113</v>
      </c>
      <c r="M26" s="10">
        <v>5665042.4094152171</v>
      </c>
      <c r="N26" s="10">
        <v>6275754.8930502571</v>
      </c>
      <c r="O26" s="10">
        <v>6442002.2035995219</v>
      </c>
      <c r="P26" s="10">
        <v>7672255.0673527028</v>
      </c>
      <c r="Q26" s="10">
        <v>8448650.561864078</v>
      </c>
      <c r="R26" s="323">
        <v>8745692.4551895596</v>
      </c>
      <c r="S26" s="323">
        <v>9371064.2117433846</v>
      </c>
    </row>
    <row r="27" spans="1:19" ht="15" customHeight="1">
      <c r="A27" s="66" t="s">
        <v>33</v>
      </c>
      <c r="B27" s="67">
        <v>18</v>
      </c>
      <c r="C27" s="10">
        <v>782823.41138124769</v>
      </c>
      <c r="D27" s="10">
        <v>956287.86444354127</v>
      </c>
      <c r="E27" s="10">
        <v>1088439.4392891594</v>
      </c>
      <c r="F27" s="10">
        <v>1196121.8758411051</v>
      </c>
      <c r="G27" s="10">
        <v>1391929.2518124178</v>
      </c>
      <c r="H27" s="10">
        <v>1539854.9696280977</v>
      </c>
      <c r="I27" s="10">
        <v>1624266.1690560747</v>
      </c>
      <c r="J27" s="10">
        <v>1771003.806442433</v>
      </c>
      <c r="K27" s="10">
        <v>2007272.4955585841</v>
      </c>
      <c r="L27" s="10">
        <v>2024604.1767636701</v>
      </c>
      <c r="M27" s="10">
        <v>1931814.3651646562</v>
      </c>
      <c r="N27" s="10">
        <v>1919718.9289326584</v>
      </c>
      <c r="O27" s="10">
        <v>1954387.7915069503</v>
      </c>
      <c r="P27" s="10">
        <v>2265789.9721807241</v>
      </c>
      <c r="Q27" s="10">
        <v>2124049.8302099556</v>
      </c>
      <c r="R27" s="323">
        <v>2295471.1554272319</v>
      </c>
      <c r="S27" s="323">
        <v>2352515.3675092496</v>
      </c>
    </row>
    <row r="28" spans="1:19" ht="15" customHeight="1">
      <c r="A28" s="66" t="s">
        <v>123</v>
      </c>
      <c r="B28" s="67">
        <v>19</v>
      </c>
      <c r="C28" s="10">
        <v>201639.04147417669</v>
      </c>
      <c r="D28" s="10">
        <v>210297.4198973001</v>
      </c>
      <c r="E28" s="10">
        <v>225138.73837163625</v>
      </c>
      <c r="F28" s="10">
        <v>230074.1387877313</v>
      </c>
      <c r="G28" s="10">
        <v>235898.5115847697</v>
      </c>
      <c r="H28" s="10">
        <v>238487.65780784015</v>
      </c>
      <c r="I28" s="10">
        <v>286802.19787945168</v>
      </c>
      <c r="J28" s="10">
        <v>355039.1172393884</v>
      </c>
      <c r="K28" s="10">
        <v>372667.04941184272</v>
      </c>
      <c r="L28" s="10">
        <v>409961.39840582572</v>
      </c>
      <c r="M28" s="10">
        <v>386839.89836605539</v>
      </c>
      <c r="N28" s="10">
        <v>439426.49730581738</v>
      </c>
      <c r="O28" s="10">
        <v>487507.71091527597</v>
      </c>
      <c r="P28" s="10">
        <v>679528.04713950551</v>
      </c>
      <c r="Q28" s="10">
        <v>650419.33721273823</v>
      </c>
      <c r="R28" s="323">
        <v>722867.58643072681</v>
      </c>
      <c r="S28" s="323">
        <v>832449.6493544433</v>
      </c>
    </row>
    <row r="29" spans="1:19" ht="15" customHeight="1">
      <c r="A29" s="66" t="s">
        <v>34</v>
      </c>
      <c r="B29" s="67">
        <v>20</v>
      </c>
      <c r="C29" s="10">
        <v>1286110.3719745895</v>
      </c>
      <c r="D29" s="10">
        <v>1356545.9286551513</v>
      </c>
      <c r="E29" s="10">
        <v>1555745.2434468728</v>
      </c>
      <c r="F29" s="10">
        <v>1664467.8180512686</v>
      </c>
      <c r="G29" s="10">
        <v>1769804.135528706</v>
      </c>
      <c r="H29" s="10">
        <v>1803728.178085715</v>
      </c>
      <c r="I29" s="10">
        <v>1871262.0521527012</v>
      </c>
      <c r="J29" s="10">
        <v>2020821.3168219398</v>
      </c>
      <c r="K29" s="10">
        <v>2186066.7473758725</v>
      </c>
      <c r="L29" s="10">
        <v>2520515.7933772784</v>
      </c>
      <c r="M29" s="10">
        <v>2666533.6111588115</v>
      </c>
      <c r="N29" s="10">
        <v>2537367.8395672576</v>
      </c>
      <c r="O29" s="10">
        <v>2628142.7505984982</v>
      </c>
      <c r="P29" s="10">
        <v>3648746.8395792479</v>
      </c>
      <c r="Q29" s="10">
        <v>3567207.9405915602</v>
      </c>
      <c r="R29" s="323">
        <v>3005804.5228934293</v>
      </c>
      <c r="S29" s="323">
        <v>3273066.1833209358</v>
      </c>
    </row>
    <row r="30" spans="1:19" ht="15" customHeight="1">
      <c r="A30" s="66" t="s">
        <v>35</v>
      </c>
      <c r="B30" s="67">
        <v>21</v>
      </c>
      <c r="C30" s="10">
        <v>405246.88721159648</v>
      </c>
      <c r="D30" s="10">
        <v>422827.65038123296</v>
      </c>
      <c r="E30" s="10">
        <v>488741.42804020375</v>
      </c>
      <c r="F30" s="10">
        <v>532471.73945402703</v>
      </c>
      <c r="G30" s="10">
        <v>564092.79287473089</v>
      </c>
      <c r="H30" s="10">
        <v>596033.9912037896</v>
      </c>
      <c r="I30" s="10">
        <v>626664.9342593241</v>
      </c>
      <c r="J30" s="10">
        <v>715786.32633222546</v>
      </c>
      <c r="K30" s="10">
        <v>751360.45800257917</v>
      </c>
      <c r="L30" s="10">
        <v>756859.50742789428</v>
      </c>
      <c r="M30" s="10">
        <v>741478.89115875564</v>
      </c>
      <c r="N30" s="10">
        <v>701356.60838950775</v>
      </c>
      <c r="O30" s="10">
        <v>735552.55008585448</v>
      </c>
      <c r="P30" s="10">
        <v>798579.73619011999</v>
      </c>
      <c r="Q30" s="10">
        <v>847491.06248974451</v>
      </c>
      <c r="R30" s="323">
        <v>932971.32470113225</v>
      </c>
      <c r="S30" s="323">
        <v>980936.33463824331</v>
      </c>
    </row>
    <row r="31" spans="1:19" ht="15" customHeight="1">
      <c r="A31" s="66" t="s">
        <v>124</v>
      </c>
      <c r="B31" s="67">
        <v>22</v>
      </c>
      <c r="C31" s="10">
        <v>1538917.9565205416</v>
      </c>
      <c r="D31" s="10">
        <v>1667193.1501379837</v>
      </c>
      <c r="E31" s="10">
        <v>1824575.1456256229</v>
      </c>
      <c r="F31" s="10">
        <v>1967414.0383181898</v>
      </c>
      <c r="G31" s="10">
        <v>2085255.3694137367</v>
      </c>
      <c r="H31" s="10">
        <v>2119993.4584910925</v>
      </c>
      <c r="I31" s="10">
        <v>2373659.5904487846</v>
      </c>
      <c r="J31" s="10">
        <v>2776573.8701984845</v>
      </c>
      <c r="K31" s="10">
        <v>2984903.9096868793</v>
      </c>
      <c r="L31" s="10">
        <v>3447630.3223923715</v>
      </c>
      <c r="M31" s="10">
        <v>3707197.6940933727</v>
      </c>
      <c r="N31" s="10">
        <v>3705771.9712655041</v>
      </c>
      <c r="O31" s="10">
        <v>3434510.6059937896</v>
      </c>
      <c r="P31" s="10">
        <v>3796035.8739048121</v>
      </c>
      <c r="Q31" s="10">
        <v>3858633.2944349321</v>
      </c>
      <c r="R31" s="323">
        <v>4157174.6293869857</v>
      </c>
      <c r="S31" s="323">
        <v>4635465.4336721534</v>
      </c>
    </row>
    <row r="32" spans="1:19" ht="15" customHeight="1">
      <c r="A32" s="66" t="s">
        <v>36</v>
      </c>
      <c r="B32" s="67">
        <v>23</v>
      </c>
      <c r="C32" s="10">
        <v>11862194.120900253</v>
      </c>
      <c r="D32" s="10">
        <v>13058795.36039811</v>
      </c>
      <c r="E32" s="10">
        <v>13119976.570530035</v>
      </c>
      <c r="F32" s="10">
        <v>13813057.258726522</v>
      </c>
      <c r="G32" s="10">
        <v>14676323.004367068</v>
      </c>
      <c r="H32" s="10">
        <v>14884940.859173803</v>
      </c>
      <c r="I32" s="10">
        <v>15188369.778380204</v>
      </c>
      <c r="J32" s="10">
        <v>16542032.206853248</v>
      </c>
      <c r="K32" s="10">
        <v>17904887.988807399</v>
      </c>
      <c r="L32" s="10">
        <v>18255451.665894564</v>
      </c>
      <c r="M32" s="10">
        <v>19080237.658609118</v>
      </c>
      <c r="N32" s="10">
        <v>19266015.886574537</v>
      </c>
      <c r="O32" s="10">
        <v>19442490.957022753</v>
      </c>
      <c r="P32" s="10">
        <v>19483565.20472854</v>
      </c>
      <c r="Q32" s="10">
        <v>20257779.45960122</v>
      </c>
      <c r="R32" s="323">
        <v>20311507.414554402</v>
      </c>
      <c r="S32" s="323">
        <v>21064290.659840327</v>
      </c>
    </row>
    <row r="33" spans="1:19" ht="15" customHeight="1">
      <c r="A33" s="66" t="s">
        <v>37</v>
      </c>
      <c r="B33" s="67">
        <v>24</v>
      </c>
      <c r="C33" s="10">
        <v>5481735.9878858235</v>
      </c>
      <c r="D33" s="10">
        <v>6133972.6221496742</v>
      </c>
      <c r="E33" s="10">
        <v>7207006.136933608</v>
      </c>
      <c r="F33" s="10">
        <v>7851285.5961273108</v>
      </c>
      <c r="G33" s="10">
        <v>8384189.0404883595</v>
      </c>
      <c r="H33" s="10">
        <v>9395602.1773567647</v>
      </c>
      <c r="I33" s="10">
        <v>10960032.815248478</v>
      </c>
      <c r="J33" s="10">
        <v>11414832.534282042</v>
      </c>
      <c r="K33" s="10">
        <v>12977747.562125025</v>
      </c>
      <c r="L33" s="10">
        <v>13734363.352110013</v>
      </c>
      <c r="M33" s="10">
        <v>13802109.931713147</v>
      </c>
      <c r="N33" s="10">
        <v>14737081.359869113</v>
      </c>
      <c r="O33" s="10">
        <v>16891158.050570987</v>
      </c>
      <c r="P33" s="10">
        <v>21518738.99997377</v>
      </c>
      <c r="Q33" s="10">
        <v>22179364.972232468</v>
      </c>
      <c r="R33" s="323">
        <v>21465893.050140508</v>
      </c>
      <c r="S33" s="323">
        <v>22378433.925869334</v>
      </c>
    </row>
    <row r="34" spans="1:19" ht="15" customHeight="1">
      <c r="A34" s="66" t="s">
        <v>38</v>
      </c>
      <c r="B34" s="67">
        <v>25</v>
      </c>
      <c r="C34" s="10">
        <v>11588252.881988121</v>
      </c>
      <c r="D34" s="10">
        <v>13023143.875991885</v>
      </c>
      <c r="E34" s="10">
        <v>15564478.117011843</v>
      </c>
      <c r="F34" s="10">
        <v>15648092.479145838</v>
      </c>
      <c r="G34" s="10">
        <v>16100719.324827917</v>
      </c>
      <c r="H34" s="10">
        <v>17266217.340627253</v>
      </c>
      <c r="I34" s="10">
        <v>19232208.070942551</v>
      </c>
      <c r="J34" s="10">
        <v>19712918.91556548</v>
      </c>
      <c r="K34" s="10">
        <v>20984222.053357355</v>
      </c>
      <c r="L34" s="10">
        <v>23955744.643726371</v>
      </c>
      <c r="M34" s="10">
        <v>25417665.905344367</v>
      </c>
      <c r="N34" s="10">
        <v>25272741.463258527</v>
      </c>
      <c r="O34" s="10">
        <v>24633010.4847744</v>
      </c>
      <c r="P34" s="10">
        <v>29580106.090541393</v>
      </c>
      <c r="Q34" s="10">
        <v>34217883.369929731</v>
      </c>
      <c r="R34" s="322">
        <v>36458164.955659375</v>
      </c>
      <c r="S34" s="322">
        <v>39128388.480701029</v>
      </c>
    </row>
    <row r="35" spans="1:19" ht="15" customHeight="1">
      <c r="A35" s="66" t="s">
        <v>39</v>
      </c>
      <c r="B35" s="67">
        <v>26</v>
      </c>
      <c r="C35" s="10">
        <v>4135241.8909410071</v>
      </c>
      <c r="D35" s="10">
        <v>4213931.6698345263</v>
      </c>
      <c r="E35" s="10">
        <v>4644759.5958165843</v>
      </c>
      <c r="F35" s="10">
        <v>5065768.8364367643</v>
      </c>
      <c r="G35" s="10">
        <v>5549016.6398172965</v>
      </c>
      <c r="H35" s="10">
        <v>6073036.3696875516</v>
      </c>
      <c r="I35" s="10">
        <v>6626445.0822217632</v>
      </c>
      <c r="J35" s="10">
        <v>7342824.2819599435</v>
      </c>
      <c r="K35" s="10">
        <v>7887896.4299493823</v>
      </c>
      <c r="L35" s="10">
        <v>8228155.658385938</v>
      </c>
      <c r="M35" s="10">
        <v>8389301.4108057246</v>
      </c>
      <c r="N35" s="10">
        <v>8816714.7269039564</v>
      </c>
      <c r="O35" s="10">
        <v>9002740.1251779329</v>
      </c>
      <c r="P35" s="10">
        <v>9902832.392017195</v>
      </c>
      <c r="Q35" s="10">
        <v>11696782.220155053</v>
      </c>
      <c r="R35" s="323">
        <v>13165127.367963567</v>
      </c>
      <c r="S35" s="323">
        <v>13688933.832036072</v>
      </c>
    </row>
    <row r="36" spans="1:19" ht="15" customHeight="1">
      <c r="A36" s="66" t="s">
        <v>40</v>
      </c>
      <c r="B36" s="67">
        <v>27</v>
      </c>
      <c r="C36" s="10">
        <v>3850108.5765529075</v>
      </c>
      <c r="D36" s="10">
        <v>4201318.8845242243</v>
      </c>
      <c r="E36" s="10">
        <v>4614700.6312113311</v>
      </c>
      <c r="F36" s="10">
        <v>4900822.4433441972</v>
      </c>
      <c r="G36" s="10">
        <v>5625954.3544443781</v>
      </c>
      <c r="H36" s="10">
        <v>5808421.5728563005</v>
      </c>
      <c r="I36" s="10">
        <v>6196602.6444762778</v>
      </c>
      <c r="J36" s="10">
        <v>6431998.4326910414</v>
      </c>
      <c r="K36" s="10">
        <v>6614136.1993634719</v>
      </c>
      <c r="L36" s="10">
        <v>6999158.8003033791</v>
      </c>
      <c r="M36" s="10">
        <v>7443702.3506454695</v>
      </c>
      <c r="N36" s="10">
        <v>7236011.2569371425</v>
      </c>
      <c r="O36" s="10">
        <v>6898401.640620267</v>
      </c>
      <c r="P36" s="10">
        <v>7450011.4926994815</v>
      </c>
      <c r="Q36" s="10">
        <v>7230680.2303372603</v>
      </c>
      <c r="R36" s="323">
        <v>7546026.1256680973</v>
      </c>
      <c r="S36" s="323">
        <v>8259897.2787013277</v>
      </c>
    </row>
    <row r="37" spans="1:19" ht="15" customHeight="1">
      <c r="A37" s="66" t="s">
        <v>41</v>
      </c>
      <c r="B37" s="67">
        <v>28</v>
      </c>
      <c r="C37" s="10">
        <v>3968549.0285487808</v>
      </c>
      <c r="D37" s="10">
        <v>4231408.7152258847</v>
      </c>
      <c r="E37" s="10">
        <v>4935392.0510326279</v>
      </c>
      <c r="F37" s="10">
        <v>6207027.4545359593</v>
      </c>
      <c r="G37" s="10">
        <v>7139524.0191694908</v>
      </c>
      <c r="H37" s="10">
        <v>8293476.866274396</v>
      </c>
      <c r="I37" s="10">
        <v>9630977.2881151997</v>
      </c>
      <c r="J37" s="10">
        <v>10878991.650092093</v>
      </c>
      <c r="K37" s="10">
        <v>11788210.287677998</v>
      </c>
      <c r="L37" s="10">
        <v>12140966.548024977</v>
      </c>
      <c r="M37" s="10">
        <v>12990598.438765662</v>
      </c>
      <c r="N37" s="10">
        <v>14304035.444187168</v>
      </c>
      <c r="O37" s="10">
        <v>13839189.552648839</v>
      </c>
      <c r="P37" s="10">
        <v>14963221.87320097</v>
      </c>
      <c r="Q37" s="10">
        <v>15970558.760898408</v>
      </c>
      <c r="R37" s="323">
        <v>17563425.06475009</v>
      </c>
      <c r="S37" s="323">
        <v>18959268.047614627</v>
      </c>
    </row>
    <row r="38" spans="1:19" ht="15" customHeight="1">
      <c r="A38" s="66" t="s">
        <v>42</v>
      </c>
      <c r="B38" s="67">
        <v>29</v>
      </c>
      <c r="C38" s="10">
        <v>6575106.4012183342</v>
      </c>
      <c r="D38" s="10">
        <v>7063223.0247687995</v>
      </c>
      <c r="E38" s="10">
        <v>7872438.9842605488</v>
      </c>
      <c r="F38" s="10">
        <v>8237900.2826250028</v>
      </c>
      <c r="G38" s="10">
        <v>8788691.6761126556</v>
      </c>
      <c r="H38" s="10">
        <v>10339641.918640915</v>
      </c>
      <c r="I38" s="10">
        <v>11024169.307537992</v>
      </c>
      <c r="J38" s="10">
        <v>12316370.909935603</v>
      </c>
      <c r="K38" s="10">
        <v>13642931.695559356</v>
      </c>
      <c r="L38" s="10">
        <v>14423681.137492826</v>
      </c>
      <c r="M38" s="10">
        <v>15177769.52966341</v>
      </c>
      <c r="N38" s="10">
        <v>15471830.04423438</v>
      </c>
      <c r="O38" s="10">
        <v>16145065.211411703</v>
      </c>
      <c r="P38" s="10">
        <v>16994322.835967463</v>
      </c>
      <c r="Q38" s="10">
        <v>17805760.535083693</v>
      </c>
      <c r="R38" s="323">
        <v>18628087.851997547</v>
      </c>
      <c r="S38" s="323">
        <v>19379069.485180929</v>
      </c>
    </row>
    <row r="39" spans="1:19" ht="15" customHeight="1">
      <c r="A39" s="66" t="s">
        <v>43</v>
      </c>
      <c r="B39" s="67">
        <v>30</v>
      </c>
      <c r="C39" s="10">
        <v>2177881.1318750759</v>
      </c>
      <c r="D39" s="10">
        <v>2643915.6466665105</v>
      </c>
      <c r="E39" s="10">
        <v>2883858.9996023932</v>
      </c>
      <c r="F39" s="10">
        <v>3199393.5222034031</v>
      </c>
      <c r="G39" s="10">
        <v>3524567.8199106022</v>
      </c>
      <c r="H39" s="10">
        <v>3701908.6778318328</v>
      </c>
      <c r="I39" s="10">
        <v>4064405.2358040358</v>
      </c>
      <c r="J39" s="10">
        <v>4468930.726894605</v>
      </c>
      <c r="K39" s="10">
        <v>4905316.1749727977</v>
      </c>
      <c r="L39" s="10">
        <v>5555335.9342526617</v>
      </c>
      <c r="M39" s="10">
        <v>5789440.5371182477</v>
      </c>
      <c r="N39" s="10">
        <v>5960099.5095770648</v>
      </c>
      <c r="O39" s="10">
        <v>5273725.5312679941</v>
      </c>
      <c r="P39" s="10">
        <v>5787424.4769612039</v>
      </c>
      <c r="Q39" s="10">
        <v>6403003.4332880033</v>
      </c>
      <c r="R39" s="323">
        <v>7163189.7477876944</v>
      </c>
      <c r="S39" s="323">
        <v>8271049.3727962291</v>
      </c>
    </row>
    <row r="40" spans="1:19" ht="15" customHeight="1">
      <c r="A40" s="66" t="s">
        <v>125</v>
      </c>
      <c r="B40" s="67">
        <v>31</v>
      </c>
      <c r="C40" s="10">
        <v>2850797.1037931219</v>
      </c>
      <c r="D40" s="10">
        <v>2956863.0716854627</v>
      </c>
      <c r="E40" s="10">
        <v>3235948.7362763672</v>
      </c>
      <c r="F40" s="10">
        <v>3562819.9726542803</v>
      </c>
      <c r="G40" s="10">
        <v>3761917.4017717293</v>
      </c>
      <c r="H40" s="10">
        <v>4106158.6945220847</v>
      </c>
      <c r="I40" s="10">
        <v>4320811.3123512343</v>
      </c>
      <c r="J40" s="10">
        <v>4777716.5410495661</v>
      </c>
      <c r="K40" s="10">
        <v>5021876.4508912526</v>
      </c>
      <c r="L40" s="10">
        <v>5330482.4921805896</v>
      </c>
      <c r="M40" s="10">
        <v>5457894.1556532858</v>
      </c>
      <c r="N40" s="10">
        <v>5991109.5234646797</v>
      </c>
      <c r="O40" s="10">
        <v>4232289.1400433648</v>
      </c>
      <c r="P40" s="10">
        <v>4979557.1482844381</v>
      </c>
      <c r="Q40" s="10">
        <v>5885353.4204156762</v>
      </c>
      <c r="R40" s="323">
        <v>6728978.5439783037</v>
      </c>
      <c r="S40" s="323">
        <v>8668369.8849203065</v>
      </c>
    </row>
    <row r="41" spans="1:19" ht="15" customHeight="1">
      <c r="A41" s="66" t="s">
        <v>44</v>
      </c>
      <c r="B41" s="67">
        <v>32</v>
      </c>
      <c r="C41" s="10">
        <v>4989439.1422493029</v>
      </c>
      <c r="D41" s="10">
        <v>5329200.0003024414</v>
      </c>
      <c r="E41" s="10">
        <v>5722370.3824903341</v>
      </c>
      <c r="F41" s="10">
        <v>5995041.5747622605</v>
      </c>
      <c r="G41" s="10">
        <v>6881589.343893785</v>
      </c>
      <c r="H41" s="10">
        <v>7106071.539874007</v>
      </c>
      <c r="I41" s="10">
        <v>7541938.5222369712</v>
      </c>
      <c r="J41" s="10">
        <v>8109595.8228461994</v>
      </c>
      <c r="K41" s="10">
        <v>8638156.1960445642</v>
      </c>
      <c r="L41" s="10">
        <v>9838842.341179844</v>
      </c>
      <c r="M41" s="10">
        <v>11268728.992941607</v>
      </c>
      <c r="N41" s="10">
        <v>12153987.309700496</v>
      </c>
      <c r="O41" s="10">
        <v>11491764.97145772</v>
      </c>
      <c r="P41" s="10">
        <v>13218367.624584701</v>
      </c>
      <c r="Q41" s="10">
        <v>14145278.884674249</v>
      </c>
      <c r="R41" s="323">
        <v>15975999.619389862</v>
      </c>
      <c r="S41" s="323">
        <v>17591468.619404443</v>
      </c>
    </row>
    <row r="42" spans="1:19" ht="15" customHeight="1">
      <c r="A42" s="66" t="s">
        <v>45</v>
      </c>
      <c r="B42" s="67">
        <v>33</v>
      </c>
      <c r="C42" s="10">
        <v>6406340.6618135646</v>
      </c>
      <c r="D42" s="10">
        <v>7904014.868997002</v>
      </c>
      <c r="E42" s="10">
        <v>9068412.3306519873</v>
      </c>
      <c r="F42" s="10">
        <v>10660286.309887029</v>
      </c>
      <c r="G42" s="10">
        <v>13505994.058199957</v>
      </c>
      <c r="H42" s="10">
        <v>15459194.509933043</v>
      </c>
      <c r="I42" s="10">
        <v>16252256.218112031</v>
      </c>
      <c r="J42" s="10">
        <v>17640361.362235669</v>
      </c>
      <c r="K42" s="10">
        <v>17990112.952028129</v>
      </c>
      <c r="L42" s="10">
        <v>18620209.581261519</v>
      </c>
      <c r="M42" s="10">
        <v>20769007.954417981</v>
      </c>
      <c r="N42" s="10">
        <v>22089529.783914305</v>
      </c>
      <c r="O42" s="10">
        <v>24013863.421175323</v>
      </c>
      <c r="P42" s="10">
        <v>24301103.114832338</v>
      </c>
      <c r="Q42" s="10">
        <v>25901406.726939552</v>
      </c>
      <c r="R42" s="323">
        <v>27864937.983414195</v>
      </c>
      <c r="S42" s="323">
        <v>29820059.998389274</v>
      </c>
    </row>
    <row r="43" spans="1:19" ht="15" customHeight="1">
      <c r="A43" s="97" t="s">
        <v>228</v>
      </c>
      <c r="B43" s="11" t="s">
        <v>62</v>
      </c>
      <c r="C43" s="12">
        <v>100443813.32129514</v>
      </c>
      <c r="D43" s="12">
        <v>104116603.24774012</v>
      </c>
      <c r="E43" s="12">
        <v>120014319.3791734</v>
      </c>
      <c r="F43" s="12">
        <v>131151237.5785895</v>
      </c>
      <c r="G43" s="12">
        <v>136476252.62068164</v>
      </c>
      <c r="H43" s="12">
        <v>154838129.99276188</v>
      </c>
      <c r="I43" s="12">
        <v>166650878.92263097</v>
      </c>
      <c r="J43" s="12">
        <v>174652468.764512</v>
      </c>
      <c r="K43" s="12">
        <v>189959701.66970074</v>
      </c>
      <c r="L43" s="12">
        <v>202774184.21799788</v>
      </c>
      <c r="M43" s="12">
        <v>213019584.52409336</v>
      </c>
      <c r="N43" s="12">
        <v>219440184.11358684</v>
      </c>
      <c r="O43" s="12">
        <v>223329230.58329242</v>
      </c>
      <c r="P43" s="12">
        <v>251464730.83912668</v>
      </c>
      <c r="Q43" s="12">
        <v>271347783.59532052</v>
      </c>
      <c r="R43" s="324">
        <v>291255424.40037942</v>
      </c>
      <c r="S43" s="324">
        <v>311118891.93629134</v>
      </c>
    </row>
    <row r="44" spans="1:19" ht="15" customHeight="1">
      <c r="A44" s="66" t="s">
        <v>79</v>
      </c>
      <c r="B44" s="67" t="s">
        <v>10</v>
      </c>
      <c r="C44" s="10">
        <v>6959777.3067740416</v>
      </c>
      <c r="D44" s="10">
        <v>6914330.342404915</v>
      </c>
      <c r="E44" s="10">
        <v>9078564.1008632071</v>
      </c>
      <c r="F44" s="10">
        <v>10335211.813981792</v>
      </c>
      <c r="G44" s="10">
        <v>10749253.473983007</v>
      </c>
      <c r="H44" s="10">
        <v>11512675.114692299</v>
      </c>
      <c r="I44" s="10">
        <v>13523182.04361479</v>
      </c>
      <c r="J44" s="10">
        <v>13824858.212917</v>
      </c>
      <c r="K44" s="10">
        <v>14687571.405347599</v>
      </c>
      <c r="L44" s="10">
        <v>16348092.98483308</v>
      </c>
      <c r="M44" s="10">
        <v>17556892.946317926</v>
      </c>
      <c r="N44" s="10">
        <v>17241312.947154511</v>
      </c>
      <c r="O44" s="10">
        <v>16585498.21046848</v>
      </c>
      <c r="P44" s="10">
        <v>19077425.020181</v>
      </c>
      <c r="Q44" s="10">
        <v>20818967.482569985</v>
      </c>
      <c r="R44" s="95">
        <v>23189909.676399995</v>
      </c>
      <c r="S44" s="95">
        <v>27117659.237737048</v>
      </c>
    </row>
    <row r="45" spans="1:19" ht="15" customHeight="1" thickBot="1">
      <c r="A45" s="60" t="s">
        <v>139</v>
      </c>
      <c r="B45" s="61" t="s">
        <v>62</v>
      </c>
      <c r="C45" s="62">
        <v>107403590.62806918</v>
      </c>
      <c r="D45" s="62">
        <v>111030933.59014504</v>
      </c>
      <c r="E45" s="62">
        <v>129092883.4800366</v>
      </c>
      <c r="F45" s="62">
        <v>141486449.3925713</v>
      </c>
      <c r="G45" s="62">
        <v>147225506.09466466</v>
      </c>
      <c r="H45" s="62">
        <v>166350805.10745418</v>
      </c>
      <c r="I45" s="62">
        <v>180174060.96624577</v>
      </c>
      <c r="J45" s="62">
        <v>188477326.977429</v>
      </c>
      <c r="K45" s="62">
        <v>204647273.07504833</v>
      </c>
      <c r="L45" s="62">
        <v>219122277.20283097</v>
      </c>
      <c r="M45" s="62">
        <v>230576477.4704113</v>
      </c>
      <c r="N45" s="62">
        <v>236681497.06074136</v>
      </c>
      <c r="O45" s="62">
        <v>239914728.7937609</v>
      </c>
      <c r="P45" s="62">
        <v>270542155.85930765</v>
      </c>
      <c r="Q45" s="62">
        <v>292166751.07789052</v>
      </c>
      <c r="R45" s="62">
        <v>314445334.07677943</v>
      </c>
      <c r="S45" s="62">
        <v>338236551.1740284</v>
      </c>
    </row>
    <row r="46" spans="1:19" ht="13.5" customHeight="1">
      <c r="A46" s="9"/>
      <c r="B46" s="9"/>
      <c r="C46" s="9"/>
      <c r="D46" s="9"/>
      <c r="E46" s="9"/>
      <c r="F46" s="9"/>
      <c r="G46" s="9"/>
      <c r="H46" s="9"/>
      <c r="I46" s="9"/>
    </row>
    <row r="47" spans="1:19" ht="13.5" customHeight="1">
      <c r="A47" s="5" t="s">
        <v>16</v>
      </c>
      <c r="B47" s="9"/>
      <c r="C47" s="9"/>
      <c r="D47" s="9"/>
      <c r="E47" s="9"/>
      <c r="F47" s="9"/>
      <c r="G47" s="9"/>
      <c r="H47" s="175"/>
      <c r="I47" s="175"/>
      <c r="J47" s="175"/>
      <c r="K47" s="175"/>
      <c r="L47" s="175"/>
      <c r="M47" s="175"/>
      <c r="N47" s="175"/>
      <c r="O47" s="175"/>
      <c r="P47" s="175"/>
      <c r="Q47" s="175"/>
    </row>
    <row r="48" spans="1:19" ht="13.5" customHeight="1">
      <c r="A48" s="5" t="s">
        <v>192</v>
      </c>
      <c r="B48" s="9"/>
      <c r="C48" s="9"/>
      <c r="D48" s="9"/>
      <c r="E48" s="9"/>
      <c r="F48" s="9"/>
      <c r="G48" s="9"/>
      <c r="H48" s="9"/>
      <c r="I48" s="9"/>
    </row>
    <row r="49" spans="1:19" ht="13.5" customHeight="1">
      <c r="A49" s="5"/>
      <c r="B49" s="9"/>
      <c r="C49" s="9"/>
      <c r="D49" s="9"/>
      <c r="E49" s="9"/>
      <c r="F49" s="9"/>
      <c r="G49" s="9"/>
      <c r="H49" s="9"/>
      <c r="I49" s="9"/>
    </row>
    <row r="50" spans="1:19" ht="13.5" customHeight="1">
      <c r="A50" s="7" t="s">
        <v>17</v>
      </c>
      <c r="B50" s="7"/>
      <c r="C50" s="7"/>
      <c r="D50" s="9"/>
      <c r="E50" s="9"/>
      <c r="F50" s="9"/>
      <c r="G50" s="9"/>
      <c r="H50" s="9"/>
      <c r="P50" s="59"/>
      <c r="S50" s="59">
        <f>+'3.2. CI corr'!S48+1</f>
        <v>12</v>
      </c>
    </row>
    <row r="51" spans="1:19">
      <c r="A51" s="71"/>
    </row>
    <row r="52" spans="1:19">
      <c r="C52" s="240"/>
      <c r="D52" s="240"/>
      <c r="E52" s="240"/>
      <c r="F52" s="240"/>
      <c r="G52" s="240"/>
      <c r="H52" s="240"/>
      <c r="I52" s="240"/>
      <c r="J52" s="240"/>
      <c r="K52" s="240"/>
    </row>
    <row r="53" spans="1:19">
      <c r="C53" s="239"/>
      <c r="D53" s="239"/>
      <c r="E53" s="239"/>
      <c r="F53" s="239"/>
      <c r="G53" s="239"/>
      <c r="H53" s="239"/>
      <c r="I53" s="239"/>
      <c r="J53" s="239"/>
      <c r="K53" s="239"/>
    </row>
  </sheetData>
  <mergeCells count="3">
    <mergeCell ref="A3:B3"/>
    <mergeCell ref="A6:S6"/>
    <mergeCell ref="A5:S5"/>
  </mergeCells>
  <hyperlinks>
    <hyperlink ref="A2" location="INDICE!A1" display="Índice" xr:uid="{00000000-0004-0000-0D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0">
    <tabColor theme="0" tint="-0.499984740745262"/>
    <pageSetUpPr fitToPage="1"/>
  </sheetPr>
  <dimension ref="A2:S50"/>
  <sheetViews>
    <sheetView showGridLines="0" topLeftCell="G22" workbookViewId="0">
      <selection activeCell="S44" sqref="S44"/>
    </sheetView>
  </sheetViews>
  <sheetFormatPr baseColWidth="10" defaultColWidth="11.44140625" defaultRowHeight="15.6"/>
  <cols>
    <col min="1" max="1" width="41.44140625" style="9" customWidth="1"/>
    <col min="2" max="2" width="10.6640625" style="9" customWidth="1"/>
    <col min="3" max="19" width="12.6640625" style="9" customWidth="1"/>
    <col min="20" max="16384" width="11.44140625" style="9"/>
  </cols>
  <sheetData>
    <row r="2" spans="1:19">
      <c r="A2" s="94" t="s">
        <v>0</v>
      </c>
      <c r="B2" s="55"/>
      <c r="N2" s="55"/>
      <c r="O2" s="55"/>
      <c r="P2" s="55"/>
      <c r="Q2" s="55"/>
    </row>
    <row r="3" spans="1:19">
      <c r="A3" s="400" t="s">
        <v>410</v>
      </c>
      <c r="B3" s="401"/>
      <c r="S3" s="8" t="s">
        <v>1</v>
      </c>
    </row>
    <row r="4" spans="1:19">
      <c r="L4" s="56"/>
      <c r="M4" s="56"/>
      <c r="N4" s="55"/>
      <c r="O4" s="55"/>
      <c r="P4" s="55"/>
      <c r="Q4" s="56"/>
    </row>
    <row r="5" spans="1:19" ht="18">
      <c r="A5" s="402" t="s">
        <v>233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>
      <c r="A6" s="415" t="s">
        <v>126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19">
      <c r="A7" s="57"/>
      <c r="B7" s="57"/>
      <c r="C7" s="57"/>
      <c r="D7" s="57"/>
      <c r="E7" s="57"/>
      <c r="F7" s="57"/>
      <c r="G7" s="57"/>
      <c r="H7" s="57"/>
      <c r="I7" s="57"/>
      <c r="L7" s="4"/>
      <c r="M7" s="4"/>
      <c r="N7" s="4"/>
      <c r="O7" s="4"/>
      <c r="P7" s="4"/>
      <c r="Q7" s="4"/>
    </row>
    <row r="8" spans="1:19">
      <c r="A8" s="58"/>
      <c r="B8" s="58"/>
      <c r="C8" s="58"/>
      <c r="D8" s="58"/>
      <c r="E8" s="58"/>
      <c r="F8" s="58"/>
      <c r="G8" s="58"/>
      <c r="H8" s="58"/>
      <c r="I8" s="58"/>
      <c r="L8" s="4"/>
      <c r="M8" s="4"/>
      <c r="N8" s="4"/>
      <c r="O8" s="4"/>
      <c r="P8" s="4"/>
      <c r="Q8" s="4"/>
    </row>
    <row r="9" spans="1:19" s="59" customForma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ht="15" customHeight="1">
      <c r="A10" s="63" t="s">
        <v>120</v>
      </c>
      <c r="B10" s="64">
        <v>1</v>
      </c>
      <c r="C10" s="65">
        <v>19144613.276691422</v>
      </c>
      <c r="D10" s="65">
        <v>15347349.878779784</v>
      </c>
      <c r="E10" s="65">
        <v>22953512.743676521</v>
      </c>
      <c r="F10" s="65">
        <v>24122584.758666702</v>
      </c>
      <c r="G10" s="65">
        <v>16609596.031921323</v>
      </c>
      <c r="H10" s="65">
        <v>25592123.468856078</v>
      </c>
      <c r="I10" s="65">
        <v>26872980.032242812</v>
      </c>
      <c r="J10" s="65">
        <v>26532824.014224391</v>
      </c>
      <c r="K10" s="65">
        <v>27014566.840252042</v>
      </c>
      <c r="L10" s="65">
        <v>28852154.285359949</v>
      </c>
      <c r="M10" s="65">
        <v>29804685.084649131</v>
      </c>
      <c r="N10" s="65">
        <v>28485286.624107476</v>
      </c>
      <c r="O10" s="65">
        <v>31110066.856179457</v>
      </c>
      <c r="P10" s="65">
        <v>25776656.686257441</v>
      </c>
      <c r="Q10" s="65">
        <v>23145614.763231948</v>
      </c>
      <c r="R10" s="65">
        <v>28601298.76692592</v>
      </c>
      <c r="S10" s="65">
        <v>29203268.485501293</v>
      </c>
    </row>
    <row r="11" spans="1:19" ht="15" customHeight="1">
      <c r="A11" s="66" t="s">
        <v>121</v>
      </c>
      <c r="B11" s="67">
        <v>2</v>
      </c>
      <c r="C11" s="68">
        <v>7562833.5643988</v>
      </c>
      <c r="D11" s="68">
        <v>7753304.0241827806</v>
      </c>
      <c r="E11" s="68">
        <v>9147202.3006666973</v>
      </c>
      <c r="F11" s="68">
        <v>8927264.2856403273</v>
      </c>
      <c r="G11" s="68">
        <v>8619855.7917564474</v>
      </c>
      <c r="H11" s="68">
        <v>9439872.2262903843</v>
      </c>
      <c r="I11" s="68">
        <v>10134206.742623204</v>
      </c>
      <c r="J11" s="68">
        <v>9952615.3979750592</v>
      </c>
      <c r="K11" s="68">
        <v>10333206.264706366</v>
      </c>
      <c r="L11" s="68">
        <v>10471581.228721788</v>
      </c>
      <c r="M11" s="68">
        <v>10396790.880134746</v>
      </c>
      <c r="N11" s="68">
        <v>10517528.907169823</v>
      </c>
      <c r="O11" s="68">
        <v>10932650.781221084</v>
      </c>
      <c r="P11" s="68">
        <v>11433436.344796859</v>
      </c>
      <c r="Q11" s="68">
        <v>11364496.581877602</v>
      </c>
      <c r="R11" s="68">
        <v>11363633.284857305</v>
      </c>
      <c r="S11" s="68">
        <v>12196690.708447043</v>
      </c>
    </row>
    <row r="12" spans="1:19" ht="15" customHeight="1">
      <c r="A12" s="66" t="s">
        <v>19</v>
      </c>
      <c r="B12" s="67">
        <v>3</v>
      </c>
      <c r="C12" s="68">
        <v>1451010.5505306623</v>
      </c>
      <c r="D12" s="68">
        <v>1351327.6027832862</v>
      </c>
      <c r="E12" s="68">
        <v>1544512.5235550662</v>
      </c>
      <c r="F12" s="68">
        <v>1545723.8209246497</v>
      </c>
      <c r="G12" s="68">
        <v>1495757.9561957072</v>
      </c>
      <c r="H12" s="68">
        <v>1608380.7816019042</v>
      </c>
      <c r="I12" s="68">
        <v>1683950</v>
      </c>
      <c r="J12" s="68">
        <v>1652783.9523177959</v>
      </c>
      <c r="K12" s="68">
        <v>1627544.0042696514</v>
      </c>
      <c r="L12" s="68">
        <v>1504844.1574277454</v>
      </c>
      <c r="M12" s="68">
        <v>1584414.739833582</v>
      </c>
      <c r="N12" s="68">
        <v>1477411.3432901427</v>
      </c>
      <c r="O12" s="68">
        <v>1440535.7721793572</v>
      </c>
      <c r="P12" s="68">
        <v>1545868.8276932265</v>
      </c>
      <c r="Q12" s="68">
        <v>1616053.5385412211</v>
      </c>
      <c r="R12" s="68">
        <v>1712215.3548507965</v>
      </c>
      <c r="S12" s="68">
        <v>1794356.2763413994</v>
      </c>
    </row>
    <row r="13" spans="1:19" ht="15" customHeight="1">
      <c r="A13" s="66" t="s">
        <v>20</v>
      </c>
      <c r="B13" s="67">
        <v>4</v>
      </c>
      <c r="C13" s="68">
        <v>165464.98347721377</v>
      </c>
      <c r="D13" s="68">
        <v>164128.6582068807</v>
      </c>
      <c r="E13" s="68">
        <v>172332.34900918626</v>
      </c>
      <c r="F13" s="68">
        <v>189505.86149780362</v>
      </c>
      <c r="G13" s="68">
        <v>186738.40629041143</v>
      </c>
      <c r="H13" s="68">
        <v>182636.65751447424</v>
      </c>
      <c r="I13" s="68">
        <v>182087</v>
      </c>
      <c r="J13" s="68">
        <v>184410.11897592669</v>
      </c>
      <c r="K13" s="68">
        <v>193296.94985111008</v>
      </c>
      <c r="L13" s="68">
        <v>201051.43644437252</v>
      </c>
      <c r="M13" s="68">
        <v>221663.87432479506</v>
      </c>
      <c r="N13" s="68">
        <v>245474.95598992071</v>
      </c>
      <c r="O13" s="68">
        <v>250808.49366227421</v>
      </c>
      <c r="P13" s="68">
        <v>238777.53949842454</v>
      </c>
      <c r="Q13" s="68">
        <v>215901.62374076352</v>
      </c>
      <c r="R13" s="68">
        <v>258472.13171992596</v>
      </c>
      <c r="S13" s="68">
        <v>278986.303300826</v>
      </c>
    </row>
    <row r="14" spans="1:19" ht="15" customHeight="1">
      <c r="A14" s="66" t="s">
        <v>21</v>
      </c>
      <c r="B14" s="67">
        <v>5</v>
      </c>
      <c r="C14" s="68">
        <v>946798.78406008519</v>
      </c>
      <c r="D14" s="68">
        <v>972308.40082207648</v>
      </c>
      <c r="E14" s="68">
        <v>1100470.3357705099</v>
      </c>
      <c r="F14" s="68">
        <v>1213358.589845418</v>
      </c>
      <c r="G14" s="68">
        <v>1266555.2646805549</v>
      </c>
      <c r="H14" s="68">
        <v>1344119.6591562966</v>
      </c>
      <c r="I14" s="68">
        <v>1493623.2160108739</v>
      </c>
      <c r="J14" s="68">
        <v>1537325.1637088363</v>
      </c>
      <c r="K14" s="68">
        <v>1663317.6894180782</v>
      </c>
      <c r="L14" s="68">
        <v>1797528.8146099139</v>
      </c>
      <c r="M14" s="68">
        <v>1675226.8147486255</v>
      </c>
      <c r="N14" s="68">
        <v>1778445.4171036554</v>
      </c>
      <c r="O14" s="68">
        <v>1904447.6823654617</v>
      </c>
      <c r="P14" s="68">
        <v>2067199.4111100489</v>
      </c>
      <c r="Q14" s="68">
        <v>1928786.9124635784</v>
      </c>
      <c r="R14" s="68">
        <v>2082137.5222387763</v>
      </c>
      <c r="S14" s="68">
        <v>2512969.8572064564</v>
      </c>
    </row>
    <row r="15" spans="1:19" ht="15" customHeight="1">
      <c r="A15" s="66" t="s">
        <v>22</v>
      </c>
      <c r="B15" s="67">
        <v>6</v>
      </c>
      <c r="C15" s="68">
        <v>11179220.310810512</v>
      </c>
      <c r="D15" s="68">
        <v>11451275.659013964</v>
      </c>
      <c r="E15" s="68">
        <v>13739438.064160693</v>
      </c>
      <c r="F15" s="68">
        <v>12472487.58292078</v>
      </c>
      <c r="G15" s="68">
        <v>12841873.84272117</v>
      </c>
      <c r="H15" s="68">
        <v>13916617.041885916</v>
      </c>
      <c r="I15" s="68">
        <v>15907586.179671545</v>
      </c>
      <c r="J15" s="68">
        <v>15715570.920774402</v>
      </c>
      <c r="K15" s="68">
        <v>16711575.163879365</v>
      </c>
      <c r="L15" s="68">
        <v>17121171.12910191</v>
      </c>
      <c r="M15" s="68">
        <v>16457611.291590629</v>
      </c>
      <c r="N15" s="68">
        <v>16291106.140965449</v>
      </c>
      <c r="O15" s="68">
        <v>17126780.871155545</v>
      </c>
      <c r="P15" s="68">
        <v>18071562.265455171</v>
      </c>
      <c r="Q15" s="68">
        <v>17647063.975249734</v>
      </c>
      <c r="R15" s="68">
        <v>17405101.924559295</v>
      </c>
      <c r="S15" s="68">
        <v>19081384.517490227</v>
      </c>
    </row>
    <row r="16" spans="1:19" ht="15" customHeight="1">
      <c r="A16" s="66" t="s">
        <v>23</v>
      </c>
      <c r="B16" s="67">
        <v>7</v>
      </c>
      <c r="C16" s="68">
        <v>7078946.1747667519</v>
      </c>
      <c r="D16" s="68">
        <v>4730191.6074770438</v>
      </c>
      <c r="E16" s="68">
        <v>4262363.8728220658</v>
      </c>
      <c r="F16" s="68">
        <v>4720551.6387589369</v>
      </c>
      <c r="G16" s="68">
        <v>3670384.7110462217</v>
      </c>
      <c r="H16" s="68">
        <v>7507871.5975955836</v>
      </c>
      <c r="I16" s="68">
        <v>8455854.4495948497</v>
      </c>
      <c r="J16" s="68">
        <v>9422291.6972136032</v>
      </c>
      <c r="K16" s="68">
        <v>9348354.2101981174</v>
      </c>
      <c r="L16" s="68">
        <v>9121879.6764569432</v>
      </c>
      <c r="M16" s="68">
        <v>9177718.4803380892</v>
      </c>
      <c r="N16" s="68">
        <v>8550626.5622234587</v>
      </c>
      <c r="O16" s="68">
        <v>8345071.4003525786</v>
      </c>
      <c r="P16" s="68">
        <v>6841422.0379422223</v>
      </c>
      <c r="Q16" s="68">
        <v>5053620.2758204266</v>
      </c>
      <c r="R16" s="68">
        <v>7346211.8442710992</v>
      </c>
      <c r="S16" s="68">
        <v>6431665.1774653457</v>
      </c>
    </row>
    <row r="17" spans="1:19" ht="15" customHeight="1">
      <c r="A17" s="66" t="s">
        <v>24</v>
      </c>
      <c r="B17" s="67">
        <v>8</v>
      </c>
      <c r="C17" s="68">
        <v>2264595.3967447085</v>
      </c>
      <c r="D17" s="68">
        <v>2500262.1620901534</v>
      </c>
      <c r="E17" s="68">
        <v>2603104.7953487686</v>
      </c>
      <c r="F17" s="68">
        <v>2900546.896038387</v>
      </c>
      <c r="G17" s="68">
        <v>3032794.2097440069</v>
      </c>
      <c r="H17" s="68">
        <v>3135209.7029290507</v>
      </c>
      <c r="I17" s="68">
        <v>3375878.2193839327</v>
      </c>
      <c r="J17" s="68">
        <v>3657414.4352967651</v>
      </c>
      <c r="K17" s="68">
        <v>3801645.4956002873</v>
      </c>
      <c r="L17" s="68">
        <v>3951971.0918375077</v>
      </c>
      <c r="M17" s="68">
        <v>3924413.4212985463</v>
      </c>
      <c r="N17" s="68">
        <v>4067828.1636260445</v>
      </c>
      <c r="O17" s="68">
        <v>4155710.2088600867</v>
      </c>
      <c r="P17" s="68">
        <v>4043388.570457418</v>
      </c>
      <c r="Q17" s="68">
        <v>4186607.6297129602</v>
      </c>
      <c r="R17" s="68">
        <v>4455000.7690099329</v>
      </c>
      <c r="S17" s="68">
        <v>4590481.2531708777</v>
      </c>
    </row>
    <row r="18" spans="1:19" ht="15" customHeight="1">
      <c r="A18" s="66" t="s">
        <v>25</v>
      </c>
      <c r="B18" s="67">
        <v>9</v>
      </c>
      <c r="C18" s="68">
        <v>5372305.5364462854</v>
      </c>
      <c r="D18" s="68">
        <v>5312455.97555329</v>
      </c>
      <c r="E18" s="68">
        <v>5514469.9220977174</v>
      </c>
      <c r="F18" s="68">
        <v>5815530.393697856</v>
      </c>
      <c r="G18" s="68">
        <v>6181477.6527837999</v>
      </c>
      <c r="H18" s="68">
        <v>6608567.3561530421</v>
      </c>
      <c r="I18" s="68">
        <v>7050732.0961086052</v>
      </c>
      <c r="J18" s="68">
        <v>7596298.7914692946</v>
      </c>
      <c r="K18" s="68">
        <v>7999991.4197315006</v>
      </c>
      <c r="L18" s="68">
        <v>9107642.906071892</v>
      </c>
      <c r="M18" s="68">
        <v>8985032.727090016</v>
      </c>
      <c r="N18" s="68">
        <v>8954928.0312267877</v>
      </c>
      <c r="O18" s="68">
        <v>9244156.8490151949</v>
      </c>
      <c r="P18" s="68">
        <v>9567358.4396624342</v>
      </c>
      <c r="Q18" s="68">
        <v>8627183.4932530057</v>
      </c>
      <c r="R18" s="68">
        <v>9060282.9575728979</v>
      </c>
      <c r="S18" s="68">
        <v>9837112.1964887567</v>
      </c>
    </row>
    <row r="19" spans="1:19" ht="15" customHeight="1">
      <c r="A19" s="66" t="s">
        <v>26</v>
      </c>
      <c r="B19" s="67">
        <v>10</v>
      </c>
      <c r="C19" s="68">
        <v>1529572.9108831515</v>
      </c>
      <c r="D19" s="68">
        <v>1357856.8431124038</v>
      </c>
      <c r="E19" s="68">
        <v>1299717.9918160816</v>
      </c>
      <c r="F19" s="68">
        <v>1394322.7431248871</v>
      </c>
      <c r="G19" s="68">
        <v>1532200.8299703428</v>
      </c>
      <c r="H19" s="68">
        <v>1536976.645456546</v>
      </c>
      <c r="I19" s="68">
        <v>1468261.1534034896</v>
      </c>
      <c r="J19" s="68">
        <v>1526540.6994559704</v>
      </c>
      <c r="K19" s="68">
        <v>1439959.6575853643</v>
      </c>
      <c r="L19" s="68">
        <v>1198294.2042417147</v>
      </c>
      <c r="M19" s="68">
        <v>1168360.3234151111</v>
      </c>
      <c r="N19" s="68">
        <v>1300552.6043799091</v>
      </c>
      <c r="O19" s="68">
        <v>1475478.1335382971</v>
      </c>
      <c r="P19" s="68">
        <v>1555538.2405251635</v>
      </c>
      <c r="Q19" s="68">
        <v>1709522.0090603151</v>
      </c>
      <c r="R19" s="68">
        <v>1807419.0339098948</v>
      </c>
      <c r="S19" s="68">
        <v>1983668.4187347074</v>
      </c>
    </row>
    <row r="20" spans="1:19" ht="15" customHeight="1">
      <c r="A20" s="66" t="s">
        <v>27</v>
      </c>
      <c r="B20" s="67">
        <v>11</v>
      </c>
      <c r="C20" s="68">
        <v>2915599.1921115746</v>
      </c>
      <c r="D20" s="68">
        <v>2931646.8568297937</v>
      </c>
      <c r="E20" s="68">
        <v>3060816.4718160918</v>
      </c>
      <c r="F20" s="68">
        <v>3149424.893422835</v>
      </c>
      <c r="G20" s="68">
        <v>3454713.2320298674</v>
      </c>
      <c r="H20" s="68">
        <v>3686059.6657550572</v>
      </c>
      <c r="I20" s="68">
        <v>3869668.7664166656</v>
      </c>
      <c r="J20" s="68">
        <v>4080368.8380343583</v>
      </c>
      <c r="K20" s="68">
        <v>4153450.2328172321</v>
      </c>
      <c r="L20" s="68">
        <v>4561972.7874086751</v>
      </c>
      <c r="M20" s="68">
        <v>4888965.6461250903</v>
      </c>
      <c r="N20" s="68">
        <v>4864766.7080986332</v>
      </c>
      <c r="O20" s="68">
        <v>5131662.1761983391</v>
      </c>
      <c r="P20" s="68">
        <v>5658050.9172213115</v>
      </c>
      <c r="Q20" s="68">
        <v>5335548.7271826994</v>
      </c>
      <c r="R20" s="68">
        <v>5584491.9157740101</v>
      </c>
      <c r="S20" s="68">
        <v>6242801.0413820697</v>
      </c>
    </row>
    <row r="21" spans="1:19" ht="15" customHeight="1">
      <c r="A21" s="66" t="s">
        <v>28</v>
      </c>
      <c r="B21" s="67">
        <v>12</v>
      </c>
      <c r="C21" s="68">
        <v>8268524.7130463077</v>
      </c>
      <c r="D21" s="68">
        <v>8534523.9365579262</v>
      </c>
      <c r="E21" s="68">
        <v>8862087.4823776577</v>
      </c>
      <c r="F21" s="68">
        <v>9215916.5539325587</v>
      </c>
      <c r="G21" s="68">
        <v>9953504.482622277</v>
      </c>
      <c r="H21" s="68">
        <v>10068538.64701202</v>
      </c>
      <c r="I21" s="68">
        <v>10426271.964528758</v>
      </c>
      <c r="J21" s="68">
        <v>11139254.665288914</v>
      </c>
      <c r="K21" s="68">
        <v>12063298.983359758</v>
      </c>
      <c r="L21" s="68">
        <v>12997812.192918047</v>
      </c>
      <c r="M21" s="68">
        <v>13647990.245269101</v>
      </c>
      <c r="N21" s="68">
        <v>12892674.145984134</v>
      </c>
      <c r="O21" s="68">
        <v>12088777.222655816</v>
      </c>
      <c r="P21" s="68">
        <v>12224763.260808963</v>
      </c>
      <c r="Q21" s="68">
        <v>12807808.025224151</v>
      </c>
      <c r="R21" s="68">
        <v>13658049.222224176</v>
      </c>
      <c r="S21" s="68">
        <v>13919357.09846762</v>
      </c>
    </row>
    <row r="22" spans="1:19" ht="15" customHeight="1">
      <c r="A22" s="66" t="s">
        <v>29</v>
      </c>
      <c r="B22" s="67">
        <v>13</v>
      </c>
      <c r="C22" s="68">
        <v>4097112.447948576</v>
      </c>
      <c r="D22" s="68">
        <v>4074597.818456905</v>
      </c>
      <c r="E22" s="68">
        <v>4252562.0863689408</v>
      </c>
      <c r="F22" s="68">
        <v>4266986.8644630639</v>
      </c>
      <c r="G22" s="68">
        <v>4530604.0463835057</v>
      </c>
      <c r="H22" s="68">
        <v>4800451.1564311171</v>
      </c>
      <c r="I22" s="68">
        <v>4848740.0996340765</v>
      </c>
      <c r="J22" s="68">
        <v>4718200.9475970576</v>
      </c>
      <c r="K22" s="68">
        <v>4865140.3668423928</v>
      </c>
      <c r="L22" s="68">
        <v>5014250.8063472109</v>
      </c>
      <c r="M22" s="68">
        <v>5029153.1883648541</v>
      </c>
      <c r="N22" s="68">
        <v>4790865.110043332</v>
      </c>
      <c r="O22" s="68">
        <v>4267557.4106065305</v>
      </c>
      <c r="P22" s="68">
        <v>4374623.5952409226</v>
      </c>
      <c r="Q22" s="68">
        <v>4589190.8671197491</v>
      </c>
      <c r="R22" s="68">
        <v>4848958.0936185988</v>
      </c>
      <c r="S22" s="68">
        <v>5374777.0719743073</v>
      </c>
    </row>
    <row r="23" spans="1:19" ht="15" customHeight="1">
      <c r="A23" s="66" t="s">
        <v>122</v>
      </c>
      <c r="B23" s="67">
        <v>14</v>
      </c>
      <c r="C23" s="68">
        <v>1689608.416821654</v>
      </c>
      <c r="D23" s="68">
        <v>1673527.3327899578</v>
      </c>
      <c r="E23" s="68">
        <v>1710245.4901097692</v>
      </c>
      <c r="F23" s="68">
        <v>1643658.553435171</v>
      </c>
      <c r="G23" s="68">
        <v>1727140.2231494314</v>
      </c>
      <c r="H23" s="68">
        <v>1713876.3554464583</v>
      </c>
      <c r="I23" s="68">
        <v>1721693.7259486828</v>
      </c>
      <c r="J23" s="68">
        <v>1701682.9617048297</v>
      </c>
      <c r="K23" s="68">
        <v>1783202.6775843312</v>
      </c>
      <c r="L23" s="68">
        <v>1787432.7661991045</v>
      </c>
      <c r="M23" s="68">
        <v>1539702.7050415976</v>
      </c>
      <c r="N23" s="68">
        <v>1456623.2644726131</v>
      </c>
      <c r="O23" s="68">
        <v>1369373.5787698128</v>
      </c>
      <c r="P23" s="68">
        <v>1721047.5113415008</v>
      </c>
      <c r="Q23" s="68">
        <v>1857211.3728164786</v>
      </c>
      <c r="R23" s="68">
        <v>1722920.1168591934</v>
      </c>
      <c r="S23" s="68">
        <v>1611808.0209312099</v>
      </c>
    </row>
    <row r="24" spans="1:19" ht="15" customHeight="1">
      <c r="A24" s="66" t="s">
        <v>30</v>
      </c>
      <c r="B24" s="67">
        <v>15</v>
      </c>
      <c r="C24" s="68">
        <v>2507045.3918330008</v>
      </c>
      <c r="D24" s="68">
        <v>2359140.2130211694</v>
      </c>
      <c r="E24" s="68">
        <v>2472186.2287532073</v>
      </c>
      <c r="F24" s="68">
        <v>2596081.4672335456</v>
      </c>
      <c r="G24" s="68">
        <v>2638196.953365034</v>
      </c>
      <c r="H24" s="68">
        <v>2690486.8341312134</v>
      </c>
      <c r="I24" s="68">
        <v>2832407.7994132913</v>
      </c>
      <c r="J24" s="68">
        <v>3054780.0154831684</v>
      </c>
      <c r="K24" s="68">
        <v>3167814.3477915339</v>
      </c>
      <c r="L24" s="68">
        <v>3222205.834540002</v>
      </c>
      <c r="M24" s="68">
        <v>3406991.3006918957</v>
      </c>
      <c r="N24" s="68">
        <v>3398044.548017493</v>
      </c>
      <c r="O24" s="68">
        <v>3251842.9745900156</v>
      </c>
      <c r="P24" s="68">
        <v>3635533.7638023794</v>
      </c>
      <c r="Q24" s="68">
        <v>3617534.011815506</v>
      </c>
      <c r="R24" s="68">
        <v>3521025.0738177039</v>
      </c>
      <c r="S24" s="68">
        <v>3550275.3009972037</v>
      </c>
    </row>
    <row r="25" spans="1:19" ht="15" customHeight="1">
      <c r="A25" s="66" t="s">
        <v>31</v>
      </c>
      <c r="B25" s="67">
        <v>16</v>
      </c>
      <c r="C25" s="68">
        <v>3527969.279254776</v>
      </c>
      <c r="D25" s="68">
        <v>3236910.7597409356</v>
      </c>
      <c r="E25" s="68">
        <v>3386956.3489224557</v>
      </c>
      <c r="F25" s="68">
        <v>3580764.6453956612</v>
      </c>
      <c r="G25" s="68">
        <v>3778422.7029283457</v>
      </c>
      <c r="H25" s="68">
        <v>4015168.7071395717</v>
      </c>
      <c r="I25" s="68">
        <v>4260403.1494650282</v>
      </c>
      <c r="J25" s="68">
        <v>4818355.1361761056</v>
      </c>
      <c r="K25" s="68">
        <v>4934305.5202998361</v>
      </c>
      <c r="L25" s="68">
        <v>5451209.9900868386</v>
      </c>
      <c r="M25" s="68">
        <v>5505676.3513966529</v>
      </c>
      <c r="N25" s="68">
        <v>5763434.9020221382</v>
      </c>
      <c r="O25" s="68">
        <v>5229545.373196777</v>
      </c>
      <c r="P25" s="68">
        <v>6083810.1562737664</v>
      </c>
      <c r="Q25" s="68">
        <v>6439525.9898358658</v>
      </c>
      <c r="R25" s="68">
        <v>6290777.476230423</v>
      </c>
      <c r="S25" s="68">
        <v>5766566.7299470305</v>
      </c>
    </row>
    <row r="26" spans="1:19" ht="15" customHeight="1">
      <c r="A26" s="66" t="s">
        <v>32</v>
      </c>
      <c r="B26" s="67">
        <v>17</v>
      </c>
      <c r="C26" s="68">
        <v>6260698.4384331414</v>
      </c>
      <c r="D26" s="68">
        <v>6474207.7627348267</v>
      </c>
      <c r="E26" s="68">
        <v>7100551.3426397191</v>
      </c>
      <c r="F26" s="68">
        <v>7655337.5479332432</v>
      </c>
      <c r="G26" s="68">
        <v>8050351.7434551967</v>
      </c>
      <c r="H26" s="68">
        <v>8728936.1202769075</v>
      </c>
      <c r="I26" s="68">
        <v>9199253.4558459651</v>
      </c>
      <c r="J26" s="68">
        <v>9760076.8659390938</v>
      </c>
      <c r="K26" s="68">
        <v>10164184.670328386</v>
      </c>
      <c r="L26" s="68">
        <v>11367415.079748098</v>
      </c>
      <c r="M26" s="68">
        <v>12497442.657194216</v>
      </c>
      <c r="N26" s="68">
        <v>13620940.050804626</v>
      </c>
      <c r="O26" s="68">
        <v>13819942.303333195</v>
      </c>
      <c r="P26" s="68">
        <v>16539567.479244625</v>
      </c>
      <c r="Q26" s="68">
        <v>17943215.808601752</v>
      </c>
      <c r="R26" s="68">
        <v>18492405.543537684</v>
      </c>
      <c r="S26" s="68">
        <v>19859534.552266873</v>
      </c>
    </row>
    <row r="27" spans="1:19" ht="15" customHeight="1">
      <c r="A27" s="66" t="s">
        <v>33</v>
      </c>
      <c r="B27" s="67">
        <v>18</v>
      </c>
      <c r="C27" s="68">
        <v>2968832.0177796986</v>
      </c>
      <c r="D27" s="68">
        <v>2889118.763400719</v>
      </c>
      <c r="E27" s="68">
        <v>3184640.4473424493</v>
      </c>
      <c r="F27" s="68">
        <v>3077686.696512124</v>
      </c>
      <c r="G27" s="68">
        <v>3286549.6251651403</v>
      </c>
      <c r="H27" s="68">
        <v>3595144.1251883828</v>
      </c>
      <c r="I27" s="68">
        <v>3732526.2971180747</v>
      </c>
      <c r="J27" s="68">
        <v>3848683.3572083311</v>
      </c>
      <c r="K27" s="68">
        <v>4336977.7835274171</v>
      </c>
      <c r="L27" s="68">
        <v>4451238.0870537814</v>
      </c>
      <c r="M27" s="68">
        <v>4292820.7342403186</v>
      </c>
      <c r="N27" s="68">
        <v>4255982.9524445022</v>
      </c>
      <c r="O27" s="68">
        <v>4212876.4051487371</v>
      </c>
      <c r="P27" s="68">
        <v>4768139.1405734764</v>
      </c>
      <c r="Q27" s="68">
        <v>4657044.5011431798</v>
      </c>
      <c r="R27" s="68">
        <v>4573647.6058813483</v>
      </c>
      <c r="S27" s="68">
        <v>5003040.2188267652</v>
      </c>
    </row>
    <row r="28" spans="1:19" ht="15" customHeight="1">
      <c r="A28" s="66" t="s">
        <v>123</v>
      </c>
      <c r="B28" s="67">
        <v>19</v>
      </c>
      <c r="C28" s="68">
        <v>552489.56953469</v>
      </c>
      <c r="D28" s="68">
        <v>521459.22593958059</v>
      </c>
      <c r="E28" s="68">
        <v>571535.25336194865</v>
      </c>
      <c r="F28" s="68">
        <v>556226.72334783862</v>
      </c>
      <c r="G28" s="68">
        <v>587003.05512509693</v>
      </c>
      <c r="H28" s="68">
        <v>613368.36257771996</v>
      </c>
      <c r="I28" s="68">
        <v>598378.04262379452</v>
      </c>
      <c r="J28" s="68">
        <v>676146.34191541933</v>
      </c>
      <c r="K28" s="68">
        <v>663436.1263064089</v>
      </c>
      <c r="L28" s="68">
        <v>758829.6684458357</v>
      </c>
      <c r="M28" s="68">
        <v>712631.34590167762</v>
      </c>
      <c r="N28" s="68">
        <v>810578.24471496732</v>
      </c>
      <c r="O28" s="68">
        <v>843521.08068852266</v>
      </c>
      <c r="P28" s="68">
        <v>1006701.9193755928</v>
      </c>
      <c r="Q28" s="68">
        <v>932447.0859922691</v>
      </c>
      <c r="R28" s="68">
        <v>1154723.9018213202</v>
      </c>
      <c r="S28" s="68">
        <v>1182407.4711384687</v>
      </c>
    </row>
    <row r="29" spans="1:19" ht="15" customHeight="1">
      <c r="A29" s="66" t="s">
        <v>34</v>
      </c>
      <c r="B29" s="67">
        <v>20</v>
      </c>
      <c r="C29" s="68">
        <v>3830619.6720719868</v>
      </c>
      <c r="D29" s="68">
        <v>3617332.9333325126</v>
      </c>
      <c r="E29" s="68">
        <v>3845884.1598637872</v>
      </c>
      <c r="F29" s="68">
        <v>4154357.7175527853</v>
      </c>
      <c r="G29" s="68">
        <v>4364870.158785983</v>
      </c>
      <c r="H29" s="68">
        <v>4315106.6961252624</v>
      </c>
      <c r="I29" s="68">
        <v>4439662.5909677576</v>
      </c>
      <c r="J29" s="68">
        <v>4437303.4525196133</v>
      </c>
      <c r="K29" s="68">
        <v>4669697.7680713022</v>
      </c>
      <c r="L29" s="68">
        <v>5096240.4591352232</v>
      </c>
      <c r="M29" s="68">
        <v>5255558.148811725</v>
      </c>
      <c r="N29" s="68">
        <v>4708925.2508475659</v>
      </c>
      <c r="O29" s="68">
        <v>4638988.5890354225</v>
      </c>
      <c r="P29" s="68">
        <v>5225120.3742098808</v>
      </c>
      <c r="Q29" s="68">
        <v>5028012.8966501253</v>
      </c>
      <c r="R29" s="68">
        <v>4863419.06870279</v>
      </c>
      <c r="S29" s="68">
        <v>5458574.3966805944</v>
      </c>
    </row>
    <row r="30" spans="1:19" ht="15" customHeight="1">
      <c r="A30" s="66" t="s">
        <v>35</v>
      </c>
      <c r="B30" s="67">
        <v>21</v>
      </c>
      <c r="C30" s="68">
        <v>1637011.3708699078</v>
      </c>
      <c r="D30" s="68">
        <v>1667027.1410591335</v>
      </c>
      <c r="E30" s="68">
        <v>1818835.776914696</v>
      </c>
      <c r="F30" s="68">
        <v>1939764.8517412522</v>
      </c>
      <c r="G30" s="68">
        <v>1958380.8247408094</v>
      </c>
      <c r="H30" s="68">
        <v>1957222.2538269951</v>
      </c>
      <c r="I30" s="68">
        <v>1993096.858673708</v>
      </c>
      <c r="J30" s="68">
        <v>2093820.8413875466</v>
      </c>
      <c r="K30" s="68">
        <v>1955332.8703670599</v>
      </c>
      <c r="L30" s="68">
        <v>2070318.7705233679</v>
      </c>
      <c r="M30" s="68">
        <v>1998607.7714224071</v>
      </c>
      <c r="N30" s="68">
        <v>1831591.3434324742</v>
      </c>
      <c r="O30" s="68">
        <v>1825632.1577820361</v>
      </c>
      <c r="P30" s="68">
        <v>1786231.0169148659</v>
      </c>
      <c r="Q30" s="68">
        <v>1869693.6170383072</v>
      </c>
      <c r="R30" s="68">
        <v>1994878.9111324013</v>
      </c>
      <c r="S30" s="68">
        <v>2215952.4840784394</v>
      </c>
    </row>
    <row r="31" spans="1:19" ht="15" customHeight="1">
      <c r="A31" s="66" t="s">
        <v>124</v>
      </c>
      <c r="B31" s="67">
        <v>22</v>
      </c>
      <c r="C31" s="68">
        <v>5354063.7127782647</v>
      </c>
      <c r="D31" s="68">
        <v>5443971.1477839062</v>
      </c>
      <c r="E31" s="68">
        <v>5651809.1317241769</v>
      </c>
      <c r="F31" s="68">
        <v>5973167.6225690087</v>
      </c>
      <c r="G31" s="68">
        <v>6157340.2547921045</v>
      </c>
      <c r="H31" s="68">
        <v>6261019.7436210644</v>
      </c>
      <c r="I31" s="68">
        <v>6426245.2591598965</v>
      </c>
      <c r="J31" s="68">
        <v>6949506.3889340675</v>
      </c>
      <c r="K31" s="68">
        <v>7068123.3333959775</v>
      </c>
      <c r="L31" s="68">
        <v>8318063.7001953172</v>
      </c>
      <c r="M31" s="68">
        <v>8432483.1435731761</v>
      </c>
      <c r="N31" s="68">
        <v>8034889.7511560777</v>
      </c>
      <c r="O31" s="68">
        <v>7184587.6491884021</v>
      </c>
      <c r="P31" s="68">
        <v>7588448.7119136527</v>
      </c>
      <c r="Q31" s="68">
        <v>7203899.2326497678</v>
      </c>
      <c r="R31" s="68">
        <v>7236422.5840022126</v>
      </c>
      <c r="S31" s="68">
        <v>7593382.2639114587</v>
      </c>
    </row>
    <row r="32" spans="1:19" ht="15" customHeight="1">
      <c r="A32" s="66" t="s">
        <v>36</v>
      </c>
      <c r="B32" s="67">
        <v>23</v>
      </c>
      <c r="C32" s="68">
        <v>16499414.429623524</v>
      </c>
      <c r="D32" s="68">
        <v>16856284.121213499</v>
      </c>
      <c r="E32" s="68">
        <v>16729181.102342067</v>
      </c>
      <c r="F32" s="68">
        <v>18045758.435475204</v>
      </c>
      <c r="G32" s="68">
        <v>18582006.88956349</v>
      </c>
      <c r="H32" s="68">
        <v>18861813.864694376</v>
      </c>
      <c r="I32" s="68">
        <v>18013548.329928555</v>
      </c>
      <c r="J32" s="68">
        <v>18428479.302211765</v>
      </c>
      <c r="K32" s="68">
        <v>20334482.577591166</v>
      </c>
      <c r="L32" s="68">
        <v>19872563.978024181</v>
      </c>
      <c r="M32" s="68">
        <v>20246189.090072207</v>
      </c>
      <c r="N32" s="68">
        <v>17988313.267837901</v>
      </c>
      <c r="O32" s="68">
        <v>17664523.629016817</v>
      </c>
      <c r="P32" s="68">
        <v>16355405.143066976</v>
      </c>
      <c r="Q32" s="68">
        <v>17735165.761990499</v>
      </c>
      <c r="R32" s="68">
        <v>20489755.761460975</v>
      </c>
      <c r="S32" s="68">
        <v>19576078.164828941</v>
      </c>
    </row>
    <row r="33" spans="1:19" ht="15" customHeight="1">
      <c r="A33" s="66" t="s">
        <v>37</v>
      </c>
      <c r="B33" s="67">
        <v>24</v>
      </c>
      <c r="C33" s="68">
        <v>14430186.675660728</v>
      </c>
      <c r="D33" s="68">
        <v>14890586.593608562</v>
      </c>
      <c r="E33" s="68">
        <v>16372854.619109059</v>
      </c>
      <c r="F33" s="68">
        <v>16943441.813757516</v>
      </c>
      <c r="G33" s="68">
        <v>17003333.243838552</v>
      </c>
      <c r="H33" s="68">
        <v>18922520.241181243</v>
      </c>
      <c r="I33" s="68">
        <v>20791321.633747425</v>
      </c>
      <c r="J33" s="68">
        <v>21471683.960011538</v>
      </c>
      <c r="K33" s="68">
        <v>23617896.071028791</v>
      </c>
      <c r="L33" s="68">
        <v>24317310.383720439</v>
      </c>
      <c r="M33" s="68">
        <v>24606731.105030768</v>
      </c>
      <c r="N33" s="68">
        <v>24850367.134472836</v>
      </c>
      <c r="O33" s="68">
        <v>27496414.31479717</v>
      </c>
      <c r="P33" s="68">
        <v>31182531.820042677</v>
      </c>
      <c r="Q33" s="68">
        <v>30290328.018233202</v>
      </c>
      <c r="R33" s="68">
        <v>28418844.48934776</v>
      </c>
      <c r="S33" s="68">
        <v>30784676.360733811</v>
      </c>
    </row>
    <row r="34" spans="1:19" ht="15" customHeight="1">
      <c r="A34" s="66" t="s">
        <v>38</v>
      </c>
      <c r="B34" s="67">
        <v>25</v>
      </c>
      <c r="C34" s="68">
        <v>27878720.098081332</v>
      </c>
      <c r="D34" s="68">
        <v>28610844.576201987</v>
      </c>
      <c r="E34" s="68">
        <v>31631466.570942171</v>
      </c>
      <c r="F34" s="68">
        <v>32212551.433243074</v>
      </c>
      <c r="G34" s="68">
        <v>32929672.090362538</v>
      </c>
      <c r="H34" s="68">
        <v>33775966.664237216</v>
      </c>
      <c r="I34" s="68">
        <v>36131844.927373528</v>
      </c>
      <c r="J34" s="68">
        <v>36223020.380800709</v>
      </c>
      <c r="K34" s="68">
        <v>37675527.16458752</v>
      </c>
      <c r="L34" s="68">
        <v>40804605.805262171</v>
      </c>
      <c r="M34" s="68">
        <v>43630540.143877096</v>
      </c>
      <c r="N34" s="68">
        <v>42892065.974793032</v>
      </c>
      <c r="O34" s="68">
        <v>39784958.448156409</v>
      </c>
      <c r="P34" s="68">
        <v>44997788.448281832</v>
      </c>
      <c r="Q34" s="319">
        <v>46960664.627442114</v>
      </c>
      <c r="R34" s="319">
        <v>49421045.443276688</v>
      </c>
      <c r="S34" s="319">
        <v>52274868.509798668</v>
      </c>
    </row>
    <row r="35" spans="1:19" ht="15" customHeight="1">
      <c r="A35" s="66" t="s">
        <v>39</v>
      </c>
      <c r="B35" s="67">
        <v>26</v>
      </c>
      <c r="C35" s="68">
        <v>10824028.373684492</v>
      </c>
      <c r="D35" s="68">
        <v>10584200.724804871</v>
      </c>
      <c r="E35" s="68">
        <v>11593642.4105609</v>
      </c>
      <c r="F35" s="68">
        <v>12680497.175603561</v>
      </c>
      <c r="G35" s="68">
        <v>13222277.386491688</v>
      </c>
      <c r="H35" s="68">
        <v>14262507.590636756</v>
      </c>
      <c r="I35" s="68">
        <v>15065183.196490627</v>
      </c>
      <c r="J35" s="68">
        <v>15856988.3711279</v>
      </c>
      <c r="K35" s="68">
        <v>16315416.458728755</v>
      </c>
      <c r="L35" s="68">
        <v>17430213.127169061</v>
      </c>
      <c r="M35" s="68">
        <v>17769038.230697367</v>
      </c>
      <c r="N35" s="68">
        <v>17858411.252936877</v>
      </c>
      <c r="O35" s="68">
        <v>18019630.924230427</v>
      </c>
      <c r="P35" s="68">
        <v>19226946.196153842</v>
      </c>
      <c r="Q35" s="68">
        <v>18548427.72591329</v>
      </c>
      <c r="R35" s="68">
        <v>18913362.321294904</v>
      </c>
      <c r="S35" s="68">
        <v>20472897.644153107</v>
      </c>
    </row>
    <row r="36" spans="1:19" ht="15" customHeight="1">
      <c r="A36" s="66" t="s">
        <v>40</v>
      </c>
      <c r="B36" s="67">
        <v>27</v>
      </c>
      <c r="C36" s="68">
        <v>9532942.5906074736</v>
      </c>
      <c r="D36" s="68">
        <v>9739620.1716776658</v>
      </c>
      <c r="E36" s="68">
        <v>10374487.889189065</v>
      </c>
      <c r="F36" s="68">
        <v>10994354.416502064</v>
      </c>
      <c r="G36" s="68">
        <v>11576303.638916073</v>
      </c>
      <c r="H36" s="68">
        <v>12282933.769566769</v>
      </c>
      <c r="I36" s="68">
        <v>13043039.279893136</v>
      </c>
      <c r="J36" s="68">
        <v>13294998.715748338</v>
      </c>
      <c r="K36" s="68">
        <v>13363353.476406686</v>
      </c>
      <c r="L36" s="68">
        <v>13782715.215021325</v>
      </c>
      <c r="M36" s="68">
        <v>14480473.719042743</v>
      </c>
      <c r="N36" s="68">
        <v>15140343.741954947</v>
      </c>
      <c r="O36" s="68">
        <v>16068905.151068516</v>
      </c>
      <c r="P36" s="68">
        <v>16806143.615190595</v>
      </c>
      <c r="Q36" s="68">
        <v>16404128.295432366</v>
      </c>
      <c r="R36" s="68">
        <v>17467176.42792609</v>
      </c>
      <c r="S36" s="68">
        <v>17946708.020214248</v>
      </c>
    </row>
    <row r="37" spans="1:19" ht="15" customHeight="1">
      <c r="A37" s="66" t="s">
        <v>41</v>
      </c>
      <c r="B37" s="67">
        <v>28</v>
      </c>
      <c r="C37" s="68">
        <v>8227131.7106226236</v>
      </c>
      <c r="D37" s="68">
        <v>8916191.4110073019</v>
      </c>
      <c r="E37" s="68">
        <v>9972821.6739786789</v>
      </c>
      <c r="F37" s="68">
        <v>10964681.010186359</v>
      </c>
      <c r="G37" s="68">
        <v>11768752.065505417</v>
      </c>
      <c r="H37" s="68">
        <v>12517188.318481382</v>
      </c>
      <c r="I37" s="68">
        <v>13287389.791356366</v>
      </c>
      <c r="J37" s="68">
        <v>14006212.903731529</v>
      </c>
      <c r="K37" s="68">
        <v>14569353.079882676</v>
      </c>
      <c r="L37" s="68">
        <v>14758003.283967864</v>
      </c>
      <c r="M37" s="68">
        <v>15313306.03103259</v>
      </c>
      <c r="N37" s="68">
        <v>15711753.011694659</v>
      </c>
      <c r="O37" s="68">
        <v>15934029.262014477</v>
      </c>
      <c r="P37" s="68">
        <v>16271401.682705211</v>
      </c>
      <c r="Q37" s="68">
        <v>16327946.189717948</v>
      </c>
      <c r="R37" s="68">
        <v>16891650.050930016</v>
      </c>
      <c r="S37" s="68">
        <v>18428790.205564644</v>
      </c>
    </row>
    <row r="38" spans="1:19" ht="15" customHeight="1">
      <c r="A38" s="66" t="s">
        <v>42</v>
      </c>
      <c r="B38" s="67">
        <v>29</v>
      </c>
      <c r="C38" s="68">
        <v>9447332.0228307396</v>
      </c>
      <c r="D38" s="68">
        <v>9804277.068539558</v>
      </c>
      <c r="E38" s="68">
        <v>10575172.198360125</v>
      </c>
      <c r="F38" s="68">
        <v>11016626.804315399</v>
      </c>
      <c r="G38" s="68">
        <v>11449517.485963732</v>
      </c>
      <c r="H38" s="68">
        <v>12293255.022941839</v>
      </c>
      <c r="I38" s="68">
        <v>12469222.786224281</v>
      </c>
      <c r="J38" s="68">
        <v>12847380.422589343</v>
      </c>
      <c r="K38" s="68">
        <v>13642346.259957349</v>
      </c>
      <c r="L38" s="68">
        <v>14346203.524449347</v>
      </c>
      <c r="M38" s="68">
        <v>14843989.699820183</v>
      </c>
      <c r="N38" s="68">
        <v>15115617.430402741</v>
      </c>
      <c r="O38" s="68">
        <v>15201525.061026221</v>
      </c>
      <c r="P38" s="68">
        <v>15627235.397520345</v>
      </c>
      <c r="Q38" s="68">
        <v>15875277.528395886</v>
      </c>
      <c r="R38" s="68">
        <v>16181944.95962454</v>
      </c>
      <c r="S38" s="68">
        <v>16611419.239329584</v>
      </c>
    </row>
    <row r="39" spans="1:19" ht="15" customHeight="1">
      <c r="A39" s="66" t="s">
        <v>43</v>
      </c>
      <c r="B39" s="67">
        <v>30</v>
      </c>
      <c r="C39" s="68">
        <v>5582395.3316206504</v>
      </c>
      <c r="D39" s="68">
        <v>6018199.5838724747</v>
      </c>
      <c r="E39" s="68">
        <v>6515213.6085100779</v>
      </c>
      <c r="F39" s="68">
        <v>7176415.7887312798</v>
      </c>
      <c r="G39" s="68">
        <v>7490498.1446752697</v>
      </c>
      <c r="H39" s="68">
        <v>7788539.1174976751</v>
      </c>
      <c r="I39" s="68">
        <v>7981837.159367729</v>
      </c>
      <c r="J39" s="68">
        <v>8245929.5221542167</v>
      </c>
      <c r="K39" s="68">
        <v>8803033.5640280489</v>
      </c>
      <c r="L39" s="68">
        <v>9209663.8801287133</v>
      </c>
      <c r="M39" s="68">
        <v>9484166.6206869353</v>
      </c>
      <c r="N39" s="68">
        <v>9574064.0325737447</v>
      </c>
      <c r="O39" s="68">
        <v>8490958.662170792</v>
      </c>
      <c r="P39" s="68">
        <v>9372843.1067409441</v>
      </c>
      <c r="Q39" s="68">
        <v>10144929.011785539</v>
      </c>
      <c r="R39" s="68">
        <v>10886499.35033793</v>
      </c>
      <c r="S39" s="68">
        <v>11464665.058132937</v>
      </c>
    </row>
    <row r="40" spans="1:19" ht="15" customHeight="1">
      <c r="A40" s="66" t="s">
        <v>125</v>
      </c>
      <c r="B40" s="67">
        <v>31</v>
      </c>
      <c r="C40" s="68">
        <v>7135287.9885183787</v>
      </c>
      <c r="D40" s="68">
        <v>7232706.2977686897</v>
      </c>
      <c r="E40" s="68">
        <v>7611525.8167934781</v>
      </c>
      <c r="F40" s="68">
        <v>7809844.2087258203</v>
      </c>
      <c r="G40" s="68">
        <v>8232176.1527346708</v>
      </c>
      <c r="H40" s="68">
        <v>8700093.5073597841</v>
      </c>
      <c r="I40" s="68">
        <v>9057046.8813226409</v>
      </c>
      <c r="J40" s="68">
        <v>9402119.4845996015</v>
      </c>
      <c r="K40" s="68">
        <v>9829596.7893074378</v>
      </c>
      <c r="L40" s="68">
        <v>10342106.197764693</v>
      </c>
      <c r="M40" s="68">
        <v>10938522.859569728</v>
      </c>
      <c r="N40" s="68">
        <v>11525647.212549796</v>
      </c>
      <c r="O40" s="68">
        <v>7837824.4556256058</v>
      </c>
      <c r="P40" s="68">
        <v>9235198.633613091</v>
      </c>
      <c r="Q40" s="68">
        <v>10559235.679711385</v>
      </c>
      <c r="R40" s="68">
        <v>11351486.073484428</v>
      </c>
      <c r="S40" s="68">
        <v>12613515.703743154</v>
      </c>
    </row>
    <row r="41" spans="1:19" ht="15" customHeight="1">
      <c r="A41" s="66" t="s">
        <v>44</v>
      </c>
      <c r="B41" s="67">
        <v>32</v>
      </c>
      <c r="C41" s="68">
        <v>9708227.9287341498</v>
      </c>
      <c r="D41" s="68">
        <v>9875514.0127794165</v>
      </c>
      <c r="E41" s="68">
        <v>10294406.210252518</v>
      </c>
      <c r="F41" s="68">
        <v>10738280.617285954</v>
      </c>
      <c r="G41" s="68">
        <v>11347340.468327094</v>
      </c>
      <c r="H41" s="68">
        <v>11731991.697974734</v>
      </c>
      <c r="I41" s="68">
        <v>12322571.933742382</v>
      </c>
      <c r="J41" s="68">
        <v>12919946.87741622</v>
      </c>
      <c r="K41" s="68">
        <v>13366231.751214361</v>
      </c>
      <c r="L41" s="68">
        <v>14109772.712123651</v>
      </c>
      <c r="M41" s="68">
        <v>15151305.064646579</v>
      </c>
      <c r="N41" s="68">
        <v>16009255.499264827</v>
      </c>
      <c r="O41" s="68">
        <v>14052417.877131917</v>
      </c>
      <c r="P41" s="68">
        <v>16138225.328140661</v>
      </c>
      <c r="Q41" s="68">
        <v>16350306.547627822</v>
      </c>
      <c r="R41" s="68">
        <v>17456429.349179629</v>
      </c>
      <c r="S41" s="68">
        <v>18618854.009506822</v>
      </c>
    </row>
    <row r="42" spans="1:19" ht="15" customHeight="1">
      <c r="A42" s="66" t="s">
        <v>45</v>
      </c>
      <c r="B42" s="67">
        <v>33</v>
      </c>
      <c r="C42" s="68">
        <v>14394877.863148633</v>
      </c>
      <c r="D42" s="68">
        <v>15795560.902903356</v>
      </c>
      <c r="E42" s="68">
        <v>17059134.972419206</v>
      </c>
      <c r="F42" s="68">
        <v>18361757.316738252</v>
      </c>
      <c r="G42" s="68">
        <v>18961318.79704963</v>
      </c>
      <c r="H42" s="68">
        <v>18954757.743159644</v>
      </c>
      <c r="I42" s="68">
        <v>20839260.784498468</v>
      </c>
      <c r="J42" s="68">
        <v>21885261.458545886</v>
      </c>
      <c r="K42" s="68">
        <v>22179857.964190204</v>
      </c>
      <c r="L42" s="68">
        <v>22779116.099749383</v>
      </c>
      <c r="M42" s="68">
        <v>23468728.943087444</v>
      </c>
      <c r="N42" s="68">
        <v>24574439.37570937</v>
      </c>
      <c r="O42" s="68">
        <v>25829407.940058995</v>
      </c>
      <c r="P42" s="68">
        <v>26503988.096018523</v>
      </c>
      <c r="Q42" s="68">
        <v>25488096.35993671</v>
      </c>
      <c r="R42" s="68">
        <v>26735058.572546586</v>
      </c>
      <c r="S42" s="68">
        <v>27448699.35074982</v>
      </c>
    </row>
    <row r="43" spans="1:19">
      <c r="A43" s="97" t="s">
        <v>139</v>
      </c>
      <c r="B43" s="11"/>
      <c r="C43" s="176">
        <v>233965480.72442588</v>
      </c>
      <c r="D43" s="176">
        <v>232687910.16804641</v>
      </c>
      <c r="E43" s="176">
        <v>256985142.19157556</v>
      </c>
      <c r="F43" s="176">
        <v>268055459.72921926</v>
      </c>
      <c r="G43" s="176">
        <v>268487508.36308092</v>
      </c>
      <c r="H43" s="176">
        <v>293409321.34270251</v>
      </c>
      <c r="I43" s="176">
        <v>309975773.80278009</v>
      </c>
      <c r="J43" s="176">
        <v>319638276.40253752</v>
      </c>
      <c r="K43" s="176">
        <v>333655517.53310651</v>
      </c>
      <c r="L43" s="176">
        <v>350177383.28025609</v>
      </c>
      <c r="M43" s="176">
        <v>360536932.38301963</v>
      </c>
      <c r="N43" s="176">
        <v>359338782.95631206</v>
      </c>
      <c r="O43" s="176">
        <v>356230609.69502026</v>
      </c>
      <c r="P43" s="176">
        <v>373470953.6777941</v>
      </c>
      <c r="Q43" s="176">
        <v>372460488.6852082</v>
      </c>
      <c r="R43" s="176">
        <v>392246745.90292722</v>
      </c>
      <c r="S43" s="176">
        <v>411930232.11150467</v>
      </c>
    </row>
    <row r="44" spans="1:19">
      <c r="C44" s="70"/>
      <c r="D44" s="70"/>
      <c r="E44" s="70"/>
      <c r="F44" s="70"/>
      <c r="G44" s="70"/>
      <c r="H44" s="70"/>
      <c r="I44" s="70"/>
      <c r="S44" s="478"/>
    </row>
    <row r="45" spans="1:19">
      <c r="A45" s="5" t="s">
        <v>16</v>
      </c>
    </row>
    <row r="46" spans="1:19">
      <c r="A46" s="5" t="s">
        <v>192</v>
      </c>
    </row>
    <row r="47" spans="1:19">
      <c r="A47" s="1"/>
    </row>
    <row r="48" spans="1:19" ht="16.2">
      <c r="A48" s="7" t="s">
        <v>17</v>
      </c>
      <c r="B48" s="7"/>
      <c r="C48" s="72"/>
      <c r="D48" s="72"/>
      <c r="E48" s="72"/>
      <c r="F48" s="72"/>
      <c r="G48" s="72"/>
      <c r="H48" s="72"/>
      <c r="S48" s="2">
        <v>13</v>
      </c>
    </row>
    <row r="49" spans="1:12">
      <c r="A49" s="69"/>
      <c r="C49" s="70"/>
      <c r="D49" s="70"/>
      <c r="E49" s="70"/>
      <c r="F49" s="70"/>
      <c r="G49" s="70"/>
      <c r="H49" s="70"/>
      <c r="I49" s="70"/>
    </row>
    <row r="50" spans="1:12">
      <c r="C50" s="235"/>
      <c r="D50" s="235"/>
      <c r="E50" s="235"/>
      <c r="F50" s="235"/>
      <c r="G50" s="235"/>
      <c r="H50" s="235"/>
      <c r="I50" s="235"/>
      <c r="J50" s="235"/>
      <c r="K50" s="235"/>
      <c r="L50" s="235"/>
    </row>
  </sheetData>
  <mergeCells count="3">
    <mergeCell ref="A3:B3"/>
    <mergeCell ref="A6:S6"/>
    <mergeCell ref="A5:S5"/>
  </mergeCells>
  <hyperlinks>
    <hyperlink ref="A2" location="INDICE!A1" display="Índice" xr:uid="{00000000-0004-0000-0E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1">
    <tabColor theme="0" tint="-0.499984740745262"/>
    <pageSetUpPr fitToPage="1"/>
  </sheetPr>
  <dimension ref="A2:S51"/>
  <sheetViews>
    <sheetView showGridLines="0" topLeftCell="G21" workbookViewId="0">
      <selection activeCell="S44" sqref="S44"/>
    </sheetView>
  </sheetViews>
  <sheetFormatPr baseColWidth="10" defaultColWidth="11.44140625" defaultRowHeight="15.6"/>
  <cols>
    <col min="1" max="1" width="41.44140625" style="9" customWidth="1"/>
    <col min="2" max="2" width="10.6640625" style="9" customWidth="1"/>
    <col min="3" max="19" width="12.6640625" style="9" customWidth="1"/>
    <col min="20" max="16384" width="11.44140625" style="9"/>
  </cols>
  <sheetData>
    <row r="2" spans="1:19">
      <c r="A2" s="94" t="s">
        <v>0</v>
      </c>
      <c r="B2" s="55"/>
      <c r="N2" s="55"/>
      <c r="O2" s="55"/>
      <c r="P2" s="55"/>
      <c r="Q2" s="55"/>
    </row>
    <row r="3" spans="1:19">
      <c r="A3" s="400" t="s">
        <v>410</v>
      </c>
      <c r="B3" s="401"/>
      <c r="S3" s="8" t="s">
        <v>1</v>
      </c>
    </row>
    <row r="4" spans="1:19">
      <c r="L4" s="56"/>
      <c r="M4" s="56"/>
      <c r="N4" s="55"/>
      <c r="O4" s="55"/>
      <c r="P4" s="55"/>
      <c r="Q4" s="56"/>
    </row>
    <row r="5" spans="1:19" ht="18">
      <c r="A5" s="402" t="s">
        <v>234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>
      <c r="A6" s="415" t="s">
        <v>288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19">
      <c r="A7" s="57"/>
      <c r="B7" s="57"/>
      <c r="C7" s="57"/>
      <c r="D7" s="57"/>
      <c r="E7" s="57"/>
      <c r="F7" s="57"/>
      <c r="G7" s="57"/>
      <c r="H7" s="57"/>
      <c r="I7" s="57"/>
      <c r="L7" s="4"/>
      <c r="M7" s="4"/>
      <c r="N7" s="4"/>
      <c r="O7" s="4"/>
      <c r="P7" s="4"/>
      <c r="Q7" s="4"/>
    </row>
    <row r="8" spans="1:19">
      <c r="A8" s="58"/>
      <c r="B8" s="58"/>
      <c r="C8" s="58"/>
      <c r="D8" s="58"/>
      <c r="E8" s="58"/>
      <c r="F8" s="58"/>
      <c r="G8" s="58"/>
      <c r="H8" s="58"/>
      <c r="I8" s="58"/>
      <c r="L8" s="4"/>
      <c r="M8" s="4"/>
      <c r="N8" s="4"/>
      <c r="O8" s="4"/>
      <c r="P8" s="4"/>
      <c r="Q8" s="4"/>
    </row>
    <row r="9" spans="1:19" s="59" customForma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ht="15" customHeight="1">
      <c r="A10" s="63" t="s">
        <v>120</v>
      </c>
      <c r="B10" s="64">
        <v>1</v>
      </c>
      <c r="C10" s="65">
        <v>8750786.6578490231</v>
      </c>
      <c r="D10" s="65">
        <v>6616412.4083414068</v>
      </c>
      <c r="E10" s="65">
        <v>9261950.3606164809</v>
      </c>
      <c r="F10" s="65">
        <v>9395866.1254455708</v>
      </c>
      <c r="G10" s="65">
        <v>7653118.4977678545</v>
      </c>
      <c r="H10" s="65">
        <v>10914766.843969278</v>
      </c>
      <c r="I10" s="65">
        <v>11295744.35753984</v>
      </c>
      <c r="J10" s="65">
        <v>11151507.160081107</v>
      </c>
      <c r="K10" s="65">
        <v>11282723.545156643</v>
      </c>
      <c r="L10" s="65">
        <v>12105862.215158485</v>
      </c>
      <c r="M10" s="65">
        <v>12490554.309413387</v>
      </c>
      <c r="N10" s="65">
        <v>11938900.335854771</v>
      </c>
      <c r="O10" s="65">
        <v>13072107.493751721</v>
      </c>
      <c r="P10" s="65">
        <v>11027518.255602505</v>
      </c>
      <c r="Q10" s="65">
        <v>10242620.068700578</v>
      </c>
      <c r="R10" s="65">
        <v>12674810.610363802</v>
      </c>
      <c r="S10" s="65">
        <v>12930769.181811038</v>
      </c>
    </row>
    <row r="11" spans="1:19" ht="15" customHeight="1">
      <c r="A11" s="66" t="s">
        <v>121</v>
      </c>
      <c r="B11" s="67">
        <v>2</v>
      </c>
      <c r="C11" s="68">
        <v>4342381.4795423774</v>
      </c>
      <c r="D11" s="68">
        <v>4508404.2327386513</v>
      </c>
      <c r="E11" s="68">
        <v>5552530.0136177875</v>
      </c>
      <c r="F11" s="68">
        <v>5296652.2728741942</v>
      </c>
      <c r="G11" s="68">
        <v>5046892.6129016038</v>
      </c>
      <c r="H11" s="68">
        <v>5642735.3782319417</v>
      </c>
      <c r="I11" s="68">
        <v>5858461.3309805291</v>
      </c>
      <c r="J11" s="68">
        <v>5761564.7535496904</v>
      </c>
      <c r="K11" s="68">
        <v>5929603.0480533689</v>
      </c>
      <c r="L11" s="68">
        <v>5942297.5923728738</v>
      </c>
      <c r="M11" s="68">
        <v>6010258.0186551753</v>
      </c>
      <c r="N11" s="68">
        <v>6080055.199680591</v>
      </c>
      <c r="O11" s="68">
        <v>6299702.0926469518</v>
      </c>
      <c r="P11" s="68">
        <v>6515110.0582478</v>
      </c>
      <c r="Q11" s="68">
        <v>6462837.0822441494</v>
      </c>
      <c r="R11" s="68">
        <v>6437036.0202455809</v>
      </c>
      <c r="S11" s="68">
        <v>6940847.6980043519</v>
      </c>
    </row>
    <row r="12" spans="1:19" ht="15" customHeight="1">
      <c r="A12" s="66" t="s">
        <v>19</v>
      </c>
      <c r="B12" s="67">
        <v>3</v>
      </c>
      <c r="C12" s="68">
        <v>332927.4000980116</v>
      </c>
      <c r="D12" s="68">
        <v>327389.47636756784</v>
      </c>
      <c r="E12" s="68">
        <v>365439.80737957224</v>
      </c>
      <c r="F12" s="68">
        <v>401237.63826353889</v>
      </c>
      <c r="G12" s="68">
        <v>370261.58590562904</v>
      </c>
      <c r="H12" s="68">
        <v>422330.4304531556</v>
      </c>
      <c r="I12" s="68">
        <v>455218.67434696574</v>
      </c>
      <c r="J12" s="68">
        <v>446603.01685958588</v>
      </c>
      <c r="K12" s="68">
        <v>424934.45490663906</v>
      </c>
      <c r="L12" s="68">
        <v>394826.36298113939</v>
      </c>
      <c r="M12" s="68">
        <v>415703.31791133538</v>
      </c>
      <c r="N12" s="68">
        <v>387628.80821852467</v>
      </c>
      <c r="O12" s="68">
        <v>383453.15896063467</v>
      </c>
      <c r="P12" s="68">
        <v>411292.67632701114</v>
      </c>
      <c r="Q12" s="68">
        <v>426828.38138005062</v>
      </c>
      <c r="R12" s="68">
        <v>454867.59860838932</v>
      </c>
      <c r="S12" s="68">
        <v>476689.1782362432</v>
      </c>
    </row>
    <row r="13" spans="1:19" ht="15" customHeight="1">
      <c r="A13" s="66" t="s">
        <v>20</v>
      </c>
      <c r="B13" s="67">
        <v>4</v>
      </c>
      <c r="C13" s="68">
        <v>59614.021344163571</v>
      </c>
      <c r="D13" s="68">
        <v>58795.703036568091</v>
      </c>
      <c r="E13" s="68">
        <v>58926.633223246048</v>
      </c>
      <c r="F13" s="68">
        <v>58002.446208167392</v>
      </c>
      <c r="G13" s="68">
        <v>55940.250417252471</v>
      </c>
      <c r="H13" s="68">
        <v>55867.466057133577</v>
      </c>
      <c r="I13" s="68">
        <v>55769.236412239807</v>
      </c>
      <c r="J13" s="68">
        <v>60499.519084552332</v>
      </c>
      <c r="K13" s="68">
        <v>65328.156443108048</v>
      </c>
      <c r="L13" s="68">
        <v>61177.746983051911</v>
      </c>
      <c r="M13" s="68">
        <v>70176.283701087828</v>
      </c>
      <c r="N13" s="68">
        <v>77714.603723922133</v>
      </c>
      <c r="O13" s="68">
        <v>82098.414317677118</v>
      </c>
      <c r="P13" s="68">
        <v>77828.050032762039</v>
      </c>
      <c r="Q13" s="68">
        <v>70371.7879409741</v>
      </c>
      <c r="R13" s="68">
        <v>87506.817198099758</v>
      </c>
      <c r="S13" s="68">
        <v>94451.975465473166</v>
      </c>
    </row>
    <row r="14" spans="1:19" ht="15" customHeight="1">
      <c r="A14" s="66" t="s">
        <v>21</v>
      </c>
      <c r="B14" s="67">
        <v>5</v>
      </c>
      <c r="C14" s="68">
        <v>510680.60783646361</v>
      </c>
      <c r="D14" s="68">
        <v>516229.47490601212</v>
      </c>
      <c r="E14" s="68">
        <v>609742.55768651247</v>
      </c>
      <c r="F14" s="68">
        <v>690593.62998282211</v>
      </c>
      <c r="G14" s="68">
        <v>739882.63066574454</v>
      </c>
      <c r="H14" s="68">
        <v>800480.77736651408</v>
      </c>
      <c r="I14" s="68">
        <v>903175.79062896257</v>
      </c>
      <c r="J14" s="68">
        <v>925966.02162068221</v>
      </c>
      <c r="K14" s="68">
        <v>999453.44510022097</v>
      </c>
      <c r="L14" s="68">
        <v>1086900.5008180072</v>
      </c>
      <c r="M14" s="68">
        <v>1012989.2778008435</v>
      </c>
      <c r="N14" s="68">
        <v>1075404.3111173464</v>
      </c>
      <c r="O14" s="68">
        <v>1151596.4339917989</v>
      </c>
      <c r="P14" s="68">
        <v>1250010.432015348</v>
      </c>
      <c r="Q14" s="68">
        <v>1166314.071470967</v>
      </c>
      <c r="R14" s="68">
        <v>1218005.1225318797</v>
      </c>
      <c r="S14" s="68">
        <v>1381918.2229576372</v>
      </c>
    </row>
    <row r="15" spans="1:19" ht="15" customHeight="1">
      <c r="A15" s="66" t="s">
        <v>22</v>
      </c>
      <c r="B15" s="67">
        <v>6</v>
      </c>
      <c r="C15" s="68">
        <v>7273738.6004502801</v>
      </c>
      <c r="D15" s="68">
        <v>7524054.0540700881</v>
      </c>
      <c r="E15" s="68">
        <v>9109400.5718311574</v>
      </c>
      <c r="F15" s="68">
        <v>8428401.1276424248</v>
      </c>
      <c r="G15" s="68">
        <v>8696329.8028899599</v>
      </c>
      <c r="H15" s="68">
        <v>9412972.0243493337</v>
      </c>
      <c r="I15" s="68">
        <v>10962741.852977803</v>
      </c>
      <c r="J15" s="68">
        <v>10825711.901169004</v>
      </c>
      <c r="K15" s="68">
        <v>11515257.486419186</v>
      </c>
      <c r="L15" s="68">
        <v>11803399.223894358</v>
      </c>
      <c r="M15" s="68">
        <v>11245862.706813036</v>
      </c>
      <c r="N15" s="68">
        <v>11132086.214293711</v>
      </c>
      <c r="O15" s="68">
        <v>11707084.998550517</v>
      </c>
      <c r="P15" s="68">
        <v>12412894.399121687</v>
      </c>
      <c r="Q15" s="68">
        <v>12147509.495701112</v>
      </c>
      <c r="R15" s="68">
        <v>11992279.649178965</v>
      </c>
      <c r="S15" s="68">
        <v>13188230.376558723</v>
      </c>
    </row>
    <row r="16" spans="1:19" ht="15" customHeight="1">
      <c r="A16" s="66" t="s">
        <v>23</v>
      </c>
      <c r="B16" s="67">
        <v>7</v>
      </c>
      <c r="C16" s="68">
        <v>4460671.9439433776</v>
      </c>
      <c r="D16" s="68">
        <v>3161523.736911023</v>
      </c>
      <c r="E16" s="68">
        <v>2965333.8602583371</v>
      </c>
      <c r="F16" s="68">
        <v>3143966.3275429145</v>
      </c>
      <c r="G16" s="68">
        <v>2294567.9800683036</v>
      </c>
      <c r="H16" s="68">
        <v>5278833.4732880807</v>
      </c>
      <c r="I16" s="68">
        <v>5818093.3857216379</v>
      </c>
      <c r="J16" s="68">
        <v>6485199.2302826438</v>
      </c>
      <c r="K16" s="68">
        <v>6436619.2752485136</v>
      </c>
      <c r="L16" s="68">
        <v>6284860.8924734686</v>
      </c>
      <c r="M16" s="68">
        <v>6336472.6931743063</v>
      </c>
      <c r="N16" s="68">
        <v>5908904.1668639341</v>
      </c>
      <c r="O16" s="68">
        <v>5763600.8231079727</v>
      </c>
      <c r="P16" s="68">
        <v>4635382.6547340909</v>
      </c>
      <c r="Q16" s="68">
        <v>3614367.4229169944</v>
      </c>
      <c r="R16" s="68">
        <v>4993592.3229114944</v>
      </c>
      <c r="S16" s="68">
        <v>4403805.6932070106</v>
      </c>
    </row>
    <row r="17" spans="1:19" ht="15" customHeight="1">
      <c r="A17" s="66" t="s">
        <v>24</v>
      </c>
      <c r="B17" s="67">
        <v>8</v>
      </c>
      <c r="C17" s="68">
        <v>1257798.126877598</v>
      </c>
      <c r="D17" s="68">
        <v>1443180.5428539515</v>
      </c>
      <c r="E17" s="68">
        <v>1504497.1764495859</v>
      </c>
      <c r="F17" s="68">
        <v>1708778.6901661365</v>
      </c>
      <c r="G17" s="68">
        <v>1775131.4251276816</v>
      </c>
      <c r="H17" s="68">
        <v>1840058.3575112487</v>
      </c>
      <c r="I17" s="68">
        <v>1998271.6474075436</v>
      </c>
      <c r="J17" s="68">
        <v>2227083.5083688307</v>
      </c>
      <c r="K17" s="68">
        <v>2273985.913007665</v>
      </c>
      <c r="L17" s="68">
        <v>2357088.8968392941</v>
      </c>
      <c r="M17" s="68">
        <v>2323456.4280212992</v>
      </c>
      <c r="N17" s="68">
        <v>2408310.3046782385</v>
      </c>
      <c r="O17" s="68">
        <v>2459452.3402927741</v>
      </c>
      <c r="P17" s="68">
        <v>2392977.6097290325</v>
      </c>
      <c r="Q17" s="68">
        <v>2524473.9685355611</v>
      </c>
      <c r="R17" s="68">
        <v>2686311.798448273</v>
      </c>
      <c r="S17" s="68">
        <v>2773004.8983895103</v>
      </c>
    </row>
    <row r="18" spans="1:19" ht="15" customHeight="1">
      <c r="A18" s="66" t="s">
        <v>25</v>
      </c>
      <c r="B18" s="67">
        <v>9</v>
      </c>
      <c r="C18" s="68">
        <v>3565780.5701768668</v>
      </c>
      <c r="D18" s="68">
        <v>3462736.1442900561</v>
      </c>
      <c r="E18" s="68">
        <v>3521757.7384920819</v>
      </c>
      <c r="F18" s="68">
        <v>3741417.5804191954</v>
      </c>
      <c r="G18" s="68">
        <v>4012899.7509894944</v>
      </c>
      <c r="H18" s="68">
        <v>4407141.2564668832</v>
      </c>
      <c r="I18" s="68">
        <v>4766789.6069411281</v>
      </c>
      <c r="J18" s="68">
        <v>5249023.1923487838</v>
      </c>
      <c r="K18" s="68">
        <v>5566014.460707861</v>
      </c>
      <c r="L18" s="68">
        <v>6434768.1366322609</v>
      </c>
      <c r="M18" s="68">
        <v>6278114.7766883783</v>
      </c>
      <c r="N18" s="68">
        <v>6256016.7129677124</v>
      </c>
      <c r="O18" s="68">
        <v>6448246.9848727137</v>
      </c>
      <c r="P18" s="68">
        <v>6623204.3932371177</v>
      </c>
      <c r="Q18" s="68">
        <v>5736847.3260065122</v>
      </c>
      <c r="R18" s="68">
        <v>6024846.9385940507</v>
      </c>
      <c r="S18" s="68">
        <v>6619316.3727390766</v>
      </c>
    </row>
    <row r="19" spans="1:19" ht="15" customHeight="1">
      <c r="A19" s="66" t="s">
        <v>26</v>
      </c>
      <c r="B19" s="67">
        <v>10</v>
      </c>
      <c r="C19" s="68">
        <v>575486.12197204446</v>
      </c>
      <c r="D19" s="68">
        <v>528290.04028259497</v>
      </c>
      <c r="E19" s="68">
        <v>501001.09697095217</v>
      </c>
      <c r="F19" s="68">
        <v>509465.2729129818</v>
      </c>
      <c r="G19" s="68">
        <v>628276.51018621621</v>
      </c>
      <c r="H19" s="68">
        <v>619174.8597447034</v>
      </c>
      <c r="I19" s="68">
        <v>487718.53184251866</v>
      </c>
      <c r="J19" s="68">
        <v>522833.72925494413</v>
      </c>
      <c r="K19" s="68">
        <v>453386.23161384615</v>
      </c>
      <c r="L19" s="68">
        <v>407618.78208400443</v>
      </c>
      <c r="M19" s="68">
        <v>395632.98042092437</v>
      </c>
      <c r="N19" s="68">
        <v>400508.32606704847</v>
      </c>
      <c r="O19" s="68">
        <v>466900.49337162718</v>
      </c>
      <c r="P19" s="68">
        <v>492234.72408768139</v>
      </c>
      <c r="Q19" s="68">
        <v>513263.67604860396</v>
      </c>
      <c r="R19" s="68">
        <v>542656.09485468676</v>
      </c>
      <c r="S19" s="68">
        <v>610584.78506368306</v>
      </c>
    </row>
    <row r="20" spans="1:19" ht="15" customHeight="1">
      <c r="A20" s="66" t="s">
        <v>27</v>
      </c>
      <c r="B20" s="67">
        <v>11</v>
      </c>
      <c r="C20" s="68">
        <v>1537507.3174081116</v>
      </c>
      <c r="D20" s="68">
        <v>1532075.1885509919</v>
      </c>
      <c r="E20" s="68">
        <v>1656960.5086418213</v>
      </c>
      <c r="F20" s="68">
        <v>1716188.2289032412</v>
      </c>
      <c r="G20" s="68">
        <v>1980436.8144256314</v>
      </c>
      <c r="H20" s="68">
        <v>2077101.893865431</v>
      </c>
      <c r="I20" s="68">
        <v>2137664.814433367</v>
      </c>
      <c r="J20" s="68">
        <v>2253952.7009790242</v>
      </c>
      <c r="K20" s="68">
        <v>2293394.6596396165</v>
      </c>
      <c r="L20" s="68">
        <v>2571577.0295342938</v>
      </c>
      <c r="M20" s="68">
        <v>2744488.0672741458</v>
      </c>
      <c r="N20" s="68">
        <v>2730903.6607837961</v>
      </c>
      <c r="O20" s="68">
        <v>2872393.3612330961</v>
      </c>
      <c r="P20" s="68">
        <v>3223007.8014452267</v>
      </c>
      <c r="Q20" s="68">
        <v>3039300.180272371</v>
      </c>
      <c r="R20" s="68">
        <v>3181106.2280943096</v>
      </c>
      <c r="S20" s="68">
        <v>3613063.4980974868</v>
      </c>
    </row>
    <row r="21" spans="1:19" ht="15" customHeight="1">
      <c r="A21" s="66" t="s">
        <v>28</v>
      </c>
      <c r="B21" s="67">
        <v>12</v>
      </c>
      <c r="C21" s="68">
        <v>5397805.1444932837</v>
      </c>
      <c r="D21" s="68">
        <v>5555339.3419619855</v>
      </c>
      <c r="E21" s="68">
        <v>5790229.8908542749</v>
      </c>
      <c r="F21" s="68">
        <v>5854259.6280335663</v>
      </c>
      <c r="G21" s="68">
        <v>6441772.1778937206</v>
      </c>
      <c r="H21" s="68">
        <v>6498517.4094959479</v>
      </c>
      <c r="I21" s="68">
        <v>6645463.7355486732</v>
      </c>
      <c r="J21" s="68">
        <v>7163756.1977283554</v>
      </c>
      <c r="K21" s="68">
        <v>7739054.4209277434</v>
      </c>
      <c r="L21" s="68">
        <v>8312000.2556568915</v>
      </c>
      <c r="M21" s="68">
        <v>8723142.0429013129</v>
      </c>
      <c r="N21" s="68">
        <v>8240380.1488094842</v>
      </c>
      <c r="O21" s="68">
        <v>7656280.1996645788</v>
      </c>
      <c r="P21" s="68">
        <v>7630080.6714038923</v>
      </c>
      <c r="Q21" s="68">
        <v>8004938.5008792868</v>
      </c>
      <c r="R21" s="68">
        <v>8637593.3598333728</v>
      </c>
      <c r="S21" s="68">
        <v>8837137.437724648</v>
      </c>
    </row>
    <row r="22" spans="1:19" ht="15" customHeight="1">
      <c r="A22" s="66" t="s">
        <v>29</v>
      </c>
      <c r="B22" s="67">
        <v>13</v>
      </c>
      <c r="C22" s="68">
        <v>1994149.4519735822</v>
      </c>
      <c r="D22" s="68">
        <v>1984425.8514255369</v>
      </c>
      <c r="E22" s="68">
        <v>2109751.9258892997</v>
      </c>
      <c r="F22" s="68">
        <v>2093681.874348321</v>
      </c>
      <c r="G22" s="68">
        <v>2324785.5956692505</v>
      </c>
      <c r="H22" s="68">
        <v>2408493.3751873206</v>
      </c>
      <c r="I22" s="68">
        <v>2360077.5511473594</v>
      </c>
      <c r="J22" s="68">
        <v>2240927.7505911402</v>
      </c>
      <c r="K22" s="68">
        <v>2269099.738095914</v>
      </c>
      <c r="L22" s="68">
        <v>2161053.3858525204</v>
      </c>
      <c r="M22" s="68">
        <v>2115118.9276202945</v>
      </c>
      <c r="N22" s="68">
        <v>2036646.7328348658</v>
      </c>
      <c r="O22" s="68">
        <v>1812313.3113769176</v>
      </c>
      <c r="P22" s="68">
        <v>1823397.7636538262</v>
      </c>
      <c r="Q22" s="68">
        <v>1882168.5030751268</v>
      </c>
      <c r="R22" s="68">
        <v>2039589.3967665231</v>
      </c>
      <c r="S22" s="68">
        <v>2379324.3934028847</v>
      </c>
    </row>
    <row r="23" spans="1:19" ht="15" customHeight="1">
      <c r="A23" s="66" t="s">
        <v>122</v>
      </c>
      <c r="B23" s="67">
        <v>14</v>
      </c>
      <c r="C23" s="68">
        <v>1104595.8583912714</v>
      </c>
      <c r="D23" s="68">
        <v>1081965.5868060633</v>
      </c>
      <c r="E23" s="68">
        <v>1096068.9118011226</v>
      </c>
      <c r="F23" s="68">
        <v>1026931.9205971006</v>
      </c>
      <c r="G23" s="68">
        <v>1103504.468781413</v>
      </c>
      <c r="H23" s="68">
        <v>1061754.0168158663</v>
      </c>
      <c r="I23" s="68">
        <v>1021396.2908779306</v>
      </c>
      <c r="J23" s="68">
        <v>1024126.399727482</v>
      </c>
      <c r="K23" s="68">
        <v>1079383.9113857809</v>
      </c>
      <c r="L23" s="68">
        <v>1097177.0269076463</v>
      </c>
      <c r="M23" s="68">
        <v>937059.43624921842</v>
      </c>
      <c r="N23" s="68">
        <v>886497.48458896647</v>
      </c>
      <c r="O23" s="68">
        <v>833397.53157214122</v>
      </c>
      <c r="P23" s="68">
        <v>1047475.2943962648</v>
      </c>
      <c r="Q23" s="68">
        <v>1127133.1459975294</v>
      </c>
      <c r="R23" s="68">
        <v>1045632.3927593295</v>
      </c>
      <c r="S23" s="68">
        <v>978198.9664542973</v>
      </c>
    </row>
    <row r="24" spans="1:19" ht="15" customHeight="1">
      <c r="A24" s="66" t="s">
        <v>30</v>
      </c>
      <c r="B24" s="67">
        <v>15</v>
      </c>
      <c r="C24" s="68">
        <v>1645681.8970520503</v>
      </c>
      <c r="D24" s="68">
        <v>1564896.2984546849</v>
      </c>
      <c r="E24" s="68">
        <v>1671687.116781594</v>
      </c>
      <c r="F24" s="68">
        <v>1745391.2231368918</v>
      </c>
      <c r="G24" s="68">
        <v>1778957.4191038974</v>
      </c>
      <c r="H24" s="68">
        <v>1815779.873675308</v>
      </c>
      <c r="I24" s="68">
        <v>1905054.9681168592</v>
      </c>
      <c r="J24" s="68">
        <v>2062969.3180770187</v>
      </c>
      <c r="K24" s="68">
        <v>2137812.727930652</v>
      </c>
      <c r="L24" s="68">
        <v>2173155.2973301513</v>
      </c>
      <c r="M24" s="68">
        <v>2296071.8926136014</v>
      </c>
      <c r="N24" s="68">
        <v>2290042.4121914785</v>
      </c>
      <c r="O24" s="68">
        <v>2191512.8611079343</v>
      </c>
      <c r="P24" s="68">
        <v>2480154.2354283636</v>
      </c>
      <c r="Q24" s="68">
        <v>2452610.3365282747</v>
      </c>
      <c r="R24" s="68">
        <v>2387305.7819313756</v>
      </c>
      <c r="S24" s="68">
        <v>2397137.8578196382</v>
      </c>
    </row>
    <row r="25" spans="1:19" ht="15" customHeight="1">
      <c r="A25" s="66" t="s">
        <v>31</v>
      </c>
      <c r="B25" s="67">
        <v>16</v>
      </c>
      <c r="C25" s="68">
        <v>1949323.0734631179</v>
      </c>
      <c r="D25" s="68">
        <v>1788530.5875781705</v>
      </c>
      <c r="E25" s="68">
        <v>1877938.9424379775</v>
      </c>
      <c r="F25" s="68">
        <v>1971493.4149927467</v>
      </c>
      <c r="G25" s="68">
        <v>2084386.9873178964</v>
      </c>
      <c r="H25" s="68">
        <v>2213092.5458558546</v>
      </c>
      <c r="I25" s="68">
        <v>2315086.1366787297</v>
      </c>
      <c r="J25" s="68">
        <v>2606679.972745263</v>
      </c>
      <c r="K25" s="68">
        <v>2666026.0991703384</v>
      </c>
      <c r="L25" s="68">
        <v>2947395.3643717375</v>
      </c>
      <c r="M25" s="68">
        <v>2976844.587779142</v>
      </c>
      <c r="N25" s="68">
        <v>3116211.1428416502</v>
      </c>
      <c r="O25" s="68">
        <v>2827544.3101186259</v>
      </c>
      <c r="P25" s="68">
        <v>3339902.7271221913</v>
      </c>
      <c r="Q25" s="68">
        <v>3453306.3879572563</v>
      </c>
      <c r="R25" s="68">
        <v>3373537.4433107711</v>
      </c>
      <c r="S25" s="68">
        <v>2942420.4291650779</v>
      </c>
    </row>
    <row r="26" spans="1:19" ht="15" customHeight="1">
      <c r="A26" s="66" t="s">
        <v>32</v>
      </c>
      <c r="B26" s="67">
        <v>17</v>
      </c>
      <c r="C26" s="68">
        <v>4027640.3313736115</v>
      </c>
      <c r="D26" s="68">
        <v>4301743.777367672</v>
      </c>
      <c r="E26" s="68">
        <v>4733873.7645731894</v>
      </c>
      <c r="F26" s="68">
        <v>4986564.9029459069</v>
      </c>
      <c r="G26" s="68">
        <v>5216069.4777198927</v>
      </c>
      <c r="H26" s="68">
        <v>5671774.5595955551</v>
      </c>
      <c r="I26" s="68">
        <v>5966862.4352817591</v>
      </c>
      <c r="J26" s="68">
        <v>6291352.8851085808</v>
      </c>
      <c r="K26" s="68">
        <v>6510244.9554580608</v>
      </c>
      <c r="L26" s="68">
        <v>7290171.5856505465</v>
      </c>
      <c r="M26" s="68">
        <v>7978478.8272565072</v>
      </c>
      <c r="N26" s="68">
        <v>8695729.581132818</v>
      </c>
      <c r="O26" s="68">
        <v>8822774.3935738299</v>
      </c>
      <c r="P26" s="68">
        <v>10653299.664058441</v>
      </c>
      <c r="Q26" s="68">
        <v>11526016.451659946</v>
      </c>
      <c r="R26" s="68">
        <v>11878794.347633298</v>
      </c>
      <c r="S26" s="68">
        <v>12756984.278258791</v>
      </c>
    </row>
    <row r="27" spans="1:19" ht="15" customHeight="1">
      <c r="A27" s="66" t="s">
        <v>33</v>
      </c>
      <c r="B27" s="67">
        <v>18</v>
      </c>
      <c r="C27" s="68">
        <v>1867237.9849848109</v>
      </c>
      <c r="D27" s="68">
        <v>1737827.7833741549</v>
      </c>
      <c r="E27" s="68">
        <v>1976614.027204637</v>
      </c>
      <c r="F27" s="68">
        <v>1845062.6762618935</v>
      </c>
      <c r="G27" s="68">
        <v>1919513.2755633111</v>
      </c>
      <c r="H27" s="68">
        <v>2043549.5869146348</v>
      </c>
      <c r="I27" s="68">
        <v>2108260.1280619996</v>
      </c>
      <c r="J27" s="68">
        <v>2195038.1060751388</v>
      </c>
      <c r="K27" s="68">
        <v>2435983.3632816365</v>
      </c>
      <c r="L27" s="68">
        <v>2512621.6593896332</v>
      </c>
      <c r="M27" s="68">
        <v>2424733.8318566177</v>
      </c>
      <c r="N27" s="68">
        <v>2414863.0322899343</v>
      </c>
      <c r="O27" s="68">
        <v>2390404.1919521429</v>
      </c>
      <c r="P27" s="68">
        <v>2705462.6562289395</v>
      </c>
      <c r="Q27" s="68">
        <v>2645152.1242443477</v>
      </c>
      <c r="R27" s="68">
        <v>2548875.1464881203</v>
      </c>
      <c r="S27" s="68">
        <v>2838173.8974051708</v>
      </c>
    </row>
    <row r="28" spans="1:19" ht="15" customHeight="1">
      <c r="A28" s="66" t="s">
        <v>123</v>
      </c>
      <c r="B28" s="67">
        <v>19</v>
      </c>
      <c r="C28" s="68">
        <v>301652.22946699959</v>
      </c>
      <c r="D28" s="68">
        <v>254089.19571614283</v>
      </c>
      <c r="E28" s="68">
        <v>310627.4530472586</v>
      </c>
      <c r="F28" s="68">
        <v>294930.5463644439</v>
      </c>
      <c r="G28" s="68">
        <v>324948.59445976949</v>
      </c>
      <c r="H28" s="68">
        <v>350128.19273423695</v>
      </c>
      <c r="I28" s="68">
        <v>311575.84474434284</v>
      </c>
      <c r="J28" s="68">
        <v>330732.52535948268</v>
      </c>
      <c r="K28" s="68">
        <v>320162.32087561145</v>
      </c>
      <c r="L28" s="68">
        <v>381630.68917279516</v>
      </c>
      <c r="M28" s="68">
        <v>354414.76646226714</v>
      </c>
      <c r="N28" s="68">
        <v>395763.40884882992</v>
      </c>
      <c r="O28" s="68">
        <v>397200.24336069968</v>
      </c>
      <c r="P28" s="68">
        <v>437298.85328696918</v>
      </c>
      <c r="Q28" s="68">
        <v>405043.47275716648</v>
      </c>
      <c r="R28" s="68">
        <v>523317.15143707104</v>
      </c>
      <c r="S28" s="68">
        <v>535863.25584680086</v>
      </c>
    </row>
    <row r="29" spans="1:19" ht="15" customHeight="1">
      <c r="A29" s="66" t="s">
        <v>34</v>
      </c>
      <c r="B29" s="67">
        <v>20</v>
      </c>
      <c r="C29" s="68">
        <v>2407769.609478543</v>
      </c>
      <c r="D29" s="68">
        <v>2181209.6662345356</v>
      </c>
      <c r="E29" s="68">
        <v>2297585.436833858</v>
      </c>
      <c r="F29" s="68">
        <v>2431514.2805253798</v>
      </c>
      <c r="G29" s="68">
        <v>2572397.5658746483</v>
      </c>
      <c r="H29" s="68">
        <v>2493974.3140174234</v>
      </c>
      <c r="I29" s="68">
        <v>2568400.5388150569</v>
      </c>
      <c r="J29" s="68">
        <v>2384413.0280298404</v>
      </c>
      <c r="K29" s="68">
        <v>2535906.5288380883</v>
      </c>
      <c r="L29" s="68">
        <v>2799192.4001404527</v>
      </c>
      <c r="M29" s="68">
        <v>2874664.8991637724</v>
      </c>
      <c r="N29" s="68">
        <v>2551055.8215337149</v>
      </c>
      <c r="O29" s="68">
        <v>2496568.35234999</v>
      </c>
      <c r="P29" s="68">
        <v>2836612.506204695</v>
      </c>
      <c r="Q29" s="68">
        <v>2729153.3552007983</v>
      </c>
      <c r="R29" s="68">
        <v>2651174.7482829462</v>
      </c>
      <c r="S29" s="68">
        <v>2987645.5290083718</v>
      </c>
    </row>
    <row r="30" spans="1:19" ht="15" customHeight="1">
      <c r="A30" s="66" t="s">
        <v>35</v>
      </c>
      <c r="B30" s="67">
        <v>21</v>
      </c>
      <c r="C30" s="68">
        <v>1062631.2677882367</v>
      </c>
      <c r="D30" s="68">
        <v>1050398.317686321</v>
      </c>
      <c r="E30" s="68">
        <v>1171614.2834267977</v>
      </c>
      <c r="F30" s="68">
        <v>1288669.1143469226</v>
      </c>
      <c r="G30" s="68">
        <v>1300924.1867291459</v>
      </c>
      <c r="H30" s="68">
        <v>1331340.5378156654</v>
      </c>
      <c r="I30" s="68">
        <v>1366431.9244143837</v>
      </c>
      <c r="J30" s="68">
        <v>1449711.3708177791</v>
      </c>
      <c r="K30" s="68">
        <v>1332906.4882439515</v>
      </c>
      <c r="L30" s="68">
        <v>1423420.4407320586</v>
      </c>
      <c r="M30" s="68">
        <v>1345409.6773737622</v>
      </c>
      <c r="N30" s="68">
        <v>1232978.6532823618</v>
      </c>
      <c r="O30" s="68">
        <v>1227664.2764345822</v>
      </c>
      <c r="P30" s="68">
        <v>1201168.5922480389</v>
      </c>
      <c r="Q30" s="68">
        <v>1260979.0310172623</v>
      </c>
      <c r="R30" s="68">
        <v>1343029.1200238797</v>
      </c>
      <c r="S30" s="68">
        <v>1491864.3422909349</v>
      </c>
    </row>
    <row r="31" spans="1:19" ht="15" customHeight="1">
      <c r="A31" s="66" t="s">
        <v>124</v>
      </c>
      <c r="B31" s="67">
        <v>22</v>
      </c>
      <c r="C31" s="68">
        <v>3480610.7262996198</v>
      </c>
      <c r="D31" s="68">
        <v>3533681.5182251148</v>
      </c>
      <c r="E31" s="68">
        <v>3675374.805259204</v>
      </c>
      <c r="F31" s="68">
        <v>3856383.3891817331</v>
      </c>
      <c r="G31" s="68">
        <v>3936106.1235670024</v>
      </c>
      <c r="H31" s="68">
        <v>4021641.9081120109</v>
      </c>
      <c r="I31" s="68">
        <v>4052585.6687111123</v>
      </c>
      <c r="J31" s="68">
        <v>4307363.8489149641</v>
      </c>
      <c r="K31" s="68">
        <v>4358336.068751907</v>
      </c>
      <c r="L31" s="68">
        <v>5125206.7803136967</v>
      </c>
      <c r="M31" s="68">
        <v>5124336.8854527036</v>
      </c>
      <c r="N31" s="68">
        <v>4882723.3000489762</v>
      </c>
      <c r="O31" s="68">
        <v>4335618.5871650008</v>
      </c>
      <c r="P31" s="68">
        <v>4579332.9957965938</v>
      </c>
      <c r="Q31" s="68">
        <v>4307099.3240350448</v>
      </c>
      <c r="R31" s="68">
        <v>4294692.6186045473</v>
      </c>
      <c r="S31" s="68">
        <v>4506542.0628084848</v>
      </c>
    </row>
    <row r="32" spans="1:19" ht="15" customHeight="1">
      <c r="A32" s="66" t="s">
        <v>36</v>
      </c>
      <c r="B32" s="67">
        <v>23</v>
      </c>
      <c r="C32" s="68">
        <v>2151650</v>
      </c>
      <c r="D32" s="68">
        <v>2321494</v>
      </c>
      <c r="E32" s="68">
        <v>2582241</v>
      </c>
      <c r="F32" s="68">
        <v>2677740</v>
      </c>
      <c r="G32" s="68">
        <v>2469495.0878264294</v>
      </c>
      <c r="H32" s="68">
        <v>2665601.7816886469</v>
      </c>
      <c r="I32" s="68">
        <v>2825178.5515483581</v>
      </c>
      <c r="J32" s="68">
        <v>2891686.1936727171</v>
      </c>
      <c r="K32" s="68">
        <v>3190764.7701588469</v>
      </c>
      <c r="L32" s="68">
        <v>3158064.0843672832</v>
      </c>
      <c r="M32" s="68">
        <v>3222439.0119650196</v>
      </c>
      <c r="N32" s="68">
        <v>2925173.968311002</v>
      </c>
      <c r="O32" s="68">
        <v>2941379.0966973561</v>
      </c>
      <c r="P32" s="68">
        <v>2757207.3605891424</v>
      </c>
      <c r="Q32" s="68">
        <v>3073175.6769437827</v>
      </c>
      <c r="R32" s="68">
        <v>3550495.0941926423</v>
      </c>
      <c r="S32" s="68">
        <v>3459503.0083229076</v>
      </c>
    </row>
    <row r="33" spans="1:19" ht="15" customHeight="1">
      <c r="A33" s="66" t="s">
        <v>37</v>
      </c>
      <c r="B33" s="67">
        <v>24</v>
      </c>
      <c r="C33" s="68">
        <v>7069385.251918097</v>
      </c>
      <c r="D33" s="68">
        <v>7281795.5596612981</v>
      </c>
      <c r="E33" s="68">
        <v>7795639.7435949622</v>
      </c>
      <c r="F33" s="68">
        <v>8108524.7918800879</v>
      </c>
      <c r="G33" s="68">
        <v>8111098.2733572852</v>
      </c>
      <c r="H33" s="68">
        <v>9052350.721811343</v>
      </c>
      <c r="I33" s="68">
        <v>9831288.8184989523</v>
      </c>
      <c r="J33" s="68">
        <v>10291177.513663646</v>
      </c>
      <c r="K33" s="68">
        <v>11464931.514253778</v>
      </c>
      <c r="L33" s="68">
        <v>11735016.480080096</v>
      </c>
      <c r="M33" s="68">
        <v>11991288.548472038</v>
      </c>
      <c r="N33" s="68">
        <v>11914202.444289967</v>
      </c>
      <c r="O33" s="68">
        <v>13204993.34956212</v>
      </c>
      <c r="P33" s="68">
        <v>15056872.471995872</v>
      </c>
      <c r="Q33" s="68">
        <v>14677179.604900276</v>
      </c>
      <c r="R33" s="68">
        <v>13920352.189081941</v>
      </c>
      <c r="S33" s="68">
        <v>15434203.418314388</v>
      </c>
    </row>
    <row r="34" spans="1:19" ht="15" customHeight="1">
      <c r="A34" s="66" t="s">
        <v>38</v>
      </c>
      <c r="B34" s="67">
        <v>25</v>
      </c>
      <c r="C34" s="68">
        <v>12215114.384267963</v>
      </c>
      <c r="D34" s="68">
        <v>12829830.630081587</v>
      </c>
      <c r="E34" s="68">
        <v>13671441.228788478</v>
      </c>
      <c r="F34" s="68">
        <v>14662670.212395683</v>
      </c>
      <c r="G34" s="68">
        <v>15679540.495608646</v>
      </c>
      <c r="H34" s="68">
        <v>16093403.530156482</v>
      </c>
      <c r="I34" s="68">
        <v>16899636.856430978</v>
      </c>
      <c r="J34" s="68">
        <v>17209423.405561794</v>
      </c>
      <c r="K34" s="68">
        <v>18285063.153331608</v>
      </c>
      <c r="L34" s="68">
        <v>19555510.864905749</v>
      </c>
      <c r="M34" s="68">
        <v>21398990.202007312</v>
      </c>
      <c r="N34" s="68">
        <v>20925752.534377657</v>
      </c>
      <c r="O34" s="68">
        <v>19594461.326539755</v>
      </c>
      <c r="P34" s="68">
        <v>21915831.533671889</v>
      </c>
      <c r="Q34" s="68">
        <v>23100729.869507972</v>
      </c>
      <c r="R34" s="68">
        <v>24392295.686198216</v>
      </c>
      <c r="S34" s="68">
        <v>25729373.380943589</v>
      </c>
    </row>
    <row r="35" spans="1:19" ht="15" customHeight="1">
      <c r="A35" s="66" t="s">
        <v>39</v>
      </c>
      <c r="B35" s="67">
        <v>26</v>
      </c>
      <c r="C35" s="68">
        <v>6148867.8225705773</v>
      </c>
      <c r="D35" s="68">
        <v>5961975.8666346781</v>
      </c>
      <c r="E35" s="68">
        <v>6555999.1826139074</v>
      </c>
      <c r="F35" s="68">
        <v>7223527.9799321508</v>
      </c>
      <c r="G35" s="68">
        <v>7394193.4330564383</v>
      </c>
      <c r="H35" s="68">
        <v>7974602.5215504374</v>
      </c>
      <c r="I35" s="68">
        <v>8438738.1142688636</v>
      </c>
      <c r="J35" s="68">
        <v>8911329.06032129</v>
      </c>
      <c r="K35" s="68">
        <v>9045548.5452536885</v>
      </c>
      <c r="L35" s="68">
        <v>9595619.4866151586</v>
      </c>
      <c r="M35" s="68">
        <v>9827204.0138602145</v>
      </c>
      <c r="N35" s="68">
        <v>9876629.928033879</v>
      </c>
      <c r="O35" s="68">
        <v>9965792.7884884309</v>
      </c>
      <c r="P35" s="68">
        <v>10596810.2290978</v>
      </c>
      <c r="Q35" s="68">
        <v>10247271.140090946</v>
      </c>
      <c r="R35" s="68">
        <v>10635071.348650765</v>
      </c>
      <c r="S35" s="68">
        <v>11725681.05576775</v>
      </c>
    </row>
    <row r="36" spans="1:19" ht="15" customHeight="1">
      <c r="A36" s="66" t="s">
        <v>40</v>
      </c>
      <c r="B36" s="67">
        <v>27</v>
      </c>
      <c r="C36" s="68">
        <v>4701656.1988828052</v>
      </c>
      <c r="D36" s="68">
        <v>4788224.8357516322</v>
      </c>
      <c r="E36" s="68">
        <v>5131070.3095937409</v>
      </c>
      <c r="F36" s="68">
        <v>5469338.8598514674</v>
      </c>
      <c r="G36" s="68">
        <v>5634640.8061931087</v>
      </c>
      <c r="H36" s="68">
        <v>6246984.5355058582</v>
      </c>
      <c r="I36" s="68">
        <v>6846436.635416856</v>
      </c>
      <c r="J36" s="68">
        <v>6865988.5391817261</v>
      </c>
      <c r="K36" s="68">
        <v>6893147.6396075375</v>
      </c>
      <c r="L36" s="68">
        <v>6954639.3472826872</v>
      </c>
      <c r="M36" s="68">
        <v>7306722.2766085211</v>
      </c>
      <c r="N36" s="68">
        <v>7639687.0048092436</v>
      </c>
      <c r="O36" s="68">
        <v>8108231.0914744986</v>
      </c>
      <c r="P36" s="68">
        <v>8483344.3152450509</v>
      </c>
      <c r="Q36" s="68">
        <v>8280416.4779255008</v>
      </c>
      <c r="R36" s="68">
        <v>8799334.5126847122</v>
      </c>
      <c r="S36" s="68">
        <v>9190096.464434389</v>
      </c>
    </row>
    <row r="37" spans="1:19" ht="15" customHeight="1">
      <c r="A37" s="66" t="s">
        <v>41</v>
      </c>
      <c r="B37" s="67">
        <v>28</v>
      </c>
      <c r="C37" s="68">
        <v>1837759.16145277</v>
      </c>
      <c r="D37" s="68">
        <v>2065547.3106834143</v>
      </c>
      <c r="E37" s="68">
        <v>2479128.8297241973</v>
      </c>
      <c r="F37" s="68">
        <v>2813903.1168733067</v>
      </c>
      <c r="G37" s="68">
        <v>2928048.0268853572</v>
      </c>
      <c r="H37" s="68">
        <v>3319264.7002722761</v>
      </c>
      <c r="I37" s="68">
        <v>3656412.5032411627</v>
      </c>
      <c r="J37" s="68">
        <v>3742322.3484071624</v>
      </c>
      <c r="K37" s="68">
        <v>3882125.796148676</v>
      </c>
      <c r="L37" s="68">
        <v>3908580.120668632</v>
      </c>
      <c r="M37" s="68">
        <v>3973449.4875437128</v>
      </c>
      <c r="N37" s="68">
        <v>3956595.246612363</v>
      </c>
      <c r="O37" s="68">
        <v>3797567.4951780629</v>
      </c>
      <c r="P37" s="68">
        <v>3749629.0110703311</v>
      </c>
      <c r="Q37" s="68">
        <v>3913588.3648173269</v>
      </c>
      <c r="R37" s="68">
        <v>4149629.0110703339</v>
      </c>
      <c r="S37" s="68">
        <v>4518759.7160088355</v>
      </c>
    </row>
    <row r="38" spans="1:19" ht="15" customHeight="1">
      <c r="A38" s="66" t="s">
        <v>42</v>
      </c>
      <c r="B38" s="67">
        <v>29</v>
      </c>
      <c r="C38" s="68">
        <v>742131.80767644593</v>
      </c>
      <c r="D38" s="68">
        <v>794280.7720715577</v>
      </c>
      <c r="E38" s="68">
        <v>934246.35313924903</v>
      </c>
      <c r="F38" s="68">
        <v>1093293.9423537876</v>
      </c>
      <c r="G38" s="68">
        <v>1258558.9274026712</v>
      </c>
      <c r="H38" s="68">
        <v>1350775.7667234326</v>
      </c>
      <c r="I38" s="68">
        <v>1445053.4786862908</v>
      </c>
      <c r="J38" s="68">
        <v>1488878.0231097678</v>
      </c>
      <c r="K38" s="68">
        <v>1581006.3111691114</v>
      </c>
      <c r="L38" s="68">
        <v>1719898.9114454144</v>
      </c>
      <c r="M38" s="68">
        <v>1795164.6092699142</v>
      </c>
      <c r="N38" s="68">
        <v>1827986.674146398</v>
      </c>
      <c r="O38" s="68">
        <v>1836039.8407563181</v>
      </c>
      <c r="P38" s="68">
        <v>1886704.240801994</v>
      </c>
      <c r="Q38" s="68">
        <v>1907016.5309640137</v>
      </c>
      <c r="R38" s="68">
        <v>1943854.9333047122</v>
      </c>
      <c r="S38" s="68">
        <v>1995445.4991739651</v>
      </c>
    </row>
    <row r="39" spans="1:19" ht="15" customHeight="1">
      <c r="A39" s="66" t="s">
        <v>43</v>
      </c>
      <c r="B39" s="67">
        <v>30</v>
      </c>
      <c r="C39" s="68">
        <v>2806976.9897267623</v>
      </c>
      <c r="D39" s="68">
        <v>2909379.4764273213</v>
      </c>
      <c r="E39" s="68">
        <v>3221713.1978506357</v>
      </c>
      <c r="F39" s="68">
        <v>3569906.4065499557</v>
      </c>
      <c r="G39" s="68">
        <v>3657631.6419861293</v>
      </c>
      <c r="H39" s="68">
        <v>3842078.0638928758</v>
      </c>
      <c r="I39" s="68">
        <v>3917431.9235636941</v>
      </c>
      <c r="J39" s="68">
        <v>4048466.3669861327</v>
      </c>
      <c r="K39" s="68">
        <v>4322000.7711098492</v>
      </c>
      <c r="L39" s="68">
        <v>4557161.8555868575</v>
      </c>
      <c r="M39" s="68">
        <v>4692992.3739215285</v>
      </c>
      <c r="N39" s="68">
        <v>4735681.1553640021</v>
      </c>
      <c r="O39" s="68">
        <v>4199937.7475029686</v>
      </c>
      <c r="P39" s="68">
        <v>4638044.9051881647</v>
      </c>
      <c r="Q39" s="68">
        <v>4972222.9951158911</v>
      </c>
      <c r="R39" s="68">
        <v>5335680.7468224354</v>
      </c>
      <c r="S39" s="68">
        <v>5642061.9832369806</v>
      </c>
    </row>
    <row r="40" spans="1:19" ht="15" customHeight="1">
      <c r="A40" s="66" t="s">
        <v>125</v>
      </c>
      <c r="B40" s="67">
        <v>31</v>
      </c>
      <c r="C40" s="68">
        <v>3901002.8964766758</v>
      </c>
      <c r="D40" s="68">
        <v>3981166.1706714407</v>
      </c>
      <c r="E40" s="68">
        <v>4057360.8997925697</v>
      </c>
      <c r="F40" s="68">
        <v>4069605.1793055809</v>
      </c>
      <c r="G40" s="68">
        <v>4381995.1112159789</v>
      </c>
      <c r="H40" s="68">
        <v>4548476.939672973</v>
      </c>
      <c r="I40" s="68">
        <v>4736235.5689714067</v>
      </c>
      <c r="J40" s="68">
        <v>4916685.6824502535</v>
      </c>
      <c r="K40" s="68">
        <v>5140227.99618835</v>
      </c>
      <c r="L40" s="68">
        <v>5334933.0387394195</v>
      </c>
      <c r="M40" s="68">
        <v>5530809.39713341</v>
      </c>
      <c r="N40" s="68">
        <v>5827675.1559234215</v>
      </c>
      <c r="O40" s="68">
        <v>3964013.4442084366</v>
      </c>
      <c r="P40" s="68">
        <v>4690741.4475584412</v>
      </c>
      <c r="Q40" s="68">
        <v>5261662.2658215156</v>
      </c>
      <c r="R40" s="68">
        <v>5614759.4946786659</v>
      </c>
      <c r="S40" s="68">
        <v>6328200.6481346264</v>
      </c>
    </row>
    <row r="41" spans="1:19" ht="15" customHeight="1">
      <c r="A41" s="66" t="s">
        <v>44</v>
      </c>
      <c r="B41" s="67">
        <v>32</v>
      </c>
      <c r="C41" s="68">
        <v>3745628.1645231922</v>
      </c>
      <c r="D41" s="68">
        <v>3782531.5450618751</v>
      </c>
      <c r="E41" s="68">
        <v>4044514.2178677935</v>
      </c>
      <c r="F41" s="68">
        <v>4298007.4741963064</v>
      </c>
      <c r="G41" s="68">
        <v>4263543.3415227151</v>
      </c>
      <c r="H41" s="68">
        <v>4510524.5953418324</v>
      </c>
      <c r="I41" s="68">
        <v>4780633.4115054123</v>
      </c>
      <c r="J41" s="68">
        <v>5014023.0415950445</v>
      </c>
      <c r="K41" s="68">
        <v>5187219.0045173569</v>
      </c>
      <c r="L41" s="68">
        <v>5475775.2614231482</v>
      </c>
      <c r="M41" s="68">
        <v>5890572.9784112126</v>
      </c>
      <c r="N41" s="68">
        <v>6224129.700120341</v>
      </c>
      <c r="O41" s="68">
        <v>5463344.0931450743</v>
      </c>
      <c r="P41" s="68">
        <v>6143914.067150794</v>
      </c>
      <c r="Q41" s="68">
        <v>6203087.1005498823</v>
      </c>
      <c r="R41" s="68">
        <v>6622735.2620044202</v>
      </c>
      <c r="S41" s="68">
        <v>7146218.1041594408</v>
      </c>
    </row>
    <row r="42" spans="1:19" ht="15" customHeight="1">
      <c r="A42" s="66" t="s">
        <v>45</v>
      </c>
      <c r="B42" s="67">
        <v>33</v>
      </c>
      <c r="C42" s="68">
        <v>1969549.0481390906</v>
      </c>
      <c r="D42" s="68">
        <v>2706842.1931877406</v>
      </c>
      <c r="E42" s="68">
        <v>3110594.0282142968</v>
      </c>
      <c r="F42" s="68">
        <v>3996043.8071466298</v>
      </c>
      <c r="G42" s="68">
        <v>3978814.2699362477</v>
      </c>
      <c r="H42" s="68">
        <v>3480394.9764103312</v>
      </c>
      <c r="I42" s="68">
        <v>4587004.5663864668</v>
      </c>
      <c r="J42" s="68">
        <v>4495649.4910679702</v>
      </c>
      <c r="K42" s="68">
        <v>4944102.9824753506</v>
      </c>
      <c r="L42" s="68">
        <v>5270641.0213368228</v>
      </c>
      <c r="M42" s="68">
        <v>5206190.7415600959</v>
      </c>
      <c r="N42" s="68">
        <v>5531940.1566187609</v>
      </c>
      <c r="O42" s="68">
        <v>5563631.4524746845</v>
      </c>
      <c r="P42" s="68">
        <v>6934540.4401116921</v>
      </c>
      <c r="Q42" s="68">
        <v>6495731.626245209</v>
      </c>
      <c r="R42" s="68">
        <v>7232345.2895141356</v>
      </c>
      <c r="S42" s="68">
        <v>7398472.5953065399</v>
      </c>
    </row>
    <row r="43" spans="1:19" ht="15" customHeight="1" thickBot="1">
      <c r="A43" s="60" t="s">
        <v>139</v>
      </c>
      <c r="B43" s="61" t="s">
        <v>78</v>
      </c>
      <c r="C43" s="62">
        <v>105196192.14789784</v>
      </c>
      <c r="D43" s="62">
        <v>104136267.28741185</v>
      </c>
      <c r="E43" s="62">
        <v>115402855.87445657</v>
      </c>
      <c r="F43" s="62">
        <v>120468014.08158104</v>
      </c>
      <c r="G43" s="62">
        <v>122014663.14901635</v>
      </c>
      <c r="H43" s="62">
        <v>134465967.21455002</v>
      </c>
      <c r="I43" s="62">
        <v>143324894.88014919</v>
      </c>
      <c r="J43" s="62">
        <v>147842645.80279139</v>
      </c>
      <c r="K43" s="62">
        <v>154561755.78347045</v>
      </c>
      <c r="L43" s="62">
        <v>162939242.73774058</v>
      </c>
      <c r="M43" s="62">
        <v>167309808.27535605</v>
      </c>
      <c r="N43" s="62">
        <v>166524778.3312597</v>
      </c>
      <c r="O43" s="62">
        <v>164337306.57980168</v>
      </c>
      <c r="P43" s="62">
        <v>174649287.0368897</v>
      </c>
      <c r="Q43" s="62">
        <v>173870415.7474522</v>
      </c>
      <c r="R43" s="62">
        <v>183213114.27630371</v>
      </c>
      <c r="S43" s="62">
        <v>194251990.20451874</v>
      </c>
    </row>
    <row r="44" spans="1:19">
      <c r="C44" s="70"/>
      <c r="D44" s="70"/>
      <c r="E44" s="70"/>
      <c r="F44" s="70"/>
      <c r="G44" s="70"/>
      <c r="H44" s="70"/>
      <c r="I44" s="70"/>
      <c r="S44" s="478"/>
    </row>
    <row r="45" spans="1:19">
      <c r="A45" s="5" t="s">
        <v>16</v>
      </c>
      <c r="C45" s="73"/>
      <c r="D45" s="73"/>
      <c r="E45" s="73"/>
      <c r="F45" s="73"/>
      <c r="G45" s="73"/>
      <c r="H45" s="73"/>
      <c r="I45" s="73"/>
    </row>
    <row r="46" spans="1:19">
      <c r="A46" s="5" t="s">
        <v>192</v>
      </c>
      <c r="C46" s="73"/>
      <c r="D46" s="73"/>
      <c r="E46" s="73"/>
      <c r="F46" s="73"/>
      <c r="G46" s="73"/>
      <c r="H46" s="73"/>
      <c r="I46" s="73"/>
    </row>
    <row r="48" spans="1:19" ht="16.2">
      <c r="A48" s="7" t="s">
        <v>17</v>
      </c>
      <c r="B48" s="7"/>
      <c r="C48" s="7"/>
      <c r="S48" s="2">
        <f>'3.4. VBP cons'!S48+1</f>
        <v>14</v>
      </c>
    </row>
    <row r="49" spans="1:11">
      <c r="A49" s="69"/>
    </row>
    <row r="50" spans="1:11">
      <c r="C50" s="70"/>
      <c r="D50" s="70"/>
      <c r="E50" s="70"/>
      <c r="F50" s="70"/>
      <c r="G50" s="70"/>
      <c r="H50" s="70"/>
      <c r="I50" s="70"/>
    </row>
    <row r="51" spans="1:11">
      <c r="C51" s="236"/>
      <c r="D51" s="236"/>
      <c r="E51" s="236"/>
      <c r="F51" s="236"/>
      <c r="G51" s="236"/>
      <c r="H51" s="236"/>
      <c r="I51" s="236"/>
      <c r="J51" s="236"/>
      <c r="K51" s="236"/>
    </row>
  </sheetData>
  <mergeCells count="3">
    <mergeCell ref="A3:B3"/>
    <mergeCell ref="A6:S6"/>
    <mergeCell ref="A5:S5"/>
  </mergeCells>
  <hyperlinks>
    <hyperlink ref="A2" location="INDICE!A1" display="Índice" xr:uid="{00000000-0004-0000-0F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2">
    <tabColor theme="0" tint="-0.499984740745262"/>
    <pageSetUpPr fitToPage="1"/>
  </sheetPr>
  <dimension ref="A1:S52"/>
  <sheetViews>
    <sheetView showGridLines="0" topLeftCell="G28" workbookViewId="0">
      <selection activeCell="S55" sqref="S55"/>
    </sheetView>
  </sheetViews>
  <sheetFormatPr baseColWidth="10" defaultColWidth="11.44140625" defaultRowHeight="15.6"/>
  <cols>
    <col min="1" max="1" width="41.44140625" style="23" customWidth="1"/>
    <col min="2" max="2" width="8.6640625" style="23" customWidth="1"/>
    <col min="3" max="19" width="12.6640625" style="23" customWidth="1"/>
    <col min="20" max="16384" width="11.44140625" style="23"/>
  </cols>
  <sheetData>
    <row r="1" spans="1:19" ht="13.5" customHeight="1"/>
    <row r="2" spans="1:19" ht="13.5" customHeight="1">
      <c r="A2" s="94" t="s">
        <v>0</v>
      </c>
      <c r="B2" s="55"/>
      <c r="C2" s="9"/>
      <c r="D2" s="9"/>
      <c r="E2" s="9"/>
      <c r="F2" s="9"/>
      <c r="G2" s="9"/>
      <c r="H2" s="9"/>
      <c r="I2" s="9"/>
      <c r="N2" s="25"/>
      <c r="O2" s="25"/>
      <c r="P2" s="25"/>
    </row>
    <row r="3" spans="1:19" ht="13.5" customHeight="1">
      <c r="A3" s="400" t="s">
        <v>410</v>
      </c>
      <c r="B3" s="401"/>
      <c r="C3" s="9"/>
      <c r="D3" s="9"/>
      <c r="E3" s="9"/>
      <c r="F3" s="9"/>
      <c r="G3" s="9"/>
      <c r="H3" s="9"/>
      <c r="S3" s="8" t="s">
        <v>1</v>
      </c>
    </row>
    <row r="4" spans="1:19" ht="13.5" customHeight="1">
      <c r="A4" s="9"/>
      <c r="B4" s="9"/>
      <c r="C4" s="9"/>
      <c r="D4" s="9"/>
      <c r="E4" s="9"/>
      <c r="F4" s="9"/>
      <c r="G4" s="9"/>
      <c r="H4" s="9"/>
      <c r="I4" s="9"/>
      <c r="L4" s="27"/>
      <c r="M4" s="27"/>
      <c r="N4" s="25"/>
      <c r="O4" s="25"/>
      <c r="P4" s="27"/>
    </row>
    <row r="5" spans="1:19" ht="18">
      <c r="A5" s="402" t="s">
        <v>235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 ht="13.5" customHeight="1">
      <c r="A6" s="415" t="s">
        <v>288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19" ht="13.5" customHeight="1">
      <c r="A7" s="74"/>
      <c r="B7" s="74"/>
      <c r="C7" s="74"/>
      <c r="D7" s="74"/>
      <c r="E7" s="74"/>
      <c r="F7" s="74"/>
      <c r="G7" s="74"/>
      <c r="H7" s="74"/>
      <c r="I7" s="74"/>
      <c r="L7" s="28"/>
      <c r="M7" s="28"/>
      <c r="N7" s="28"/>
      <c r="O7" s="28"/>
      <c r="P7" s="28"/>
    </row>
    <row r="8" spans="1:19" ht="13.5" customHeight="1">
      <c r="A8" s="414"/>
      <c r="B8" s="414"/>
      <c r="C8" s="414"/>
      <c r="D8" s="414"/>
      <c r="E8" s="414"/>
      <c r="F8" s="414"/>
      <c r="G8" s="414"/>
      <c r="H8" s="414"/>
      <c r="I8" s="414"/>
      <c r="L8" s="28"/>
      <c r="M8" s="28"/>
      <c r="N8" s="28"/>
      <c r="O8" s="28"/>
      <c r="P8" s="28"/>
    </row>
    <row r="9" spans="1:19" ht="17.850000000000001" customHeigh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s="3" customFormat="1" ht="15" customHeight="1">
      <c r="A10" s="63" t="s">
        <v>120</v>
      </c>
      <c r="B10" s="67">
        <v>1</v>
      </c>
      <c r="C10" s="95">
        <v>10393826.618842399</v>
      </c>
      <c r="D10" s="95">
        <v>8730937.4704383761</v>
      </c>
      <c r="E10" s="95">
        <v>13691562.38306004</v>
      </c>
      <c r="F10" s="95">
        <v>14726718.633221131</v>
      </c>
      <c r="G10" s="95">
        <v>8956477.5341534689</v>
      </c>
      <c r="H10" s="95">
        <v>14677356.6248868</v>
      </c>
      <c r="I10" s="95">
        <v>15577235.674702972</v>
      </c>
      <c r="J10" s="95">
        <v>15381316.854143284</v>
      </c>
      <c r="K10" s="95">
        <v>15731843.295095399</v>
      </c>
      <c r="L10" s="95">
        <v>16746292.070201464</v>
      </c>
      <c r="M10" s="95">
        <v>17314130.775235742</v>
      </c>
      <c r="N10" s="95">
        <v>16546386.288252706</v>
      </c>
      <c r="O10" s="95">
        <v>18037959.362427734</v>
      </c>
      <c r="P10" s="95">
        <v>14749138.430654936</v>
      </c>
      <c r="Q10" s="95">
        <v>12902994.69453137</v>
      </c>
      <c r="R10" s="95">
        <v>15926488.156562118</v>
      </c>
      <c r="S10" s="95">
        <v>16272499.303690255</v>
      </c>
    </row>
    <row r="11" spans="1:19" s="3" customFormat="1" ht="15" customHeight="1">
      <c r="A11" s="66" t="s">
        <v>121</v>
      </c>
      <c r="B11" s="67">
        <v>2</v>
      </c>
      <c r="C11" s="10">
        <v>3220452.0848564226</v>
      </c>
      <c r="D11" s="10">
        <v>3244899.7914441293</v>
      </c>
      <c r="E11" s="10">
        <v>3594672.2870489098</v>
      </c>
      <c r="F11" s="10">
        <v>3630612.0127661331</v>
      </c>
      <c r="G11" s="10">
        <v>3572963.1788548436</v>
      </c>
      <c r="H11" s="10">
        <v>3797136.8480584426</v>
      </c>
      <c r="I11" s="10">
        <v>4275745.4116426753</v>
      </c>
      <c r="J11" s="10">
        <v>4191050.6444253689</v>
      </c>
      <c r="K11" s="10">
        <v>4403603.2166529968</v>
      </c>
      <c r="L11" s="10">
        <v>4529283.6363489144</v>
      </c>
      <c r="M11" s="10">
        <v>4386532.8614795711</v>
      </c>
      <c r="N11" s="10">
        <v>4437473.7074892316</v>
      </c>
      <c r="O11" s="10">
        <v>4632948.6885741325</v>
      </c>
      <c r="P11" s="10">
        <v>4918326.2865490587</v>
      </c>
      <c r="Q11" s="10">
        <v>4901659.4996334529</v>
      </c>
      <c r="R11" s="10">
        <v>4926597.2646117238</v>
      </c>
      <c r="S11" s="10">
        <v>5255843.0104426909</v>
      </c>
    </row>
    <row r="12" spans="1:19" s="3" customFormat="1" ht="15" customHeight="1">
      <c r="A12" s="66" t="s">
        <v>19</v>
      </c>
      <c r="B12" s="67">
        <v>3</v>
      </c>
      <c r="C12" s="10">
        <v>1118083.1504326507</v>
      </c>
      <c r="D12" s="10">
        <v>1023938.1264157183</v>
      </c>
      <c r="E12" s="10">
        <v>1179072.716175494</v>
      </c>
      <c r="F12" s="10">
        <v>1144486.1826611108</v>
      </c>
      <c r="G12" s="10">
        <v>1125496.3702900782</v>
      </c>
      <c r="H12" s="10">
        <v>1186050.3511487485</v>
      </c>
      <c r="I12" s="10">
        <v>1228731.3256530343</v>
      </c>
      <c r="J12" s="10">
        <v>1206180.9354582101</v>
      </c>
      <c r="K12" s="10">
        <v>1202609.5493630124</v>
      </c>
      <c r="L12" s="10">
        <v>1110017.794446606</v>
      </c>
      <c r="M12" s="10">
        <v>1168711.4219222465</v>
      </c>
      <c r="N12" s="10">
        <v>1089782.5350716179</v>
      </c>
      <c r="O12" s="10">
        <v>1057082.6132187226</v>
      </c>
      <c r="P12" s="10">
        <v>1134576.1513662154</v>
      </c>
      <c r="Q12" s="10">
        <v>1189225.1571611704</v>
      </c>
      <c r="R12" s="10">
        <v>1257347.7562424073</v>
      </c>
      <c r="S12" s="10">
        <v>1317667.0981051563</v>
      </c>
    </row>
    <row r="13" spans="1:19" s="3" customFormat="1" ht="15" customHeight="1">
      <c r="A13" s="66" t="s">
        <v>20</v>
      </c>
      <c r="B13" s="67">
        <v>4</v>
      </c>
      <c r="C13" s="10">
        <v>105850.9621330502</v>
      </c>
      <c r="D13" s="10">
        <v>105332.95517031261</v>
      </c>
      <c r="E13" s="10">
        <v>113405.71578594021</v>
      </c>
      <c r="F13" s="10">
        <v>131503.41528963624</v>
      </c>
      <c r="G13" s="10">
        <v>130798.15587315895</v>
      </c>
      <c r="H13" s="10">
        <v>126769.19145734067</v>
      </c>
      <c r="I13" s="10">
        <v>126317.76358776019</v>
      </c>
      <c r="J13" s="10">
        <v>123910.59989137435</v>
      </c>
      <c r="K13" s="10">
        <v>127968.79340800203</v>
      </c>
      <c r="L13" s="10">
        <v>139873.68946132061</v>
      </c>
      <c r="M13" s="10">
        <v>151487.59062370722</v>
      </c>
      <c r="N13" s="10">
        <v>167760.35226599858</v>
      </c>
      <c r="O13" s="10">
        <v>168710.07934459709</v>
      </c>
      <c r="P13" s="10">
        <v>160949.48946566251</v>
      </c>
      <c r="Q13" s="10">
        <v>145529.83579978941</v>
      </c>
      <c r="R13" s="10">
        <v>170965.31452182622</v>
      </c>
      <c r="S13" s="10">
        <v>184534.32783535283</v>
      </c>
    </row>
    <row r="14" spans="1:19" s="3" customFormat="1" ht="15" customHeight="1">
      <c r="A14" s="66" t="s">
        <v>21</v>
      </c>
      <c r="B14" s="67">
        <v>5</v>
      </c>
      <c r="C14" s="10">
        <v>436118.17622362159</v>
      </c>
      <c r="D14" s="10">
        <v>456078.92591606436</v>
      </c>
      <c r="E14" s="10">
        <v>490727.77808399743</v>
      </c>
      <c r="F14" s="10">
        <v>522764.95986259589</v>
      </c>
      <c r="G14" s="10">
        <v>526672.63401481032</v>
      </c>
      <c r="H14" s="10">
        <v>543638.88178978255</v>
      </c>
      <c r="I14" s="10">
        <v>590447.42538191134</v>
      </c>
      <c r="J14" s="10">
        <v>611359.1420881541</v>
      </c>
      <c r="K14" s="10">
        <v>663864.2443178572</v>
      </c>
      <c r="L14" s="10">
        <v>710628.31379190669</v>
      </c>
      <c r="M14" s="10">
        <v>662237.53694778203</v>
      </c>
      <c r="N14" s="10">
        <v>703041.105986309</v>
      </c>
      <c r="O14" s="10">
        <v>752851.24837366282</v>
      </c>
      <c r="P14" s="10">
        <v>817188.97909470089</v>
      </c>
      <c r="Q14" s="10">
        <v>762472.84099261137</v>
      </c>
      <c r="R14" s="10">
        <v>864132.39970689663</v>
      </c>
      <c r="S14" s="10">
        <v>1131051.6342488192</v>
      </c>
    </row>
    <row r="15" spans="1:19" s="3" customFormat="1" ht="15" customHeight="1">
      <c r="A15" s="66" t="s">
        <v>22</v>
      </c>
      <c r="B15" s="67">
        <v>6</v>
      </c>
      <c r="C15" s="10">
        <v>3905481.7103602318</v>
      </c>
      <c r="D15" s="10">
        <v>3927221.6049438762</v>
      </c>
      <c r="E15" s="10">
        <v>4630037.492329536</v>
      </c>
      <c r="F15" s="10">
        <v>4044086.4552783556</v>
      </c>
      <c r="G15" s="10">
        <v>4145544.0398312099</v>
      </c>
      <c r="H15" s="10">
        <v>4503645.0175365824</v>
      </c>
      <c r="I15" s="10">
        <v>4944844.3266937416</v>
      </c>
      <c r="J15" s="10">
        <v>4889859.0196053982</v>
      </c>
      <c r="K15" s="10">
        <v>5196317.6774601787</v>
      </c>
      <c r="L15" s="10">
        <v>5317771.905207552</v>
      </c>
      <c r="M15" s="10">
        <v>5211748.5847775936</v>
      </c>
      <c r="N15" s="10">
        <v>5159019.9266717378</v>
      </c>
      <c r="O15" s="10">
        <v>5419695.8726050276</v>
      </c>
      <c r="P15" s="10">
        <v>5658667.8663334846</v>
      </c>
      <c r="Q15" s="10">
        <v>5499554.4795486219</v>
      </c>
      <c r="R15" s="10">
        <v>5412822.2753803302</v>
      </c>
      <c r="S15" s="10">
        <v>5893154.1409315038</v>
      </c>
    </row>
    <row r="16" spans="1:19" s="3" customFormat="1" ht="15" customHeight="1">
      <c r="A16" s="66" t="s">
        <v>23</v>
      </c>
      <c r="B16" s="67">
        <v>7</v>
      </c>
      <c r="C16" s="10">
        <v>2618274.2308233744</v>
      </c>
      <c r="D16" s="10">
        <v>1568667.8705660207</v>
      </c>
      <c r="E16" s="10">
        <v>1297030.0125637287</v>
      </c>
      <c r="F16" s="10">
        <v>1576585.3112160224</v>
      </c>
      <c r="G16" s="10">
        <v>1375816.730977918</v>
      </c>
      <c r="H16" s="10">
        <v>2229038.124307503</v>
      </c>
      <c r="I16" s="10">
        <v>2637761.0638732119</v>
      </c>
      <c r="J16" s="10">
        <v>2937092.4669309594</v>
      </c>
      <c r="K16" s="10">
        <v>2911734.9349496039</v>
      </c>
      <c r="L16" s="10">
        <v>2837018.7839834746</v>
      </c>
      <c r="M16" s="10">
        <v>2841245.7871637829</v>
      </c>
      <c r="N16" s="10">
        <v>2641722.3953595245</v>
      </c>
      <c r="O16" s="10">
        <v>2581470.5772446059</v>
      </c>
      <c r="P16" s="10">
        <v>2206039.3832081314</v>
      </c>
      <c r="Q16" s="10">
        <v>1439252.8529034322</v>
      </c>
      <c r="R16" s="10">
        <v>2352619.5213596048</v>
      </c>
      <c r="S16" s="10">
        <v>2027859.4842583351</v>
      </c>
    </row>
    <row r="17" spans="1:19" s="3" customFormat="1" ht="15" customHeight="1">
      <c r="A17" s="66" t="s">
        <v>24</v>
      </c>
      <c r="B17" s="67">
        <v>8</v>
      </c>
      <c r="C17" s="10">
        <v>1006797.2698671105</v>
      </c>
      <c r="D17" s="10">
        <v>1057081.619236202</v>
      </c>
      <c r="E17" s="10">
        <v>1098607.6188991826</v>
      </c>
      <c r="F17" s="10">
        <v>1191768.2058722505</v>
      </c>
      <c r="G17" s="10">
        <v>1257662.7846163253</v>
      </c>
      <c r="H17" s="10">
        <v>1295151.345417802</v>
      </c>
      <c r="I17" s="10">
        <v>1377606.571976389</v>
      </c>
      <c r="J17" s="10">
        <v>1430330.9269279344</v>
      </c>
      <c r="K17" s="10">
        <v>1527659.5825926224</v>
      </c>
      <c r="L17" s="10">
        <v>1594882.1949982136</v>
      </c>
      <c r="M17" s="10">
        <v>1600956.9932772471</v>
      </c>
      <c r="N17" s="10">
        <v>1659517.8589478061</v>
      </c>
      <c r="O17" s="10">
        <v>1696257.8685673126</v>
      </c>
      <c r="P17" s="10">
        <v>1650410.9607283855</v>
      </c>
      <c r="Q17" s="10">
        <v>1662133.6611773991</v>
      </c>
      <c r="R17" s="10">
        <v>1768688.9705616599</v>
      </c>
      <c r="S17" s="10">
        <v>1817476.3547813674</v>
      </c>
    </row>
    <row r="18" spans="1:19" s="3" customFormat="1" ht="15" customHeight="1">
      <c r="A18" s="66" t="s">
        <v>25</v>
      </c>
      <c r="B18" s="67">
        <v>9</v>
      </c>
      <c r="C18" s="10">
        <v>1806524.9662694186</v>
      </c>
      <c r="D18" s="10">
        <v>1849719.8312632339</v>
      </c>
      <c r="E18" s="10">
        <v>1992712.1836056355</v>
      </c>
      <c r="F18" s="10">
        <v>2074112.8132786606</v>
      </c>
      <c r="G18" s="10">
        <v>2168577.9017943055</v>
      </c>
      <c r="H18" s="10">
        <v>2201426.0996861588</v>
      </c>
      <c r="I18" s="10">
        <v>2283942.489167477</v>
      </c>
      <c r="J18" s="10">
        <v>2347275.5991205107</v>
      </c>
      <c r="K18" s="10">
        <v>2433976.9590236396</v>
      </c>
      <c r="L18" s="10">
        <v>2672874.7694396311</v>
      </c>
      <c r="M18" s="10">
        <v>2706917.9504016377</v>
      </c>
      <c r="N18" s="10">
        <v>2698911.3182590753</v>
      </c>
      <c r="O18" s="10">
        <v>2795909.8641424812</v>
      </c>
      <c r="P18" s="10">
        <v>2944154.0464253165</v>
      </c>
      <c r="Q18" s="10">
        <v>2890336.1672464935</v>
      </c>
      <c r="R18" s="10">
        <v>3035436.0189788472</v>
      </c>
      <c r="S18" s="10">
        <v>3217795.8237496801</v>
      </c>
    </row>
    <row r="19" spans="1:19" s="3" customFormat="1" ht="15" customHeight="1">
      <c r="A19" s="66" t="s">
        <v>26</v>
      </c>
      <c r="B19" s="67">
        <v>10</v>
      </c>
      <c r="C19" s="10">
        <v>954086.788911107</v>
      </c>
      <c r="D19" s="10">
        <v>829566.80282980879</v>
      </c>
      <c r="E19" s="10">
        <v>798716.89484512946</v>
      </c>
      <c r="F19" s="10">
        <v>884857.47021190531</v>
      </c>
      <c r="G19" s="10">
        <v>903924.31978412659</v>
      </c>
      <c r="H19" s="10">
        <v>917801.78571184259</v>
      </c>
      <c r="I19" s="10">
        <v>980542.62156097102</v>
      </c>
      <c r="J19" s="10">
        <v>1003706.9702010263</v>
      </c>
      <c r="K19" s="10">
        <v>986573.42597151815</v>
      </c>
      <c r="L19" s="10">
        <v>790675.42215771019</v>
      </c>
      <c r="M19" s="10">
        <v>772727.34299418668</v>
      </c>
      <c r="N19" s="10">
        <v>900044.27831286064</v>
      </c>
      <c r="O19" s="10">
        <v>1008577.64016667</v>
      </c>
      <c r="P19" s="10">
        <v>1063303.5164374821</v>
      </c>
      <c r="Q19" s="10">
        <v>1196258.333011711</v>
      </c>
      <c r="R19" s="10">
        <v>1264762.9390552081</v>
      </c>
      <c r="S19" s="10">
        <v>1373083.6336710243</v>
      </c>
    </row>
    <row r="20" spans="1:19" s="3" customFormat="1" ht="15" customHeight="1">
      <c r="A20" s="66" t="s">
        <v>27</v>
      </c>
      <c r="B20" s="67">
        <v>11</v>
      </c>
      <c r="C20" s="10">
        <v>1378091.8747034629</v>
      </c>
      <c r="D20" s="10">
        <v>1399571.6682788017</v>
      </c>
      <c r="E20" s="10">
        <v>1403855.9631742705</v>
      </c>
      <c r="F20" s="10">
        <v>1433236.6645195938</v>
      </c>
      <c r="G20" s="10">
        <v>1474276.4176042359</v>
      </c>
      <c r="H20" s="10">
        <v>1608957.7718896263</v>
      </c>
      <c r="I20" s="10">
        <v>1732003.9519832986</v>
      </c>
      <c r="J20" s="10">
        <v>1826416.1370553342</v>
      </c>
      <c r="K20" s="10">
        <v>1860055.5731776156</v>
      </c>
      <c r="L20" s="10">
        <v>1990395.7578743813</v>
      </c>
      <c r="M20" s="10">
        <v>2144477.5788509445</v>
      </c>
      <c r="N20" s="10">
        <v>2133863.0473148371</v>
      </c>
      <c r="O20" s="10">
        <v>2259268.814965243</v>
      </c>
      <c r="P20" s="10">
        <v>2435043.1157760848</v>
      </c>
      <c r="Q20" s="10">
        <v>2296248.5469103283</v>
      </c>
      <c r="R20" s="10">
        <v>2403385.6876797006</v>
      </c>
      <c r="S20" s="10">
        <v>2629737.5432845829</v>
      </c>
    </row>
    <row r="21" spans="1:19" s="3" customFormat="1" ht="15" customHeight="1">
      <c r="A21" s="66" t="s">
        <v>28</v>
      </c>
      <c r="B21" s="67">
        <v>12</v>
      </c>
      <c r="C21" s="10">
        <v>2870719.568553024</v>
      </c>
      <c r="D21" s="10">
        <v>2979184.5945959408</v>
      </c>
      <c r="E21" s="10">
        <v>3071857.5915233828</v>
      </c>
      <c r="F21" s="10">
        <v>3361656.9258989925</v>
      </c>
      <c r="G21" s="10">
        <v>3511732.3047285564</v>
      </c>
      <c r="H21" s="10">
        <v>3570021.2375160716</v>
      </c>
      <c r="I21" s="10">
        <v>3780808.2289800849</v>
      </c>
      <c r="J21" s="10">
        <v>3975498.4675605586</v>
      </c>
      <c r="K21" s="10">
        <v>4324244.5624320144</v>
      </c>
      <c r="L21" s="10">
        <v>4685811.9372611558</v>
      </c>
      <c r="M21" s="10">
        <v>4924848.2023677882</v>
      </c>
      <c r="N21" s="10">
        <v>4652293.9971746495</v>
      </c>
      <c r="O21" s="10">
        <v>4432497.0229912372</v>
      </c>
      <c r="P21" s="10">
        <v>4594682.589405071</v>
      </c>
      <c r="Q21" s="10">
        <v>4802869.5243448643</v>
      </c>
      <c r="R21" s="10">
        <v>5020455.8623908032</v>
      </c>
      <c r="S21" s="10">
        <v>5082219.660742972</v>
      </c>
    </row>
    <row r="22" spans="1:19" s="3" customFormat="1" ht="15" customHeight="1">
      <c r="A22" s="66" t="s">
        <v>29</v>
      </c>
      <c r="B22" s="67">
        <v>13</v>
      </c>
      <c r="C22" s="10">
        <v>2102962.9959749938</v>
      </c>
      <c r="D22" s="10">
        <v>2090171.9670313681</v>
      </c>
      <c r="E22" s="10">
        <v>2142810.1604796411</v>
      </c>
      <c r="F22" s="10">
        <v>2173304.9901147429</v>
      </c>
      <c r="G22" s="10">
        <v>2205818.4507142552</v>
      </c>
      <c r="H22" s="10">
        <v>2391957.7812437965</v>
      </c>
      <c r="I22" s="10">
        <v>2488662.548486717</v>
      </c>
      <c r="J22" s="10">
        <v>2477273.1970059173</v>
      </c>
      <c r="K22" s="10">
        <v>2596040.6287464788</v>
      </c>
      <c r="L22" s="10">
        <v>2853197.4204946905</v>
      </c>
      <c r="M22" s="10">
        <v>2914034.2607445596</v>
      </c>
      <c r="N22" s="10">
        <v>2754218.3772084662</v>
      </c>
      <c r="O22" s="10">
        <v>2455244.0992296129</v>
      </c>
      <c r="P22" s="10">
        <v>2551225.8315870967</v>
      </c>
      <c r="Q22" s="10">
        <v>2707022.3640446225</v>
      </c>
      <c r="R22" s="10">
        <v>2809368.6968520759</v>
      </c>
      <c r="S22" s="10">
        <v>2995452.6785714226</v>
      </c>
    </row>
    <row r="23" spans="1:19" s="3" customFormat="1" ht="15" customHeight="1">
      <c r="A23" s="66" t="s">
        <v>122</v>
      </c>
      <c r="B23" s="67">
        <v>14</v>
      </c>
      <c r="C23" s="10">
        <v>585012.55843038252</v>
      </c>
      <c r="D23" s="10">
        <v>591561.74598389445</v>
      </c>
      <c r="E23" s="10">
        <v>614176.57830864657</v>
      </c>
      <c r="F23" s="10">
        <v>616726.63283807039</v>
      </c>
      <c r="G23" s="10">
        <v>623635.75436801836</v>
      </c>
      <c r="H23" s="10">
        <v>652122.33863059198</v>
      </c>
      <c r="I23" s="10">
        <v>700297.43507075217</v>
      </c>
      <c r="J23" s="10">
        <v>677556.56197734771</v>
      </c>
      <c r="K23" s="10">
        <v>703818.76619855035</v>
      </c>
      <c r="L23" s="10">
        <v>690255.73929145816</v>
      </c>
      <c r="M23" s="10">
        <v>602643.26879237918</v>
      </c>
      <c r="N23" s="10">
        <v>570125.77988364664</v>
      </c>
      <c r="O23" s="10">
        <v>535976.04719767161</v>
      </c>
      <c r="P23" s="10">
        <v>673572.21694523597</v>
      </c>
      <c r="Q23" s="10">
        <v>730078.22681894922</v>
      </c>
      <c r="R23" s="10">
        <v>677287.7240998639</v>
      </c>
      <c r="S23" s="10">
        <v>633609.0544769126</v>
      </c>
    </row>
    <row r="24" spans="1:19" s="3" customFormat="1" ht="15" customHeight="1">
      <c r="A24" s="66" t="s">
        <v>30</v>
      </c>
      <c r="B24" s="67">
        <v>15</v>
      </c>
      <c r="C24" s="10">
        <v>861363.49478095048</v>
      </c>
      <c r="D24" s="10">
        <v>794243.91456648451</v>
      </c>
      <c r="E24" s="10">
        <v>800499.11197161325</v>
      </c>
      <c r="F24" s="10">
        <v>850690.24409665377</v>
      </c>
      <c r="G24" s="10">
        <v>859239.53426113655</v>
      </c>
      <c r="H24" s="10">
        <v>874706.96045590541</v>
      </c>
      <c r="I24" s="10">
        <v>927352.83129643206</v>
      </c>
      <c r="J24" s="10">
        <v>991810.6974061497</v>
      </c>
      <c r="K24" s="10">
        <v>1030001.6198608819</v>
      </c>
      <c r="L24" s="10">
        <v>1049050.5372098507</v>
      </c>
      <c r="M24" s="10">
        <v>1110919.4080782942</v>
      </c>
      <c r="N24" s="10">
        <v>1108002.1358260144</v>
      </c>
      <c r="O24" s="10">
        <v>1060330.1134820813</v>
      </c>
      <c r="P24" s="10">
        <v>1155379.5283740158</v>
      </c>
      <c r="Q24" s="10">
        <v>1164923.6752872313</v>
      </c>
      <c r="R24" s="10">
        <v>1133719.2918863283</v>
      </c>
      <c r="S24" s="10">
        <v>1153137.4431775655</v>
      </c>
    </row>
    <row r="25" spans="1:19" s="3" customFormat="1" ht="15" customHeight="1">
      <c r="A25" s="66" t="s">
        <v>31</v>
      </c>
      <c r="B25" s="67">
        <v>16</v>
      </c>
      <c r="C25" s="10">
        <v>1578646.205791658</v>
      </c>
      <c r="D25" s="10">
        <v>1448380.1721627652</v>
      </c>
      <c r="E25" s="10">
        <v>1509017.4064844782</v>
      </c>
      <c r="F25" s="10">
        <v>1609271.2304029146</v>
      </c>
      <c r="G25" s="10">
        <v>1694035.7156104492</v>
      </c>
      <c r="H25" s="10">
        <v>1802076.161283717</v>
      </c>
      <c r="I25" s="10">
        <v>1945317.0127862985</v>
      </c>
      <c r="J25" s="10">
        <v>2211675.1634308426</v>
      </c>
      <c r="K25" s="10">
        <v>2268279.4211294977</v>
      </c>
      <c r="L25" s="10">
        <v>2503814.6257151011</v>
      </c>
      <c r="M25" s="10">
        <v>2528831.7636175109</v>
      </c>
      <c r="N25" s="10">
        <v>2647223.7591804881</v>
      </c>
      <c r="O25" s="10">
        <v>2402001.0630781511</v>
      </c>
      <c r="P25" s="10">
        <v>2743907.4291515751</v>
      </c>
      <c r="Q25" s="10">
        <v>2986219.6018786095</v>
      </c>
      <c r="R25" s="10">
        <v>2917240.0329196518</v>
      </c>
      <c r="S25" s="10">
        <v>2824146.3007819527</v>
      </c>
    </row>
    <row r="26" spans="1:19" s="3" customFormat="1" ht="15" customHeight="1">
      <c r="A26" s="66" t="s">
        <v>32</v>
      </c>
      <c r="B26" s="67">
        <v>17</v>
      </c>
      <c r="C26" s="10">
        <v>2233058.10705953</v>
      </c>
      <c r="D26" s="10">
        <v>2172463.9853671547</v>
      </c>
      <c r="E26" s="10">
        <v>2366677.5780665297</v>
      </c>
      <c r="F26" s="10">
        <v>2668772.6449873364</v>
      </c>
      <c r="G26" s="10">
        <v>2834282.265735304</v>
      </c>
      <c r="H26" s="10">
        <v>3057161.5606813524</v>
      </c>
      <c r="I26" s="10">
        <v>3232391.0205642059</v>
      </c>
      <c r="J26" s="10">
        <v>3468723.9808305129</v>
      </c>
      <c r="K26" s="10">
        <v>3653939.7148703253</v>
      </c>
      <c r="L26" s="10">
        <v>4077243.4940975513</v>
      </c>
      <c r="M26" s="10">
        <v>4518963.8299377086</v>
      </c>
      <c r="N26" s="10">
        <v>4925210.4696718082</v>
      </c>
      <c r="O26" s="10">
        <v>4997167.909759365</v>
      </c>
      <c r="P26" s="10">
        <v>5886267.8151861839</v>
      </c>
      <c r="Q26" s="10">
        <v>6417199.3569418062</v>
      </c>
      <c r="R26" s="10">
        <v>6613611.1959043853</v>
      </c>
      <c r="S26" s="10">
        <v>7102550.2740080822</v>
      </c>
    </row>
    <row r="27" spans="1:19" s="3" customFormat="1" ht="15" customHeight="1">
      <c r="A27" s="66" t="s">
        <v>33</v>
      </c>
      <c r="B27" s="67">
        <v>18</v>
      </c>
      <c r="C27" s="10">
        <v>1101594.0327948877</v>
      </c>
      <c r="D27" s="10">
        <v>1151290.9800265641</v>
      </c>
      <c r="E27" s="10">
        <v>1208026.4201378124</v>
      </c>
      <c r="F27" s="10">
        <v>1232624.0202502306</v>
      </c>
      <c r="G27" s="10">
        <v>1367036.3496018292</v>
      </c>
      <c r="H27" s="10">
        <v>1551594.538273748</v>
      </c>
      <c r="I27" s="10">
        <v>1624266.1690560752</v>
      </c>
      <c r="J27" s="10">
        <v>1653645.2511331923</v>
      </c>
      <c r="K27" s="10">
        <v>1900994.4202457806</v>
      </c>
      <c r="L27" s="10">
        <v>1938616.4276641482</v>
      </c>
      <c r="M27" s="10">
        <v>1868086.9023837009</v>
      </c>
      <c r="N27" s="10">
        <v>1841119.9201545678</v>
      </c>
      <c r="O27" s="10">
        <v>1822472.2131965943</v>
      </c>
      <c r="P27" s="10">
        <v>2062676.4843445369</v>
      </c>
      <c r="Q27" s="10">
        <v>2011892.3768988322</v>
      </c>
      <c r="R27" s="10">
        <v>2024772.4593932279</v>
      </c>
      <c r="S27" s="10">
        <v>2164866.3214215944</v>
      </c>
    </row>
    <row r="28" spans="1:19" s="3" customFormat="1" ht="15" customHeight="1">
      <c r="A28" s="66" t="s">
        <v>123</v>
      </c>
      <c r="B28" s="67">
        <v>19</v>
      </c>
      <c r="C28" s="10">
        <v>250837.34006769041</v>
      </c>
      <c r="D28" s="10">
        <v>267370.03022343776</v>
      </c>
      <c r="E28" s="10">
        <v>260907.80031469004</v>
      </c>
      <c r="F28" s="10">
        <v>261296.17698339472</v>
      </c>
      <c r="G28" s="10">
        <v>262054.46066532744</v>
      </c>
      <c r="H28" s="10">
        <v>263240.16984348302</v>
      </c>
      <c r="I28" s="10">
        <v>286802.19787945168</v>
      </c>
      <c r="J28" s="10">
        <v>345413.81655593665</v>
      </c>
      <c r="K28" s="10">
        <v>343273.80543079745</v>
      </c>
      <c r="L28" s="10">
        <v>377198.97927304055</v>
      </c>
      <c r="M28" s="10">
        <v>358216.57943941047</v>
      </c>
      <c r="N28" s="10">
        <v>414814.83586613741</v>
      </c>
      <c r="O28" s="10">
        <v>446320.83732782298</v>
      </c>
      <c r="P28" s="10">
        <v>569403.0660886236</v>
      </c>
      <c r="Q28" s="10">
        <v>527403.61323510262</v>
      </c>
      <c r="R28" s="10">
        <v>631406.75038424914</v>
      </c>
      <c r="S28" s="10">
        <v>646544.21529166785</v>
      </c>
    </row>
    <row r="29" spans="1:19" s="3" customFormat="1" ht="15" customHeight="1">
      <c r="A29" s="66" t="s">
        <v>34</v>
      </c>
      <c r="B29" s="67">
        <v>20</v>
      </c>
      <c r="C29" s="10">
        <v>1422850.0625934438</v>
      </c>
      <c r="D29" s="10">
        <v>1436123.267097977</v>
      </c>
      <c r="E29" s="10">
        <v>1548298.7230299292</v>
      </c>
      <c r="F29" s="10">
        <v>1722843.4370274055</v>
      </c>
      <c r="G29" s="10">
        <v>1792472.5929113347</v>
      </c>
      <c r="H29" s="10">
        <v>1821132.382107839</v>
      </c>
      <c r="I29" s="10">
        <v>1871262.0521527007</v>
      </c>
      <c r="J29" s="10">
        <v>2052890.4244897729</v>
      </c>
      <c r="K29" s="10">
        <v>2133791.2392332139</v>
      </c>
      <c r="L29" s="10">
        <v>2297048.0589947705</v>
      </c>
      <c r="M29" s="10">
        <v>2380893.2496479526</v>
      </c>
      <c r="N29" s="10">
        <v>2157869.4293138511</v>
      </c>
      <c r="O29" s="10">
        <v>2142420.2366854325</v>
      </c>
      <c r="P29" s="10">
        <v>2388507.8680051859</v>
      </c>
      <c r="Q29" s="10">
        <v>2298859.541449327</v>
      </c>
      <c r="R29" s="10">
        <v>2212244.3204198438</v>
      </c>
      <c r="S29" s="10">
        <v>2470928.8676722227</v>
      </c>
    </row>
    <row r="30" spans="1:19" s="3" customFormat="1" ht="15" customHeight="1">
      <c r="A30" s="66" t="s">
        <v>35</v>
      </c>
      <c r="B30" s="67">
        <v>21</v>
      </c>
      <c r="C30" s="10">
        <v>574380.10308167106</v>
      </c>
      <c r="D30" s="10">
        <v>616628.82337281248</v>
      </c>
      <c r="E30" s="10">
        <v>647221.49348789826</v>
      </c>
      <c r="F30" s="10">
        <v>651095.73739432963</v>
      </c>
      <c r="G30" s="10">
        <v>657456.63801166345</v>
      </c>
      <c r="H30" s="10">
        <v>625881.71601132979</v>
      </c>
      <c r="I30" s="10">
        <v>626664.93425932433</v>
      </c>
      <c r="J30" s="10">
        <v>644109.47056976752</v>
      </c>
      <c r="K30" s="10">
        <v>622426.38212310849</v>
      </c>
      <c r="L30" s="10">
        <v>646898.32979130931</v>
      </c>
      <c r="M30" s="10">
        <v>653198.09404864488</v>
      </c>
      <c r="N30" s="10">
        <v>598612.69015011238</v>
      </c>
      <c r="O30" s="10">
        <v>597967.88134745392</v>
      </c>
      <c r="P30" s="10">
        <v>585062.42466682708</v>
      </c>
      <c r="Q30" s="10">
        <v>608714.58602104499</v>
      </c>
      <c r="R30" s="10">
        <v>651849.79110852163</v>
      </c>
      <c r="S30" s="10">
        <v>724088.14178750454</v>
      </c>
    </row>
    <row r="31" spans="1:19" s="3" customFormat="1" ht="15" customHeight="1">
      <c r="A31" s="66" t="s">
        <v>124</v>
      </c>
      <c r="B31" s="67">
        <v>22</v>
      </c>
      <c r="C31" s="10">
        <v>1873452.9864786449</v>
      </c>
      <c r="D31" s="10">
        <v>1910289.6295587914</v>
      </c>
      <c r="E31" s="10">
        <v>1976434.3264649729</v>
      </c>
      <c r="F31" s="10">
        <v>2116784.2333872756</v>
      </c>
      <c r="G31" s="10">
        <v>2221234.1312251021</v>
      </c>
      <c r="H31" s="10">
        <v>2239377.8355090534</v>
      </c>
      <c r="I31" s="10">
        <v>2373659.5904487842</v>
      </c>
      <c r="J31" s="10">
        <v>2642142.5400191033</v>
      </c>
      <c r="K31" s="10">
        <v>2709787.2646440705</v>
      </c>
      <c r="L31" s="10">
        <v>3192856.9198816204</v>
      </c>
      <c r="M31" s="10">
        <v>3308146.2581204725</v>
      </c>
      <c r="N31" s="10">
        <v>3152166.4511071015</v>
      </c>
      <c r="O31" s="10">
        <v>2848969.0620234013</v>
      </c>
      <c r="P31" s="10">
        <v>3009115.7161170589</v>
      </c>
      <c r="Q31" s="10">
        <v>2896799.908614723</v>
      </c>
      <c r="R31" s="10">
        <v>2941729.9653976653</v>
      </c>
      <c r="S31" s="10">
        <v>3086840.2011029739</v>
      </c>
    </row>
    <row r="32" spans="1:19" s="3" customFormat="1" ht="15" customHeight="1">
      <c r="A32" s="66" t="s">
        <v>36</v>
      </c>
      <c r="B32" s="67">
        <v>23</v>
      </c>
      <c r="C32" s="10">
        <v>14347764.429623524</v>
      </c>
      <c r="D32" s="10">
        <v>14534790.121213499</v>
      </c>
      <c r="E32" s="10">
        <v>14146940.102342067</v>
      </c>
      <c r="F32" s="10">
        <v>15368018.435475204</v>
      </c>
      <c r="G32" s="10">
        <v>16112511.801737061</v>
      </c>
      <c r="H32" s="10">
        <v>16196212.083005728</v>
      </c>
      <c r="I32" s="10">
        <v>15188369.778380197</v>
      </c>
      <c r="J32" s="10">
        <v>15536793.108539049</v>
      </c>
      <c r="K32" s="10">
        <v>17143717.80743232</v>
      </c>
      <c r="L32" s="10">
        <v>16714499.893656898</v>
      </c>
      <c r="M32" s="10">
        <v>17023750.078107186</v>
      </c>
      <c r="N32" s="10">
        <v>15063139.299526898</v>
      </c>
      <c r="O32" s="10">
        <v>14723144.53231946</v>
      </c>
      <c r="P32" s="10">
        <v>13598197.782477833</v>
      </c>
      <c r="Q32" s="10">
        <v>14661990.085046716</v>
      </c>
      <c r="R32" s="10">
        <v>16939260.667268332</v>
      </c>
      <c r="S32" s="10">
        <v>16116575.156506034</v>
      </c>
    </row>
    <row r="33" spans="1:19" s="3" customFormat="1" ht="15" customHeight="1">
      <c r="A33" s="66" t="s">
        <v>37</v>
      </c>
      <c r="B33" s="67">
        <v>24</v>
      </c>
      <c r="C33" s="10">
        <v>7360801.4237426305</v>
      </c>
      <c r="D33" s="10">
        <v>7608791.0339472638</v>
      </c>
      <c r="E33" s="10">
        <v>8577214.8755140975</v>
      </c>
      <c r="F33" s="10">
        <v>8834917.0218774285</v>
      </c>
      <c r="G33" s="10">
        <v>8892234.9704812672</v>
      </c>
      <c r="H33" s="10">
        <v>9870169.5193699002</v>
      </c>
      <c r="I33" s="10">
        <v>10960032.815248473</v>
      </c>
      <c r="J33" s="10">
        <v>11180506.446347892</v>
      </c>
      <c r="K33" s="10">
        <v>12152964.556775013</v>
      </c>
      <c r="L33" s="10">
        <v>12582293.903640343</v>
      </c>
      <c r="M33" s="10">
        <v>12615442.55655873</v>
      </c>
      <c r="N33" s="10">
        <v>12936164.690182868</v>
      </c>
      <c r="O33" s="10">
        <v>14291420.965235051</v>
      </c>
      <c r="P33" s="10">
        <v>16125659.348046806</v>
      </c>
      <c r="Q33" s="10">
        <v>15613148.413332926</v>
      </c>
      <c r="R33" s="10">
        <v>14498492.300265819</v>
      </c>
      <c r="S33" s="10">
        <v>15350472.942419423</v>
      </c>
    </row>
    <row r="34" spans="1:19" s="3" customFormat="1" ht="15" customHeight="1">
      <c r="A34" s="66" t="s">
        <v>38</v>
      </c>
      <c r="B34" s="67">
        <v>25</v>
      </c>
      <c r="C34" s="10">
        <v>15663605.713813368</v>
      </c>
      <c r="D34" s="10">
        <v>15781013.9461204</v>
      </c>
      <c r="E34" s="10">
        <v>17960025.342153691</v>
      </c>
      <c r="F34" s="10">
        <v>17549881.220847391</v>
      </c>
      <c r="G34" s="10">
        <v>17250131.594753891</v>
      </c>
      <c r="H34" s="10">
        <v>17682563.134080734</v>
      </c>
      <c r="I34" s="10">
        <v>19232208.070942551</v>
      </c>
      <c r="J34" s="10">
        <v>19013596.975238916</v>
      </c>
      <c r="K34" s="10">
        <v>19390464.011255912</v>
      </c>
      <c r="L34" s="10">
        <v>21249094.940356422</v>
      </c>
      <c r="M34" s="10">
        <v>22231549.941869784</v>
      </c>
      <c r="N34" s="10">
        <v>21966313.440415375</v>
      </c>
      <c r="O34" s="10">
        <v>20190497.121616654</v>
      </c>
      <c r="P34" s="10">
        <v>23081956.914609943</v>
      </c>
      <c r="Q34" s="10">
        <v>23859934.757934142</v>
      </c>
      <c r="R34" s="10">
        <v>25028749.757078473</v>
      </c>
      <c r="S34" s="10">
        <v>26545495.128855079</v>
      </c>
    </row>
    <row r="35" spans="1:19" s="3" customFormat="1" ht="15" customHeight="1">
      <c r="A35" s="66" t="s">
        <v>39</v>
      </c>
      <c r="B35" s="67">
        <v>26</v>
      </c>
      <c r="C35" s="10">
        <v>4675160.5511139147</v>
      </c>
      <c r="D35" s="10">
        <v>4622224.8581701927</v>
      </c>
      <c r="E35" s="10">
        <v>5037643.227946993</v>
      </c>
      <c r="F35" s="10">
        <v>5456969.1956714103</v>
      </c>
      <c r="G35" s="10">
        <v>5828083.9534352496</v>
      </c>
      <c r="H35" s="10">
        <v>6287905.0690863188</v>
      </c>
      <c r="I35" s="10">
        <v>6626445.0822217632</v>
      </c>
      <c r="J35" s="10">
        <v>6945659.3108066097</v>
      </c>
      <c r="K35" s="10">
        <v>7269867.9134750664</v>
      </c>
      <c r="L35" s="10">
        <v>7834593.6405539028</v>
      </c>
      <c r="M35" s="10">
        <v>7941834.2168371528</v>
      </c>
      <c r="N35" s="10">
        <v>7981781.3249029983</v>
      </c>
      <c r="O35" s="10">
        <v>8053838.1357419956</v>
      </c>
      <c r="P35" s="10">
        <v>8630135.9670560416</v>
      </c>
      <c r="Q35" s="10">
        <v>8301156.5858223438</v>
      </c>
      <c r="R35" s="10">
        <v>8278290.9726441391</v>
      </c>
      <c r="S35" s="10">
        <v>8747216.5883853566</v>
      </c>
    </row>
    <row r="36" spans="1:19" s="3" customFormat="1" ht="15" customHeight="1">
      <c r="A36" s="66" t="s">
        <v>40</v>
      </c>
      <c r="B36" s="67">
        <v>27</v>
      </c>
      <c r="C36" s="10">
        <v>4831286.3917246684</v>
      </c>
      <c r="D36" s="10">
        <v>4951395.3359260336</v>
      </c>
      <c r="E36" s="10">
        <v>5243417.5795953237</v>
      </c>
      <c r="F36" s="10">
        <v>5525015.5566505967</v>
      </c>
      <c r="G36" s="10">
        <v>5941662.8327229647</v>
      </c>
      <c r="H36" s="10">
        <v>6035949.2340609105</v>
      </c>
      <c r="I36" s="10">
        <v>6196602.6444762796</v>
      </c>
      <c r="J36" s="10">
        <v>6429010.176566612</v>
      </c>
      <c r="K36" s="10">
        <v>6470205.8367991485</v>
      </c>
      <c r="L36" s="10">
        <v>6828075.8677386381</v>
      </c>
      <c r="M36" s="10">
        <v>7173751.4424342215</v>
      </c>
      <c r="N36" s="10">
        <v>7500656.7371457033</v>
      </c>
      <c r="O36" s="10">
        <v>7960674.0595940175</v>
      </c>
      <c r="P36" s="10">
        <v>8322799.2999455445</v>
      </c>
      <c r="Q36" s="10">
        <v>8123711.8175068656</v>
      </c>
      <c r="R36" s="10">
        <v>8667841.9152413774</v>
      </c>
      <c r="S36" s="10">
        <v>8756611.5557798594</v>
      </c>
    </row>
    <row r="37" spans="1:19" s="3" customFormat="1" ht="15" customHeight="1">
      <c r="A37" s="66" t="s">
        <v>41</v>
      </c>
      <c r="B37" s="67">
        <v>28</v>
      </c>
      <c r="C37" s="10">
        <v>6389372.5491698533</v>
      </c>
      <c r="D37" s="10">
        <v>6850644.1003238875</v>
      </c>
      <c r="E37" s="10">
        <v>7493692.8442544816</v>
      </c>
      <c r="F37" s="10">
        <v>8150777.8933130521</v>
      </c>
      <c r="G37" s="10">
        <v>8840704.0386200603</v>
      </c>
      <c r="H37" s="10">
        <v>9197923.618209105</v>
      </c>
      <c r="I37" s="10">
        <v>9630977.2881152034</v>
      </c>
      <c r="J37" s="10">
        <v>10263890.555324366</v>
      </c>
      <c r="K37" s="10">
        <v>10687227.283733999</v>
      </c>
      <c r="L37" s="10">
        <v>10849423.163299233</v>
      </c>
      <c r="M37" s="10">
        <v>11339856.543488877</v>
      </c>
      <c r="N37" s="10">
        <v>11755157.765082296</v>
      </c>
      <c r="O37" s="10">
        <v>12136461.766836414</v>
      </c>
      <c r="P37" s="10">
        <v>12521772.671634879</v>
      </c>
      <c r="Q37" s="10">
        <v>12414357.824900622</v>
      </c>
      <c r="R37" s="10">
        <v>12742021.039859682</v>
      </c>
      <c r="S37" s="10">
        <v>13910030.48955581</v>
      </c>
    </row>
    <row r="38" spans="1:19" s="3" customFormat="1" ht="15" customHeight="1">
      <c r="A38" s="66" t="s">
        <v>42</v>
      </c>
      <c r="B38" s="67">
        <v>29</v>
      </c>
      <c r="C38" s="10">
        <v>8705200.2151542939</v>
      </c>
      <c r="D38" s="10">
        <v>9009996.2964680009</v>
      </c>
      <c r="E38" s="10">
        <v>9640925.845220875</v>
      </c>
      <c r="F38" s="10">
        <v>9923332.8619616125</v>
      </c>
      <c r="G38" s="10">
        <v>10190958.558561061</v>
      </c>
      <c r="H38" s="10">
        <v>10942479.256218407</v>
      </c>
      <c r="I38" s="10">
        <v>11024169.307537992</v>
      </c>
      <c r="J38" s="10">
        <v>11358502.399479575</v>
      </c>
      <c r="K38" s="10">
        <v>12061339.948788237</v>
      </c>
      <c r="L38" s="10">
        <v>12626304.613003932</v>
      </c>
      <c r="M38" s="10">
        <v>13048825.09055027</v>
      </c>
      <c r="N38" s="10">
        <v>13287630.756256342</v>
      </c>
      <c r="O38" s="10">
        <v>13365485.220269904</v>
      </c>
      <c r="P38" s="10">
        <v>13740531.156718351</v>
      </c>
      <c r="Q38" s="10">
        <v>13968260.997431872</v>
      </c>
      <c r="R38" s="10">
        <v>14238090.026319828</v>
      </c>
      <c r="S38" s="10">
        <v>14615973.740155619</v>
      </c>
    </row>
    <row r="39" spans="1:19" s="3" customFormat="1" ht="15" customHeight="1">
      <c r="A39" s="66" t="s">
        <v>43</v>
      </c>
      <c r="B39" s="67">
        <v>30</v>
      </c>
      <c r="C39" s="10">
        <v>2775418.3418938881</v>
      </c>
      <c r="D39" s="10">
        <v>3108820.1074451534</v>
      </c>
      <c r="E39" s="10">
        <v>3293500.4106594422</v>
      </c>
      <c r="F39" s="10">
        <v>3606509.3821813241</v>
      </c>
      <c r="G39" s="10">
        <v>3832866.5026891404</v>
      </c>
      <c r="H39" s="10">
        <v>3946461.0536047993</v>
      </c>
      <c r="I39" s="10">
        <v>4064405.2358040349</v>
      </c>
      <c r="J39" s="10">
        <v>4197463.1551680844</v>
      </c>
      <c r="K39" s="10">
        <v>4481032.7929181997</v>
      </c>
      <c r="L39" s="10">
        <v>4652502.0245418558</v>
      </c>
      <c r="M39" s="10">
        <v>4791174.2467654068</v>
      </c>
      <c r="N39" s="10">
        <v>4838382.8772097426</v>
      </c>
      <c r="O39" s="10">
        <v>4291020.9146678234</v>
      </c>
      <c r="P39" s="10">
        <v>4734798.2015527794</v>
      </c>
      <c r="Q39" s="10">
        <v>5172706.0166696478</v>
      </c>
      <c r="R39" s="10">
        <v>5550818.6035154946</v>
      </c>
      <c r="S39" s="10">
        <v>5822603.0748959566</v>
      </c>
    </row>
    <row r="40" spans="1:19" s="3" customFormat="1" ht="15" customHeight="1">
      <c r="A40" s="66" t="s">
        <v>125</v>
      </c>
      <c r="B40" s="67">
        <v>31</v>
      </c>
      <c r="C40" s="10">
        <v>3234285.0920417029</v>
      </c>
      <c r="D40" s="10">
        <v>3251540.127097249</v>
      </c>
      <c r="E40" s="10">
        <v>3554164.9170009084</v>
      </c>
      <c r="F40" s="10">
        <v>3740239.0294202394</v>
      </c>
      <c r="G40" s="10">
        <v>3850181.0415186919</v>
      </c>
      <c r="H40" s="10">
        <v>4151616.5676868111</v>
      </c>
      <c r="I40" s="10">
        <v>4320811.3123512343</v>
      </c>
      <c r="J40" s="10">
        <v>4485433.802149348</v>
      </c>
      <c r="K40" s="10">
        <v>4689368.7931190878</v>
      </c>
      <c r="L40" s="10">
        <v>5007173.1590252733</v>
      </c>
      <c r="M40" s="10">
        <v>5407713.4624363184</v>
      </c>
      <c r="N40" s="10">
        <v>5697972.0566263748</v>
      </c>
      <c r="O40" s="10">
        <v>3873811.0114171691</v>
      </c>
      <c r="P40" s="10">
        <v>4544457.1860546498</v>
      </c>
      <c r="Q40" s="10">
        <v>5297573.4138898691</v>
      </c>
      <c r="R40" s="10">
        <v>5736726.5788057623</v>
      </c>
      <c r="S40" s="10">
        <v>6285315.0556085277</v>
      </c>
    </row>
    <row r="41" spans="1:19" s="3" customFormat="1" ht="15" customHeight="1">
      <c r="A41" s="66" t="s">
        <v>44</v>
      </c>
      <c r="B41" s="67">
        <v>32</v>
      </c>
      <c r="C41" s="10">
        <v>5962599.764210958</v>
      </c>
      <c r="D41" s="10">
        <v>6092982.4677175414</v>
      </c>
      <c r="E41" s="10">
        <v>6249891.9923847243</v>
      </c>
      <c r="F41" s="10">
        <v>6440273.1430896474</v>
      </c>
      <c r="G41" s="10">
        <v>7083797.1268043788</v>
      </c>
      <c r="H41" s="10">
        <v>7221467.1026329016</v>
      </c>
      <c r="I41" s="10">
        <v>7541938.5222369693</v>
      </c>
      <c r="J41" s="10">
        <v>7905923.835821175</v>
      </c>
      <c r="K41" s="10">
        <v>8179012.746697004</v>
      </c>
      <c r="L41" s="10">
        <v>8633997.4507005028</v>
      </c>
      <c r="M41" s="10">
        <v>9260732.0862353668</v>
      </c>
      <c r="N41" s="10">
        <v>9785125.799144486</v>
      </c>
      <c r="O41" s="10">
        <v>8589073.7839868423</v>
      </c>
      <c r="P41" s="10">
        <v>9994311.2609898672</v>
      </c>
      <c r="Q41" s="10">
        <v>10147219.447077939</v>
      </c>
      <c r="R41" s="10">
        <v>10833694.087175209</v>
      </c>
      <c r="S41" s="10">
        <v>11472635.905347381</v>
      </c>
    </row>
    <row r="42" spans="1:19" s="3" customFormat="1" ht="15" customHeight="1">
      <c r="A42" s="66" t="s">
        <v>45</v>
      </c>
      <c r="B42" s="67">
        <v>33</v>
      </c>
      <c r="C42" s="10">
        <v>12425328.815009542</v>
      </c>
      <c r="D42" s="10">
        <v>13088718.709715616</v>
      </c>
      <c r="E42" s="10">
        <v>13948540.94420491</v>
      </c>
      <c r="F42" s="10">
        <v>14365713.509591622</v>
      </c>
      <c r="G42" s="10">
        <v>14982504.527113382</v>
      </c>
      <c r="H42" s="10">
        <v>15474362.766749313</v>
      </c>
      <c r="I42" s="10">
        <v>16252256.218112001</v>
      </c>
      <c r="J42" s="10">
        <v>17389611.967477918</v>
      </c>
      <c r="K42" s="10">
        <v>17235754.981714852</v>
      </c>
      <c r="L42" s="10">
        <v>17508475.078412559</v>
      </c>
      <c r="M42" s="10">
        <v>18262538.20152735</v>
      </c>
      <c r="N42" s="10">
        <v>19042499.219090611</v>
      </c>
      <c r="O42" s="10">
        <v>20265776.487584312</v>
      </c>
      <c r="P42" s="10">
        <v>19569447.65590683</v>
      </c>
      <c r="Q42" s="10">
        <v>18992364.733691502</v>
      </c>
      <c r="R42" s="10">
        <v>19502713.283032451</v>
      </c>
      <c r="S42" s="10">
        <v>20050226.755443282</v>
      </c>
    </row>
    <row r="43" spans="1:19" s="3" customFormat="1" ht="15" customHeight="1">
      <c r="A43" s="97" t="s">
        <v>228</v>
      </c>
      <c r="B43" s="11" t="s">
        <v>62</v>
      </c>
      <c r="C43" s="12">
        <v>128769288.57652804</v>
      </c>
      <c r="D43" s="12">
        <v>128551642.88063459</v>
      </c>
      <c r="E43" s="12">
        <v>141582286.31711897</v>
      </c>
      <c r="F43" s="12">
        <v>147587445.64763826</v>
      </c>
      <c r="G43" s="12">
        <v>146472845.2140646</v>
      </c>
      <c r="H43" s="12">
        <v>158943354.12815246</v>
      </c>
      <c r="I43" s="12">
        <v>166650878.92263094</v>
      </c>
      <c r="J43" s="12">
        <v>171795630.59974623</v>
      </c>
      <c r="K43" s="12">
        <v>179093761.74963599</v>
      </c>
      <c r="L43" s="12">
        <v>187238140.54251546</v>
      </c>
      <c r="M43" s="12">
        <v>193227124.10766354</v>
      </c>
      <c r="N43" s="12">
        <v>192814004.62505224</v>
      </c>
      <c r="O43" s="12">
        <v>191893303.11521864</v>
      </c>
      <c r="P43" s="12">
        <v>198821666.64090437</v>
      </c>
      <c r="Q43" s="12">
        <v>198590072.93775594</v>
      </c>
      <c r="R43" s="12">
        <v>209033631.62662351</v>
      </c>
      <c r="S43" s="12">
        <v>217678241.90698591</v>
      </c>
    </row>
    <row r="44" spans="1:19" s="3" customFormat="1" ht="15" customHeight="1">
      <c r="A44" s="66" t="s">
        <v>79</v>
      </c>
      <c r="B44" s="67" t="s">
        <v>10</v>
      </c>
      <c r="C44" s="10">
        <v>8937909.2200012393</v>
      </c>
      <c r="D44" s="10">
        <v>8795950.018945327</v>
      </c>
      <c r="E44" s="10">
        <v>11004339.656449351</v>
      </c>
      <c r="F44" s="10">
        <v>11539609.527488867</v>
      </c>
      <c r="G44" s="10">
        <v>11527521.80708239</v>
      </c>
      <c r="H44" s="10">
        <v>12160104.183556248</v>
      </c>
      <c r="I44" s="10">
        <v>13523182.04361479</v>
      </c>
      <c r="J44" s="10">
        <v>13706450.643858125</v>
      </c>
      <c r="K44" s="10">
        <v>14325596.242463941</v>
      </c>
      <c r="L44" s="10">
        <v>15484841.090848999</v>
      </c>
      <c r="M44" s="10">
        <v>15991609.355571957</v>
      </c>
      <c r="N44" s="10">
        <v>15563972.686136814</v>
      </c>
      <c r="O44" s="10">
        <v>14776421.980025509</v>
      </c>
      <c r="P44" s="10">
        <v>16103718.515178975</v>
      </c>
      <c r="Q44" s="10">
        <v>16274967.247394167</v>
      </c>
      <c r="R44" s="10">
        <v>17188843.36780607</v>
      </c>
      <c r="S44" s="10">
        <v>19106890.231566854</v>
      </c>
    </row>
    <row r="45" spans="1:19" s="3" customFormat="1" ht="15" customHeight="1" thickBot="1">
      <c r="A45" s="60" t="s">
        <v>139</v>
      </c>
      <c r="B45" s="61" t="s">
        <v>62</v>
      </c>
      <c r="C45" s="62">
        <v>137707197.79652929</v>
      </c>
      <c r="D45" s="62">
        <v>137347592.89957991</v>
      </c>
      <c r="E45" s="62">
        <v>152586625.97356832</v>
      </c>
      <c r="F45" s="62">
        <v>159127055.17512712</v>
      </c>
      <c r="G45" s="62">
        <v>158000367.02114698</v>
      </c>
      <c r="H45" s="62">
        <v>171103458.31170872</v>
      </c>
      <c r="I45" s="62">
        <v>180174060.96624571</v>
      </c>
      <c r="J45" s="62">
        <v>185502081.24360436</v>
      </c>
      <c r="K45" s="62">
        <v>193419357.99209994</v>
      </c>
      <c r="L45" s="62">
        <v>202722981.63336447</v>
      </c>
      <c r="M45" s="62">
        <v>209218733.4632355</v>
      </c>
      <c r="N45" s="62">
        <v>208377977.31118906</v>
      </c>
      <c r="O45" s="62">
        <v>206669725.09524414</v>
      </c>
      <c r="P45" s="62">
        <v>214925385.15608335</v>
      </c>
      <c r="Q45" s="62">
        <v>214865040.18515012</v>
      </c>
      <c r="R45" s="62">
        <v>226222474.99442959</v>
      </c>
      <c r="S45" s="62">
        <v>236785132.13855276</v>
      </c>
    </row>
    <row r="46" spans="1:19" ht="13.5" customHeight="1">
      <c r="A46" s="9"/>
      <c r="B46" s="9"/>
      <c r="C46" s="83"/>
      <c r="D46" s="83"/>
      <c r="E46" s="83"/>
      <c r="F46" s="83"/>
      <c r="G46" s="83"/>
      <c r="H46" s="83"/>
      <c r="I46" s="83"/>
      <c r="Q46" s="310"/>
      <c r="R46" s="310"/>
      <c r="S46" s="310"/>
    </row>
    <row r="47" spans="1:19" ht="13.5" customHeight="1">
      <c r="A47" s="5" t="s">
        <v>16</v>
      </c>
      <c r="B47" s="9"/>
      <c r="C47" s="86"/>
      <c r="D47" s="86"/>
      <c r="E47" s="86"/>
      <c r="F47" s="86"/>
      <c r="G47" s="86"/>
      <c r="H47" s="86"/>
      <c r="I47" s="86"/>
    </row>
    <row r="48" spans="1:19" ht="13.5" customHeight="1">
      <c r="A48" s="5" t="s">
        <v>192</v>
      </c>
      <c r="B48" s="9"/>
      <c r="C48" s="86"/>
      <c r="D48" s="86"/>
      <c r="E48" s="86"/>
      <c r="F48" s="86"/>
      <c r="G48" s="86"/>
      <c r="H48" s="86"/>
      <c r="I48" s="86"/>
    </row>
    <row r="49" spans="1:19" ht="13.5" customHeight="1">
      <c r="A49" s="9"/>
      <c r="B49" s="9"/>
      <c r="C49" s="9"/>
      <c r="D49" s="9"/>
      <c r="E49" s="9"/>
      <c r="F49" s="9"/>
      <c r="G49" s="9"/>
      <c r="H49" s="9"/>
      <c r="I49" s="9"/>
    </row>
    <row r="50" spans="1:19" ht="13.5" customHeight="1">
      <c r="A50" s="7" t="s">
        <v>17</v>
      </c>
      <c r="B50" s="9"/>
      <c r="C50" s="9"/>
      <c r="D50" s="9"/>
      <c r="E50" s="9"/>
      <c r="F50" s="9"/>
      <c r="G50" s="9"/>
      <c r="H50" s="9"/>
      <c r="S50" s="59">
        <f>'3.5. CI cons'!S48+1</f>
        <v>15</v>
      </c>
    </row>
    <row r="51" spans="1:19">
      <c r="A51" s="9"/>
      <c r="B51" s="9"/>
      <c r="C51" s="9"/>
      <c r="D51" s="9"/>
      <c r="E51" s="9"/>
      <c r="F51" s="9"/>
      <c r="G51" s="9"/>
      <c r="H51" s="9"/>
      <c r="I51" s="9"/>
    </row>
    <row r="52" spans="1:19">
      <c r="C52" s="240"/>
      <c r="D52" s="240"/>
      <c r="E52" s="240"/>
      <c r="F52" s="240"/>
      <c r="G52" s="240"/>
      <c r="H52" s="240"/>
      <c r="I52" s="240"/>
      <c r="J52" s="240"/>
      <c r="K52" s="240"/>
      <c r="L52" s="240"/>
    </row>
  </sheetData>
  <mergeCells count="4">
    <mergeCell ref="A3:B3"/>
    <mergeCell ref="A8:I8"/>
    <mergeCell ref="A6:S6"/>
    <mergeCell ref="A5:S5"/>
  </mergeCells>
  <hyperlinks>
    <hyperlink ref="A2" location="INDICE!A1" display="Índice" xr:uid="{00000000-0004-0000-10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2">
    <tabColor theme="0" tint="-0.499984740745262"/>
    <pageSetUpPr fitToPage="1"/>
  </sheetPr>
  <dimension ref="A1:S50"/>
  <sheetViews>
    <sheetView showGridLines="0" topLeftCell="E19" workbookViewId="0">
      <selection activeCell="T41" sqref="T41"/>
    </sheetView>
  </sheetViews>
  <sheetFormatPr baseColWidth="10" defaultColWidth="11.44140625" defaultRowHeight="15.6"/>
  <cols>
    <col min="1" max="1" width="41.44140625" style="23" customWidth="1"/>
    <col min="2" max="2" width="8.6640625" style="23" customWidth="1"/>
    <col min="3" max="19" width="10.6640625" style="23" customWidth="1"/>
    <col min="20" max="16384" width="11.44140625" style="23"/>
  </cols>
  <sheetData>
    <row r="1" spans="1:19" ht="13.5" customHeight="1"/>
    <row r="2" spans="1:19" ht="13.5" customHeight="1">
      <c r="A2" s="94" t="s">
        <v>0</v>
      </c>
      <c r="B2" s="55"/>
      <c r="C2" s="9"/>
      <c r="D2" s="9"/>
      <c r="E2" s="9"/>
      <c r="F2" s="9"/>
      <c r="G2" s="9"/>
      <c r="H2" s="9"/>
      <c r="I2" s="9"/>
      <c r="N2" s="25"/>
      <c r="O2" s="25"/>
      <c r="P2" s="25"/>
      <c r="Q2" s="25"/>
    </row>
    <row r="3" spans="1:19" ht="13.5" customHeight="1">
      <c r="A3" s="400" t="s">
        <v>410</v>
      </c>
      <c r="B3" s="401"/>
      <c r="C3" s="9"/>
      <c r="D3" s="9"/>
      <c r="E3" s="9"/>
      <c r="F3" s="9"/>
      <c r="G3" s="9"/>
      <c r="H3" s="9"/>
      <c r="S3" s="8" t="s">
        <v>1</v>
      </c>
    </row>
    <row r="4" spans="1:19" ht="13.5" customHeight="1">
      <c r="A4" s="9"/>
      <c r="B4" s="9"/>
      <c r="C4" s="9"/>
      <c r="D4" s="9"/>
      <c r="E4" s="9"/>
      <c r="F4" s="9"/>
      <c r="G4" s="9"/>
      <c r="H4" s="9"/>
      <c r="I4" s="9"/>
      <c r="L4" s="27"/>
      <c r="M4" s="27"/>
      <c r="N4" s="25"/>
      <c r="O4" s="25"/>
      <c r="P4" s="25"/>
      <c r="Q4" s="27"/>
    </row>
    <row r="5" spans="1:19" ht="18">
      <c r="A5" s="402" t="s">
        <v>272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 ht="18.75" customHeight="1">
      <c r="A6" s="402" t="s">
        <v>273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ht="13.5" customHeight="1">
      <c r="A7" s="74"/>
      <c r="B7" s="74"/>
      <c r="C7" s="74"/>
      <c r="D7" s="74"/>
      <c r="E7" s="74"/>
      <c r="F7" s="74"/>
      <c r="G7" s="74"/>
      <c r="H7" s="74"/>
      <c r="I7" s="74"/>
      <c r="L7" s="28"/>
      <c r="M7" s="28"/>
      <c r="N7" s="28"/>
      <c r="O7" s="28"/>
      <c r="P7" s="28"/>
      <c r="Q7" s="28"/>
    </row>
    <row r="8" spans="1:19" ht="13.5" customHeight="1">
      <c r="A8" s="414"/>
      <c r="B8" s="414"/>
      <c r="C8" s="414"/>
      <c r="D8" s="414"/>
      <c r="E8" s="414"/>
      <c r="F8" s="414"/>
      <c r="G8" s="414"/>
      <c r="H8" s="414"/>
      <c r="I8" s="414"/>
      <c r="L8" s="28"/>
      <c r="M8" s="28"/>
      <c r="N8" s="28"/>
      <c r="O8" s="28"/>
      <c r="P8" s="28"/>
      <c r="Q8" s="28"/>
    </row>
    <row r="9" spans="1:19" ht="15.75" customHeigh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s="3" customFormat="1" ht="15" customHeight="1">
      <c r="A10" s="63" t="s">
        <v>120</v>
      </c>
      <c r="B10" s="67">
        <v>1</v>
      </c>
      <c r="C10" s="231">
        <v>89.409326080032443</v>
      </c>
      <c r="D10" s="231">
        <v>78.52456972793307</v>
      </c>
      <c r="E10" s="231">
        <v>86.551691747493848</v>
      </c>
      <c r="F10" s="231">
        <v>96.526897404094925</v>
      </c>
      <c r="G10" s="231">
        <v>104.29659121964592</v>
      </c>
      <c r="H10" s="231">
        <v>104.93578115500651</v>
      </c>
      <c r="I10" s="231">
        <v>99.999999999999986</v>
      </c>
      <c r="J10" s="231">
        <v>88.882933656929225</v>
      </c>
      <c r="K10" s="231">
        <v>101.9717760464097</v>
      </c>
      <c r="L10" s="231">
        <v>96.281091818291046</v>
      </c>
      <c r="M10" s="231">
        <v>97.758220029549648</v>
      </c>
      <c r="N10" s="231">
        <v>103.27108508921548</v>
      </c>
      <c r="O10" s="231">
        <v>107.35273912833911</v>
      </c>
      <c r="P10" s="231">
        <v>136.69386919788516</v>
      </c>
      <c r="Q10" s="231">
        <v>157.51165422086075</v>
      </c>
      <c r="R10" s="231">
        <v>169.74356451148799</v>
      </c>
      <c r="S10" s="231">
        <v>161.41006969758521</v>
      </c>
    </row>
    <row r="11" spans="1:19" s="3" customFormat="1" ht="15" customHeight="1">
      <c r="A11" s="66" t="s">
        <v>121</v>
      </c>
      <c r="B11" s="67">
        <v>2</v>
      </c>
      <c r="C11" s="231">
        <v>80.558003106639887</v>
      </c>
      <c r="D11" s="231">
        <v>83.46377317807783</v>
      </c>
      <c r="E11" s="231">
        <v>85.558728445228056</v>
      </c>
      <c r="F11" s="231">
        <v>90.213075698841848</v>
      </c>
      <c r="G11" s="231">
        <v>92.969968238937923</v>
      </c>
      <c r="H11" s="231">
        <v>98.173655339629207</v>
      </c>
      <c r="I11" s="231">
        <v>100</v>
      </c>
      <c r="J11" s="231">
        <v>100.59643449591759</v>
      </c>
      <c r="K11" s="231">
        <v>105.2850125572574</v>
      </c>
      <c r="L11" s="231">
        <v>115.3822660748386</v>
      </c>
      <c r="M11" s="231">
        <v>118.6481872027688</v>
      </c>
      <c r="N11" s="231">
        <v>113.18164659985794</v>
      </c>
      <c r="O11" s="231">
        <v>113.23829570603465</v>
      </c>
      <c r="P11" s="231">
        <v>133.38963938289962</v>
      </c>
      <c r="Q11" s="231">
        <v>145.85867948742421</v>
      </c>
      <c r="R11" s="233">
        <v>150.37292842802842</v>
      </c>
      <c r="S11" s="233">
        <v>156.58746693931488</v>
      </c>
    </row>
    <row r="12" spans="1:19" s="3" customFormat="1" ht="15" customHeight="1">
      <c r="A12" s="66" t="s">
        <v>19</v>
      </c>
      <c r="B12" s="67">
        <v>3</v>
      </c>
      <c r="C12" s="231">
        <v>72.516633294994421</v>
      </c>
      <c r="D12" s="231">
        <v>79.555986112155864</v>
      </c>
      <c r="E12" s="231">
        <v>78.535976983080332</v>
      </c>
      <c r="F12" s="231">
        <v>87.69490265014673</v>
      </c>
      <c r="G12" s="231">
        <v>94.715324369943403</v>
      </c>
      <c r="H12" s="231">
        <v>95.945625417324564</v>
      </c>
      <c r="I12" s="231">
        <v>100</v>
      </c>
      <c r="J12" s="231">
        <v>100.56764978319504</v>
      </c>
      <c r="K12" s="231">
        <v>107.22827168692486</v>
      </c>
      <c r="L12" s="231">
        <v>112.76357592157895</v>
      </c>
      <c r="M12" s="231">
        <v>113.17922283883777</v>
      </c>
      <c r="N12" s="231">
        <v>115.40340855160436</v>
      </c>
      <c r="O12" s="231">
        <v>118.7250074568625</v>
      </c>
      <c r="P12" s="231">
        <v>123.68993846888043</v>
      </c>
      <c r="Q12" s="231">
        <v>129.59574363539383</v>
      </c>
      <c r="R12" s="233">
        <v>132.22873130297538</v>
      </c>
      <c r="S12" s="233">
        <v>134.78450405734733</v>
      </c>
    </row>
    <row r="13" spans="1:19" s="3" customFormat="1" ht="15" customHeight="1">
      <c r="A13" s="66" t="s">
        <v>20</v>
      </c>
      <c r="B13" s="67">
        <v>4</v>
      </c>
      <c r="C13" s="231">
        <v>90.587142276324215</v>
      </c>
      <c r="D13" s="231">
        <v>91.448989859412421</v>
      </c>
      <c r="E13" s="231">
        <v>91.421605349093099</v>
      </c>
      <c r="F13" s="231">
        <v>93.469932064372031</v>
      </c>
      <c r="G13" s="231">
        <v>95.442605268261602</v>
      </c>
      <c r="H13" s="231">
        <v>98.361414649609927</v>
      </c>
      <c r="I13" s="231">
        <v>100</v>
      </c>
      <c r="J13" s="231">
        <v>99.05111777457472</v>
      </c>
      <c r="K13" s="231">
        <v>100.40044705589047</v>
      </c>
      <c r="L13" s="231">
        <v>101.80195786879094</v>
      </c>
      <c r="M13" s="231">
        <v>96.076556903028049</v>
      </c>
      <c r="N13" s="231">
        <v>91.840080719686796</v>
      </c>
      <c r="O13" s="231">
        <v>92.022614650740508</v>
      </c>
      <c r="P13" s="231">
        <v>110.58735272834355</v>
      </c>
      <c r="Q13" s="231">
        <v>139.2854563391341</v>
      </c>
      <c r="R13" s="233">
        <v>139.8455427044735</v>
      </c>
      <c r="S13" s="233">
        <v>148.52321248453555</v>
      </c>
    </row>
    <row r="14" spans="1:19" s="3" customFormat="1" ht="15" customHeight="1">
      <c r="A14" s="66" t="s">
        <v>21</v>
      </c>
      <c r="B14" s="67">
        <v>5</v>
      </c>
      <c r="C14" s="231">
        <v>61.894935657776514</v>
      </c>
      <c r="D14" s="231">
        <v>63.641042565904179</v>
      </c>
      <c r="E14" s="231">
        <v>71.544914766161725</v>
      </c>
      <c r="F14" s="231">
        <v>80.395733055852489</v>
      </c>
      <c r="G14" s="231">
        <v>81.592903030397537</v>
      </c>
      <c r="H14" s="231">
        <v>90.789666035611432</v>
      </c>
      <c r="I14" s="231">
        <v>100</v>
      </c>
      <c r="J14" s="231">
        <v>100.23851497996563</v>
      </c>
      <c r="K14" s="231">
        <v>101.74288560028938</v>
      </c>
      <c r="L14" s="231">
        <v>101.79679060000349</v>
      </c>
      <c r="M14" s="231">
        <v>104.74140224711877</v>
      </c>
      <c r="N14" s="231">
        <v>107.04800389120967</v>
      </c>
      <c r="O14" s="231">
        <v>108.17190921993145</v>
      </c>
      <c r="P14" s="231">
        <v>112.01529119814526</v>
      </c>
      <c r="Q14" s="231">
        <v>115.22462700882407</v>
      </c>
      <c r="R14" s="233">
        <v>119.52389205222727</v>
      </c>
      <c r="S14" s="233">
        <v>128.33547002824329</v>
      </c>
    </row>
    <row r="15" spans="1:19" s="3" customFormat="1" ht="15" customHeight="1">
      <c r="A15" s="66" t="s">
        <v>22</v>
      </c>
      <c r="B15" s="67">
        <v>6</v>
      </c>
      <c r="C15" s="231">
        <v>81.716052925986531</v>
      </c>
      <c r="D15" s="231">
        <v>81.964872946109793</v>
      </c>
      <c r="E15" s="231">
        <v>87.467355696622548</v>
      </c>
      <c r="F15" s="231">
        <v>93.409306098937719</v>
      </c>
      <c r="G15" s="231">
        <v>92.760032317852676</v>
      </c>
      <c r="H15" s="231">
        <v>97.390920039947218</v>
      </c>
      <c r="I15" s="231">
        <v>100</v>
      </c>
      <c r="J15" s="231">
        <v>102.69313228972747</v>
      </c>
      <c r="K15" s="231">
        <v>103.03282683932433</v>
      </c>
      <c r="L15" s="231">
        <v>111.68881185505374</v>
      </c>
      <c r="M15" s="231">
        <v>115.4882940252473</v>
      </c>
      <c r="N15" s="231">
        <v>116.68692527847911</v>
      </c>
      <c r="O15" s="231">
        <v>118.53030339458141</v>
      </c>
      <c r="P15" s="231">
        <v>137.04089213461606</v>
      </c>
      <c r="Q15" s="231">
        <v>155.9973540797036</v>
      </c>
      <c r="R15" s="233">
        <v>158.33466725614767</v>
      </c>
      <c r="S15" s="233">
        <v>164.01009387110025</v>
      </c>
    </row>
    <row r="16" spans="1:19" s="3" customFormat="1" ht="15" customHeight="1">
      <c r="A16" s="66" t="s">
        <v>23</v>
      </c>
      <c r="B16" s="67">
        <v>7</v>
      </c>
      <c r="C16" s="231">
        <v>84.35347905949682</v>
      </c>
      <c r="D16" s="231">
        <v>83.519715715852954</v>
      </c>
      <c r="E16" s="231">
        <v>84.04867206510194</v>
      </c>
      <c r="F16" s="231">
        <v>92.748792957725172</v>
      </c>
      <c r="G16" s="231">
        <v>93.146154274597677</v>
      </c>
      <c r="H16" s="231">
        <v>95.92167456696221</v>
      </c>
      <c r="I16" s="231">
        <v>100</v>
      </c>
      <c r="J16" s="231">
        <v>89.516528248683514</v>
      </c>
      <c r="K16" s="231">
        <v>95.631742201947205</v>
      </c>
      <c r="L16" s="231">
        <v>96.855594157181315</v>
      </c>
      <c r="M16" s="231">
        <v>101.78837117172172</v>
      </c>
      <c r="N16" s="231">
        <v>100.60387476478574</v>
      </c>
      <c r="O16" s="231">
        <v>110.39283484872651</v>
      </c>
      <c r="P16" s="231">
        <v>159.33649620284169</v>
      </c>
      <c r="Q16" s="231">
        <v>196.05422216482529</v>
      </c>
      <c r="R16" s="233">
        <v>184.44659395150157</v>
      </c>
      <c r="S16" s="233">
        <v>165.43116163328679</v>
      </c>
    </row>
    <row r="17" spans="1:19" s="3" customFormat="1" ht="15" customHeight="1">
      <c r="A17" s="66" t="s">
        <v>24</v>
      </c>
      <c r="B17" s="67">
        <v>8</v>
      </c>
      <c r="C17" s="231">
        <v>82.653801535403886</v>
      </c>
      <c r="D17" s="231">
        <v>84.286276114953893</v>
      </c>
      <c r="E17" s="231">
        <v>89.443188182243887</v>
      </c>
      <c r="F17" s="231">
        <v>93.23589050628344</v>
      </c>
      <c r="G17" s="231">
        <v>93.640604759772316</v>
      </c>
      <c r="H17" s="231">
        <v>97.450503150560166</v>
      </c>
      <c r="I17" s="231">
        <v>99.999999999999986</v>
      </c>
      <c r="J17" s="231">
        <v>100.15423640565535</v>
      </c>
      <c r="K17" s="231">
        <v>102.1760588048505</v>
      </c>
      <c r="L17" s="231">
        <v>112.02303863756842</v>
      </c>
      <c r="M17" s="231">
        <v>112.20273366420699</v>
      </c>
      <c r="N17" s="231">
        <v>109.33773503401511</v>
      </c>
      <c r="O17" s="231">
        <v>107.37572032115179</v>
      </c>
      <c r="P17" s="231">
        <v>119.52102016962726</v>
      </c>
      <c r="Q17" s="231">
        <v>134.59301522870163</v>
      </c>
      <c r="R17" s="233">
        <v>145.90667861465411</v>
      </c>
      <c r="S17" s="233">
        <v>153.09039963628084</v>
      </c>
    </row>
    <row r="18" spans="1:19" s="3" customFormat="1" ht="15" customHeight="1">
      <c r="A18" s="66" t="s">
        <v>25</v>
      </c>
      <c r="B18" s="67">
        <v>9</v>
      </c>
      <c r="C18" s="231">
        <v>73.859177205468271</v>
      </c>
      <c r="D18" s="231">
        <v>77.550449500257088</v>
      </c>
      <c r="E18" s="231">
        <v>85.036001566228393</v>
      </c>
      <c r="F18" s="231">
        <v>90.618381334124535</v>
      </c>
      <c r="G18" s="231">
        <v>94.156387286237305</v>
      </c>
      <c r="H18" s="231">
        <v>98.595917496999959</v>
      </c>
      <c r="I18" s="231">
        <v>100</v>
      </c>
      <c r="J18" s="231">
        <v>97.352666786800825</v>
      </c>
      <c r="K18" s="231">
        <v>101.49530959182469</v>
      </c>
      <c r="L18" s="231">
        <v>97.479949408612072</v>
      </c>
      <c r="M18" s="231">
        <v>100.34062589260901</v>
      </c>
      <c r="N18" s="231">
        <v>103.21199722688281</v>
      </c>
      <c r="O18" s="231">
        <v>107.69789094449564</v>
      </c>
      <c r="P18" s="231">
        <v>121.28636688472112</v>
      </c>
      <c r="Q18" s="231">
        <v>147.5218848124274</v>
      </c>
      <c r="R18" s="233">
        <v>153.94202478813011</v>
      </c>
      <c r="S18" s="233">
        <v>158.62491231433395</v>
      </c>
    </row>
    <row r="19" spans="1:19" s="3" customFormat="1" ht="15" customHeight="1">
      <c r="A19" s="66" t="s">
        <v>26</v>
      </c>
      <c r="B19" s="67">
        <v>10</v>
      </c>
      <c r="C19" s="231">
        <v>72.795345102717619</v>
      </c>
      <c r="D19" s="231">
        <v>78.254466499307725</v>
      </c>
      <c r="E19" s="231">
        <v>85.646325149349195</v>
      </c>
      <c r="F19" s="231">
        <v>89.735530911630619</v>
      </c>
      <c r="G19" s="231">
        <v>90.564816102773975</v>
      </c>
      <c r="H19" s="231">
        <v>93.440296981684483</v>
      </c>
      <c r="I19" s="231">
        <v>100.00000000000003</v>
      </c>
      <c r="J19" s="231">
        <v>101.95795687263683</v>
      </c>
      <c r="K19" s="231">
        <v>103.56323772731469</v>
      </c>
      <c r="L19" s="231">
        <v>120.44049369805889</v>
      </c>
      <c r="M19" s="231">
        <v>126.57284447318544</v>
      </c>
      <c r="N19" s="231">
        <v>123.90377256734892</v>
      </c>
      <c r="O19" s="231">
        <v>124.45168972767233</v>
      </c>
      <c r="P19" s="231">
        <v>120.05811210096371</v>
      </c>
      <c r="Q19" s="231">
        <v>123.12015871774042</v>
      </c>
      <c r="R19" s="233">
        <v>129.37279572629609</v>
      </c>
      <c r="S19" s="233">
        <v>143.08009674403638</v>
      </c>
    </row>
    <row r="20" spans="1:19" s="3" customFormat="1" ht="15" customHeight="1">
      <c r="A20" s="66" t="s">
        <v>27</v>
      </c>
      <c r="B20" s="67">
        <v>11</v>
      </c>
      <c r="C20" s="231">
        <v>84.566146088020872</v>
      </c>
      <c r="D20" s="231">
        <v>85.991988895248596</v>
      </c>
      <c r="E20" s="231">
        <v>88.169085917427083</v>
      </c>
      <c r="F20" s="231">
        <v>90.779164692310388</v>
      </c>
      <c r="G20" s="231">
        <v>91.87003061769974</v>
      </c>
      <c r="H20" s="231">
        <v>95.711643868576132</v>
      </c>
      <c r="I20" s="231">
        <v>99.999999999999972</v>
      </c>
      <c r="J20" s="231">
        <v>99.400793384569894</v>
      </c>
      <c r="K20" s="231">
        <v>103.49464450505602</v>
      </c>
      <c r="L20" s="231">
        <v>107.4069663244555</v>
      </c>
      <c r="M20" s="231">
        <v>109.01518777993071</v>
      </c>
      <c r="N20" s="231">
        <v>113.56746096365349</v>
      </c>
      <c r="O20" s="231">
        <v>115.07153218025034</v>
      </c>
      <c r="P20" s="231">
        <v>124.13297853790186</v>
      </c>
      <c r="Q20" s="231">
        <v>149.19877067779063</v>
      </c>
      <c r="R20" s="233">
        <v>158.56536948343597</v>
      </c>
      <c r="S20" s="233">
        <v>163.55837018806537</v>
      </c>
    </row>
    <row r="21" spans="1:19" s="3" customFormat="1" ht="15" customHeight="1">
      <c r="A21" s="66" t="s">
        <v>28</v>
      </c>
      <c r="B21" s="67">
        <v>12</v>
      </c>
      <c r="C21" s="231">
        <v>79.23618390190066</v>
      </c>
      <c r="D21" s="231">
        <v>83.136994930206654</v>
      </c>
      <c r="E21" s="231">
        <v>87.471674841453847</v>
      </c>
      <c r="F21" s="231">
        <v>92.477301608388444</v>
      </c>
      <c r="G21" s="231">
        <v>91.590697148249518</v>
      </c>
      <c r="H21" s="231">
        <v>94.972171276205557</v>
      </c>
      <c r="I21" s="231">
        <v>100.00000000000003</v>
      </c>
      <c r="J21" s="231">
        <v>100.85585011018459</v>
      </c>
      <c r="K21" s="231">
        <v>102.44247962004216</v>
      </c>
      <c r="L21" s="231">
        <v>105.08042664182233</v>
      </c>
      <c r="M21" s="231">
        <v>105.95910024610731</v>
      </c>
      <c r="N21" s="231">
        <v>107.17797845559396</v>
      </c>
      <c r="O21" s="231">
        <v>108.36852261456913</v>
      </c>
      <c r="P21" s="231">
        <v>107.23229325490561</v>
      </c>
      <c r="Q21" s="231">
        <v>110.74648234767042</v>
      </c>
      <c r="R21" s="233">
        <v>116.67450975587042</v>
      </c>
      <c r="S21" s="233">
        <v>122.77627770275383</v>
      </c>
    </row>
    <row r="22" spans="1:19" s="3" customFormat="1" ht="15" customHeight="1">
      <c r="A22" s="66" t="s">
        <v>29</v>
      </c>
      <c r="B22" s="67">
        <v>13</v>
      </c>
      <c r="C22" s="231">
        <v>82.688462495175457</v>
      </c>
      <c r="D22" s="231">
        <v>85.156054448216338</v>
      </c>
      <c r="E22" s="231">
        <v>90.37419477661976</v>
      </c>
      <c r="F22" s="231">
        <v>92.267390680685764</v>
      </c>
      <c r="G22" s="231">
        <v>94.93590830828299</v>
      </c>
      <c r="H22" s="231">
        <v>97.137338448552342</v>
      </c>
      <c r="I22" s="231">
        <v>100</v>
      </c>
      <c r="J22" s="231">
        <v>101.97622310375291</v>
      </c>
      <c r="K22" s="231">
        <v>104.4858546852191</v>
      </c>
      <c r="L22" s="231">
        <v>108.20704585767606</v>
      </c>
      <c r="M22" s="231">
        <v>109.64233787428088</v>
      </c>
      <c r="N22" s="231">
        <v>113.20706881730192</v>
      </c>
      <c r="O22" s="231">
        <v>112.57467176731583</v>
      </c>
      <c r="P22" s="231">
        <v>116.63021471558403</v>
      </c>
      <c r="Q22" s="231">
        <v>118.63641458279584</v>
      </c>
      <c r="R22" s="233">
        <v>122.23834392901192</v>
      </c>
      <c r="S22" s="233">
        <v>122.42473477346623</v>
      </c>
    </row>
    <row r="23" spans="1:19" s="3" customFormat="1" ht="15" customHeight="1">
      <c r="A23" s="66" t="s">
        <v>122</v>
      </c>
      <c r="B23" s="67">
        <v>14</v>
      </c>
      <c r="C23" s="231">
        <v>81.059492711502912</v>
      </c>
      <c r="D23" s="231">
        <v>83.879806940854635</v>
      </c>
      <c r="E23" s="231">
        <v>85.509592443507842</v>
      </c>
      <c r="F23" s="231">
        <v>89.827482818679769</v>
      </c>
      <c r="G23" s="231">
        <v>92.133943074414631</v>
      </c>
      <c r="H23" s="231">
        <v>94.514788828770406</v>
      </c>
      <c r="I23" s="231">
        <v>100</v>
      </c>
      <c r="J23" s="231">
        <v>102.02122951854842</v>
      </c>
      <c r="K23" s="231">
        <v>103.24993379501892</v>
      </c>
      <c r="L23" s="231">
        <v>104.91364889721673</v>
      </c>
      <c r="M23" s="231">
        <v>107.10213087247882</v>
      </c>
      <c r="N23" s="231">
        <v>106.84173491936681</v>
      </c>
      <c r="O23" s="231">
        <v>105.46873151303299</v>
      </c>
      <c r="P23" s="231">
        <v>112.18733629784359</v>
      </c>
      <c r="Q23" s="231">
        <v>119.27749282911739</v>
      </c>
      <c r="R23" s="233">
        <v>122.78837346885476</v>
      </c>
      <c r="S23" s="233">
        <v>126.20774129668708</v>
      </c>
    </row>
    <row r="24" spans="1:19" s="3" customFormat="1" ht="15" customHeight="1">
      <c r="A24" s="66" t="s">
        <v>30</v>
      </c>
      <c r="B24" s="67">
        <v>15</v>
      </c>
      <c r="C24" s="231">
        <v>78.739538140888556</v>
      </c>
      <c r="D24" s="231">
        <v>81.243846661970395</v>
      </c>
      <c r="E24" s="231">
        <v>85.977144079974849</v>
      </c>
      <c r="F24" s="231">
        <v>90.350172388148678</v>
      </c>
      <c r="G24" s="231">
        <v>94.355997355299181</v>
      </c>
      <c r="H24" s="231">
        <v>96.986576059408279</v>
      </c>
      <c r="I24" s="231">
        <v>100</v>
      </c>
      <c r="J24" s="231">
        <v>102.49557309961335</v>
      </c>
      <c r="K24" s="231">
        <v>104.37388462646776</v>
      </c>
      <c r="L24" s="231">
        <v>105.83275156604944</v>
      </c>
      <c r="M24" s="231">
        <v>107.65693354990972</v>
      </c>
      <c r="N24" s="231">
        <v>108.94039395855613</v>
      </c>
      <c r="O24" s="231">
        <v>109.56217854666797</v>
      </c>
      <c r="P24" s="231">
        <v>113.10644665689311</v>
      </c>
      <c r="Q24" s="231">
        <v>120.96629631091372</v>
      </c>
      <c r="R24" s="233">
        <v>128.88249323849953</v>
      </c>
      <c r="S24" s="233">
        <v>132.52015255373391</v>
      </c>
    </row>
    <row r="25" spans="1:19" s="3" customFormat="1" ht="15" customHeight="1">
      <c r="A25" s="66" t="s">
        <v>31</v>
      </c>
      <c r="B25" s="67">
        <v>16</v>
      </c>
      <c r="C25" s="231">
        <v>77.10065393204647</v>
      </c>
      <c r="D25" s="231">
        <v>80.33062850120335</v>
      </c>
      <c r="E25" s="231">
        <v>84.763291962684931</v>
      </c>
      <c r="F25" s="231">
        <v>88.275403003413217</v>
      </c>
      <c r="G25" s="231">
        <v>91.368294548391432</v>
      </c>
      <c r="H25" s="231">
        <v>96.345677782811535</v>
      </c>
      <c r="I25" s="231">
        <v>100</v>
      </c>
      <c r="J25" s="231">
        <v>101.48065293989816</v>
      </c>
      <c r="K25" s="231">
        <v>101.69581555058609</v>
      </c>
      <c r="L25" s="231">
        <v>103.63076756587408</v>
      </c>
      <c r="M25" s="231">
        <v>106.10307725652348</v>
      </c>
      <c r="N25" s="231">
        <v>109.19947415874778</v>
      </c>
      <c r="O25" s="231">
        <v>111.78752619449021</v>
      </c>
      <c r="P25" s="231">
        <v>110.77813366369492</v>
      </c>
      <c r="Q25" s="231">
        <v>121.85267183230619</v>
      </c>
      <c r="R25" s="233">
        <v>128.73352578069498</v>
      </c>
      <c r="S25" s="233">
        <v>145.01999015754342</v>
      </c>
    </row>
    <row r="26" spans="1:19" s="3" customFormat="1" ht="15" customHeight="1">
      <c r="A26" s="66" t="s">
        <v>32</v>
      </c>
      <c r="B26" s="67">
        <v>17</v>
      </c>
      <c r="C26" s="231">
        <v>78.415880575358415</v>
      </c>
      <c r="D26" s="231">
        <v>83.488090602158209</v>
      </c>
      <c r="E26" s="231">
        <v>87.285146370842881</v>
      </c>
      <c r="F26" s="231">
        <v>89.721672168321419</v>
      </c>
      <c r="G26" s="231">
        <v>92.284382783146469</v>
      </c>
      <c r="H26" s="231">
        <v>95.401305401900501</v>
      </c>
      <c r="I26" s="231">
        <v>100</v>
      </c>
      <c r="J26" s="231">
        <v>105.47362936095257</v>
      </c>
      <c r="K26" s="231">
        <v>112.75224335457628</v>
      </c>
      <c r="L26" s="231">
        <v>115.0590650110408</v>
      </c>
      <c r="M26" s="231">
        <v>117.84764450466392</v>
      </c>
      <c r="N26" s="231">
        <v>119.92739832897766</v>
      </c>
      <c r="O26" s="231">
        <v>122.51812573019545</v>
      </c>
      <c r="P26" s="231">
        <v>127.4895835402115</v>
      </c>
      <c r="Q26" s="231">
        <v>135.35681887222631</v>
      </c>
      <c r="R26" s="233">
        <v>137.94163431492746</v>
      </c>
      <c r="S26" s="233">
        <v>139.50091452839678</v>
      </c>
    </row>
    <row r="27" spans="1:19" s="3" customFormat="1" ht="15" customHeight="1">
      <c r="A27" s="66" t="s">
        <v>33</v>
      </c>
      <c r="B27" s="67">
        <v>18</v>
      </c>
      <c r="C27" s="231">
        <v>74.88894688399121</v>
      </c>
      <c r="D27" s="231">
        <v>80.17506295724715</v>
      </c>
      <c r="E27" s="231">
        <v>84.634188781950414</v>
      </c>
      <c r="F27" s="231">
        <v>93.556634714659864</v>
      </c>
      <c r="G27" s="231">
        <v>98.267455281430955</v>
      </c>
      <c r="H27" s="231">
        <v>98.508512317773551</v>
      </c>
      <c r="I27" s="231">
        <v>100</v>
      </c>
      <c r="J27" s="231">
        <v>101.94090574370271</v>
      </c>
      <c r="K27" s="231">
        <v>101.2291628889709</v>
      </c>
      <c r="L27" s="231">
        <v>100.60331158993834</v>
      </c>
      <c r="M27" s="231">
        <v>102.11308683354127</v>
      </c>
      <c r="N27" s="231">
        <v>103.33968018430413</v>
      </c>
      <c r="O27" s="231">
        <v>104.94944499829681</v>
      </c>
      <c r="P27" s="231">
        <v>110.31432871270556</v>
      </c>
      <c r="Q27" s="231">
        <v>116.41076009066147</v>
      </c>
      <c r="R27" s="233">
        <v>122.43514302734376</v>
      </c>
      <c r="S27" s="233">
        <v>123.38637387001201</v>
      </c>
    </row>
    <row r="28" spans="1:19" s="3" customFormat="1" ht="15" customHeight="1">
      <c r="A28" s="66" t="s">
        <v>123</v>
      </c>
      <c r="B28" s="67">
        <v>19</v>
      </c>
      <c r="C28" s="231">
        <v>78.405462091316593</v>
      </c>
      <c r="D28" s="231">
        <v>78.42492368662846</v>
      </c>
      <c r="E28" s="231">
        <v>84.102073699309258</v>
      </c>
      <c r="F28" s="231">
        <v>87.595755390434221</v>
      </c>
      <c r="G28" s="231">
        <v>91.757955141343174</v>
      </c>
      <c r="H28" s="231">
        <v>93.559602192114184</v>
      </c>
      <c r="I28" s="231">
        <v>100</v>
      </c>
      <c r="J28" s="231">
        <v>103.50560508989639</v>
      </c>
      <c r="K28" s="231">
        <v>108.87106300604137</v>
      </c>
      <c r="L28" s="231">
        <v>107.69265035530296</v>
      </c>
      <c r="M28" s="231">
        <v>108.16563831663161</v>
      </c>
      <c r="N28" s="231">
        <v>107.43611992168564</v>
      </c>
      <c r="O28" s="231">
        <v>109.16714145663062</v>
      </c>
      <c r="P28" s="231">
        <v>121.23716027302945</v>
      </c>
      <c r="Q28" s="231">
        <v>125.59800979926825</v>
      </c>
      <c r="R28" s="233">
        <v>118.86347618267339</v>
      </c>
      <c r="S28" s="233">
        <v>126.52239221732844</v>
      </c>
    </row>
    <row r="29" spans="1:19" s="3" customFormat="1" ht="15" customHeight="1">
      <c r="A29" s="66" t="s">
        <v>34</v>
      </c>
      <c r="B29" s="67">
        <v>20</v>
      </c>
      <c r="C29" s="231">
        <v>74.53835340063705</v>
      </c>
      <c r="D29" s="231">
        <v>76.540747452160048</v>
      </c>
      <c r="E29" s="231">
        <v>84.185857670444037</v>
      </c>
      <c r="F29" s="231">
        <v>87.025206788838759</v>
      </c>
      <c r="G29" s="231">
        <v>91.750974929573587</v>
      </c>
      <c r="H29" s="231">
        <v>93.966601238210288</v>
      </c>
      <c r="I29" s="231">
        <v>100</v>
      </c>
      <c r="J29" s="231">
        <v>98.201665946012895</v>
      </c>
      <c r="K29" s="231">
        <v>101.2698993349419</v>
      </c>
      <c r="L29" s="231">
        <v>111.16379611962091</v>
      </c>
      <c r="M29" s="231">
        <v>113.12819235653058</v>
      </c>
      <c r="N29" s="231">
        <v>118.69002683835352</v>
      </c>
      <c r="O29" s="231">
        <v>122.57815685282291</v>
      </c>
      <c r="P29" s="231">
        <v>139.90121120228025</v>
      </c>
      <c r="Q29" s="231">
        <v>147.29486189272544</v>
      </c>
      <c r="R29" s="233">
        <v>141.14948872066344</v>
      </c>
      <c r="S29" s="233">
        <v>140.61859213076579</v>
      </c>
    </row>
    <row r="30" spans="1:19" s="3" customFormat="1" ht="15" customHeight="1">
      <c r="A30" s="66" t="s">
        <v>35</v>
      </c>
      <c r="B30" s="67">
        <v>21</v>
      </c>
      <c r="C30" s="231">
        <v>76.36783056934307</v>
      </c>
      <c r="D30" s="231">
        <v>78.98301558558299</v>
      </c>
      <c r="E30" s="231">
        <v>81.451027212980648</v>
      </c>
      <c r="F30" s="231">
        <v>85.817677840559909</v>
      </c>
      <c r="G30" s="231">
        <v>90.659200610884952</v>
      </c>
      <c r="H30" s="231">
        <v>95.635146512295137</v>
      </c>
      <c r="I30" s="231">
        <v>100</v>
      </c>
      <c r="J30" s="231">
        <v>101.81916050247737</v>
      </c>
      <c r="K30" s="231">
        <v>104.22052290482924</v>
      </c>
      <c r="L30" s="231">
        <v>105.25517610814173</v>
      </c>
      <c r="M30" s="231">
        <v>110.61615594110845</v>
      </c>
      <c r="N30" s="231">
        <v>113.55800789429932</v>
      </c>
      <c r="O30" s="231">
        <v>116.82482932947021</v>
      </c>
      <c r="P30" s="231">
        <v>125.18415210722857</v>
      </c>
      <c r="Q30" s="231">
        <v>131.78812641201915</v>
      </c>
      <c r="R30" s="233">
        <v>136.95266041771751</v>
      </c>
      <c r="S30" s="233">
        <v>137.35590311641388</v>
      </c>
    </row>
    <row r="31" spans="1:19" s="3" customFormat="1" ht="15" customHeight="1">
      <c r="A31" s="66" t="s">
        <v>124</v>
      </c>
      <c r="B31" s="67">
        <v>22</v>
      </c>
      <c r="C31" s="231">
        <v>81.60874174273593</v>
      </c>
      <c r="D31" s="231">
        <v>85.339552775406744</v>
      </c>
      <c r="E31" s="231">
        <v>89.859934786061245</v>
      </c>
      <c r="F31" s="231">
        <v>91.640882261616568</v>
      </c>
      <c r="G31" s="231">
        <v>93.689862020125247</v>
      </c>
      <c r="H31" s="231">
        <v>96.484977952074843</v>
      </c>
      <c r="I31" s="231">
        <v>100</v>
      </c>
      <c r="J31" s="231">
        <v>102.21314601909816</v>
      </c>
      <c r="K31" s="231">
        <v>105.91353004973838</v>
      </c>
      <c r="L31" s="231">
        <v>107.03695991147193</v>
      </c>
      <c r="M31" s="231">
        <v>110.07033100329473</v>
      </c>
      <c r="N31" s="231">
        <v>112.80626624432341</v>
      </c>
      <c r="O31" s="231">
        <v>115.44266091646162</v>
      </c>
      <c r="P31" s="231">
        <v>121.93842619760548</v>
      </c>
      <c r="Q31" s="231">
        <v>131.39304622630982</v>
      </c>
      <c r="R31" s="233">
        <v>138.53795487087783</v>
      </c>
      <c r="S31" s="233">
        <v>143.17930661000449</v>
      </c>
    </row>
    <row r="32" spans="1:19" s="3" customFormat="1" ht="15" customHeight="1">
      <c r="A32" s="66" t="s">
        <v>36</v>
      </c>
      <c r="B32" s="67">
        <v>23</v>
      </c>
      <c r="C32" s="231">
        <v>81.504911124587352</v>
      </c>
      <c r="D32" s="231">
        <v>89.21396961803147</v>
      </c>
      <c r="E32" s="231">
        <v>92.043959568067677</v>
      </c>
      <c r="F32" s="231">
        <v>90.244882647720004</v>
      </c>
      <c r="G32" s="231">
        <v>91.816415085247243</v>
      </c>
      <c r="H32" s="231">
        <v>92.612382106312438</v>
      </c>
      <c r="I32" s="231">
        <v>100.00000000000004</v>
      </c>
      <c r="J32" s="231">
        <v>107.77156255617332</v>
      </c>
      <c r="K32" s="231">
        <v>103.89601005474761</v>
      </c>
      <c r="L32" s="231">
        <v>108.35187750114726</v>
      </c>
      <c r="M32" s="231">
        <v>111.38091439359488</v>
      </c>
      <c r="N32" s="231">
        <v>126.61707789405234</v>
      </c>
      <c r="O32" s="231">
        <v>128.68008527318153</v>
      </c>
      <c r="P32" s="231">
        <v>139.6673860034636</v>
      </c>
      <c r="Q32" s="231">
        <v>134.65762816042584</v>
      </c>
      <c r="R32" s="233">
        <v>118.25748809854197</v>
      </c>
      <c r="S32" s="233">
        <v>129.30215069457208</v>
      </c>
    </row>
    <row r="33" spans="1:19" s="3" customFormat="1" ht="15" customHeight="1">
      <c r="A33" s="66" t="s">
        <v>37</v>
      </c>
      <c r="B33" s="67">
        <v>24</v>
      </c>
      <c r="C33" s="231">
        <v>72.860169252664889</v>
      </c>
      <c r="D33" s="231">
        <v>79.497748486703543</v>
      </c>
      <c r="E33" s="231">
        <v>85.007975920398451</v>
      </c>
      <c r="F33" s="231">
        <v>89.467444370699909</v>
      </c>
      <c r="G33" s="231">
        <v>92.710545239078513</v>
      </c>
      <c r="H33" s="231">
        <v>96.369238782887507</v>
      </c>
      <c r="I33" s="231">
        <v>100.00000000000003</v>
      </c>
      <c r="J33" s="231">
        <v>101.97315313490319</v>
      </c>
      <c r="K33" s="231">
        <v>105.0179779688805</v>
      </c>
      <c r="L33" s="231">
        <v>106.50290811790208</v>
      </c>
      <c r="M33" s="231">
        <v>107.52096331740435</v>
      </c>
      <c r="N33" s="231">
        <v>111.28720917007797</v>
      </c>
      <c r="O33" s="231">
        <v>114.53988949886032</v>
      </c>
      <c r="P33" s="231">
        <v>127.17405222398604</v>
      </c>
      <c r="Q33" s="231">
        <v>137.24261749846013</v>
      </c>
      <c r="R33" s="233">
        <v>139.90239150541339</v>
      </c>
      <c r="S33" s="233">
        <v>138.83948841583398</v>
      </c>
    </row>
    <row r="34" spans="1:19" s="3" customFormat="1" ht="15" customHeight="1">
      <c r="A34" s="66" t="s">
        <v>38</v>
      </c>
      <c r="B34" s="67">
        <v>25</v>
      </c>
      <c r="C34" s="231">
        <v>76.059666752909564</v>
      </c>
      <c r="D34" s="231">
        <v>82.337989428900272</v>
      </c>
      <c r="E34" s="231">
        <v>87.084938920819837</v>
      </c>
      <c r="F34" s="231">
        <v>91.140101706850871</v>
      </c>
      <c r="G34" s="231">
        <v>93.248521044779025</v>
      </c>
      <c r="H34" s="231">
        <v>96.022335714148014</v>
      </c>
      <c r="I34" s="231">
        <v>100</v>
      </c>
      <c r="J34" s="231">
        <v>101.74844756085129</v>
      </c>
      <c r="K34" s="231">
        <v>103.2484015534606</v>
      </c>
      <c r="L34" s="231">
        <v>106.29408443318104</v>
      </c>
      <c r="M34" s="231">
        <v>110.89062928266816</v>
      </c>
      <c r="N34" s="231">
        <v>111.84019298548442</v>
      </c>
      <c r="O34" s="231">
        <v>113.92623656188935</v>
      </c>
      <c r="P34" s="231">
        <v>121.68694053001828</v>
      </c>
      <c r="Q34" s="231">
        <v>133.46213244155075</v>
      </c>
      <c r="R34" s="233">
        <v>137.03484318287741</v>
      </c>
      <c r="S34" s="233">
        <v>139.56789772445092</v>
      </c>
    </row>
    <row r="35" spans="1:19" s="3" customFormat="1" ht="15" customHeight="1">
      <c r="A35" s="66" t="s">
        <v>39</v>
      </c>
      <c r="B35" s="67">
        <v>26</v>
      </c>
      <c r="C35" s="231">
        <v>85.812680963398321</v>
      </c>
      <c r="D35" s="231">
        <v>87.900874879901139</v>
      </c>
      <c r="E35" s="231">
        <v>89.563262698156009</v>
      </c>
      <c r="F35" s="231">
        <v>92.515152961719167</v>
      </c>
      <c r="G35" s="231">
        <v>95.456511291960794</v>
      </c>
      <c r="H35" s="231">
        <v>97.620468072323845</v>
      </c>
      <c r="I35" s="231">
        <v>99.999999999999986</v>
      </c>
      <c r="J35" s="231">
        <v>98.877327114675069</v>
      </c>
      <c r="K35" s="231">
        <v>98.504919683236096</v>
      </c>
      <c r="L35" s="231">
        <v>97.37143212722421</v>
      </c>
      <c r="M35" s="231">
        <v>102.9223484868543</v>
      </c>
      <c r="N35" s="231">
        <v>106.67982115739747</v>
      </c>
      <c r="O35" s="231">
        <v>106.89806150842458</v>
      </c>
      <c r="P35" s="231">
        <v>111.44835867013852</v>
      </c>
      <c r="Q35" s="231">
        <v>137.32310973508152</v>
      </c>
      <c r="R35" s="233">
        <v>145.47428070576663</v>
      </c>
      <c r="S35" s="233">
        <v>146.08341547346129</v>
      </c>
    </row>
    <row r="36" spans="1:19" s="3" customFormat="1" ht="15" customHeight="1">
      <c r="A36" s="66" t="s">
        <v>40</v>
      </c>
      <c r="B36" s="67">
        <v>27</v>
      </c>
      <c r="C36" s="231">
        <v>78.586140000000015</v>
      </c>
      <c r="D36" s="231">
        <v>81.872630000000001</v>
      </c>
      <c r="E36" s="231">
        <v>84.314940000000021</v>
      </c>
      <c r="F36" s="231">
        <v>86.801049999999989</v>
      </c>
      <c r="G36" s="231">
        <v>90.645740000000004</v>
      </c>
      <c r="H36" s="231">
        <v>93.760239999999996</v>
      </c>
      <c r="I36" s="231">
        <v>100</v>
      </c>
      <c r="J36" s="231">
        <v>100.90555397440745</v>
      </c>
      <c r="K36" s="231">
        <v>103.67383750492269</v>
      </c>
      <c r="L36" s="231">
        <v>106.17987766480799</v>
      </c>
      <c r="M36" s="231">
        <v>107.52893401787607</v>
      </c>
      <c r="N36" s="231">
        <v>102.93755409903187</v>
      </c>
      <c r="O36" s="231">
        <v>97.959159841813914</v>
      </c>
      <c r="P36" s="231">
        <v>101.1513619879096</v>
      </c>
      <c r="Q36" s="231">
        <v>104.61919316328266</v>
      </c>
      <c r="R36" s="233">
        <v>106.22872331600053</v>
      </c>
      <c r="S36" s="233">
        <v>113.20870459695809</v>
      </c>
    </row>
    <row r="37" spans="1:19" s="3" customFormat="1" ht="15" customHeight="1">
      <c r="A37" s="66" t="s">
        <v>41</v>
      </c>
      <c r="B37" s="67">
        <v>28</v>
      </c>
      <c r="C37" s="231">
        <v>64.25618962436738</v>
      </c>
      <c r="D37" s="231">
        <v>65.499322372534039</v>
      </c>
      <c r="E37" s="231">
        <v>68.87261507959056</v>
      </c>
      <c r="F37" s="231">
        <v>78.556031946172183</v>
      </c>
      <c r="G37" s="231">
        <v>83.279852944194872</v>
      </c>
      <c r="H37" s="231">
        <v>90.691480497928708</v>
      </c>
      <c r="I37" s="231">
        <v>99.999999999999972</v>
      </c>
      <c r="J37" s="231">
        <v>107.22548764922833</v>
      </c>
      <c r="K37" s="231">
        <v>110.06017320858939</v>
      </c>
      <c r="L37" s="231">
        <v>111.5029203823705</v>
      </c>
      <c r="M37" s="231">
        <v>113.62052493387856</v>
      </c>
      <c r="N37" s="231">
        <v>119.40674126075434</v>
      </c>
      <c r="O37" s="231">
        <v>113.73463128090395</v>
      </c>
      <c r="P37" s="231">
        <v>119.16455618205075</v>
      </c>
      <c r="Q37" s="231">
        <v>127.94954798010045</v>
      </c>
      <c r="R37" s="233">
        <v>140.32790276851554</v>
      </c>
      <c r="S37" s="233">
        <v>134.98876622640924</v>
      </c>
    </row>
    <row r="38" spans="1:19" s="3" customFormat="1" ht="15" customHeight="1">
      <c r="A38" s="66" t="s">
        <v>42</v>
      </c>
      <c r="B38" s="67">
        <v>29</v>
      </c>
      <c r="C38" s="231">
        <v>74.3321938377794</v>
      </c>
      <c r="D38" s="231">
        <v>77.083734500551216</v>
      </c>
      <c r="E38" s="231">
        <v>80.315216616795965</v>
      </c>
      <c r="F38" s="231">
        <v>81.91892041425983</v>
      </c>
      <c r="G38" s="231">
        <v>85.548091493384277</v>
      </c>
      <c r="H38" s="231">
        <v>94.081324219351785</v>
      </c>
      <c r="I38" s="231">
        <v>100</v>
      </c>
      <c r="J38" s="231">
        <v>107.78802272214591</v>
      </c>
      <c r="K38" s="231">
        <v>111.95607805228514</v>
      </c>
      <c r="L38" s="231">
        <v>112.8873170523581</v>
      </c>
      <c r="M38" s="231">
        <v>114.74992313576206</v>
      </c>
      <c r="N38" s="231">
        <v>115.32924140500565</v>
      </c>
      <c r="O38" s="231">
        <v>119.329825601232</v>
      </c>
      <c r="P38" s="231">
        <v>122.17855783993676</v>
      </c>
      <c r="Q38" s="231">
        <v>127.02801025301025</v>
      </c>
      <c r="R38" s="233">
        <v>130.26495236304288</v>
      </c>
      <c r="S38" s="233">
        <v>132.32224354841523</v>
      </c>
    </row>
    <row r="39" spans="1:19" s="3" customFormat="1" ht="15" customHeight="1">
      <c r="A39" s="66" t="s">
        <v>43</v>
      </c>
      <c r="B39" s="67">
        <v>30</v>
      </c>
      <c r="C39" s="231">
        <v>75.926813379605107</v>
      </c>
      <c r="D39" s="231">
        <v>80.163494908387392</v>
      </c>
      <c r="E39" s="231">
        <v>83.604148054810793</v>
      </c>
      <c r="F39" s="231">
        <v>91.056234132904748</v>
      </c>
      <c r="G39" s="231">
        <v>94.288093466251155</v>
      </c>
      <c r="H39" s="231">
        <v>96.279659805945244</v>
      </c>
      <c r="I39" s="231">
        <v>100</v>
      </c>
      <c r="J39" s="231">
        <v>104.8448921582286</v>
      </c>
      <c r="K39" s="231">
        <v>107.81839594038389</v>
      </c>
      <c r="L39" s="231">
        <v>113.83540186199932</v>
      </c>
      <c r="M39" s="231">
        <v>114.90595145195857</v>
      </c>
      <c r="N39" s="231">
        <v>116.75135666274397</v>
      </c>
      <c r="O39" s="231">
        <v>117.3953442286489</v>
      </c>
      <c r="P39" s="231">
        <v>116.7089242791687</v>
      </c>
      <c r="Q39" s="231">
        <v>126.18490544271965</v>
      </c>
      <c r="R39" s="233">
        <v>129.31406159458371</v>
      </c>
      <c r="S39" s="233">
        <v>139.40254673559986</v>
      </c>
    </row>
    <row r="40" spans="1:19" s="3" customFormat="1" ht="15" customHeight="1">
      <c r="A40" s="66" t="s">
        <v>125</v>
      </c>
      <c r="B40" s="67">
        <v>31</v>
      </c>
      <c r="C40" s="231">
        <v>81.322326361619062</v>
      </c>
      <c r="D40" s="231">
        <v>83.291688557937221</v>
      </c>
      <c r="E40" s="231">
        <v>86.047757588643663</v>
      </c>
      <c r="F40" s="231">
        <v>92.438942490300434</v>
      </c>
      <c r="G40" s="231">
        <v>94.686244068868248</v>
      </c>
      <c r="H40" s="231">
        <v>97.094271331899478</v>
      </c>
      <c r="I40" s="231">
        <v>100</v>
      </c>
      <c r="J40" s="231">
        <v>103.45279443043496</v>
      </c>
      <c r="K40" s="231">
        <v>103.92040139009011</v>
      </c>
      <c r="L40" s="231">
        <v>108.26501745995418</v>
      </c>
      <c r="M40" s="231">
        <v>106.78236931685059</v>
      </c>
      <c r="N40" s="231">
        <v>108.82351852022451</v>
      </c>
      <c r="O40" s="231">
        <v>112.24809521168902</v>
      </c>
      <c r="P40" s="231">
        <v>114.43464949568248</v>
      </c>
      <c r="Q40" s="231">
        <v>117.60155664138223</v>
      </c>
      <c r="R40" s="233">
        <v>125.22989907644042</v>
      </c>
      <c r="S40" s="233">
        <v>135.91720120861385</v>
      </c>
    </row>
    <row r="41" spans="1:19" s="3" customFormat="1" ht="15" customHeight="1">
      <c r="A41" s="66" t="s">
        <v>44</v>
      </c>
      <c r="B41" s="67">
        <v>32</v>
      </c>
      <c r="C41" s="231">
        <v>81.451149999999984</v>
      </c>
      <c r="D41" s="231">
        <v>86.021530000000027</v>
      </c>
      <c r="E41" s="231">
        <v>89.763259999999974</v>
      </c>
      <c r="F41" s="231">
        <v>92.917699999999996</v>
      </c>
      <c r="G41" s="231">
        <v>96.266367053342279</v>
      </c>
      <c r="H41" s="231">
        <v>98.068358285086475</v>
      </c>
      <c r="I41" s="231">
        <v>100</v>
      </c>
      <c r="J41" s="231">
        <v>102.59140806211833</v>
      </c>
      <c r="K41" s="231">
        <v>105.43602324258399</v>
      </c>
      <c r="L41" s="231">
        <v>111.87546968802722</v>
      </c>
      <c r="M41" s="231">
        <v>117.66152762231408</v>
      </c>
      <c r="N41" s="231">
        <v>119.96470360266629</v>
      </c>
      <c r="O41" s="231">
        <v>126.49965052926314</v>
      </c>
      <c r="P41" s="231">
        <v>126.69973239103282</v>
      </c>
      <c r="Q41" s="231">
        <v>134.75709594627014</v>
      </c>
      <c r="R41" s="233">
        <v>141.49348996149271</v>
      </c>
      <c r="S41" s="233">
        <v>145.6292713081057</v>
      </c>
    </row>
    <row r="42" spans="1:19" s="3" customFormat="1" ht="15" customHeight="1">
      <c r="A42" s="66" t="s">
        <v>45</v>
      </c>
      <c r="B42" s="67">
        <v>33</v>
      </c>
      <c r="C42" s="231">
        <v>55.496165875808337</v>
      </c>
      <c r="D42" s="231">
        <v>64.354739019081947</v>
      </c>
      <c r="E42" s="231">
        <v>68.692503057227341</v>
      </c>
      <c r="F42" s="231">
        <v>77.692236250276963</v>
      </c>
      <c r="G42" s="231">
        <v>91.141503973541703</v>
      </c>
      <c r="H42" s="231">
        <v>99.348943752221359</v>
      </c>
      <c r="I42" s="231">
        <v>100.00000000000013</v>
      </c>
      <c r="J42" s="231">
        <v>101.80001173659845</v>
      </c>
      <c r="K42" s="231">
        <v>104.99075916598733</v>
      </c>
      <c r="L42" s="231">
        <v>106.9913815316164</v>
      </c>
      <c r="M42" s="231">
        <v>113.32354136942678</v>
      </c>
      <c r="N42" s="231">
        <v>115.18948463162693</v>
      </c>
      <c r="O42" s="231">
        <v>117.57316500340448</v>
      </c>
      <c r="P42" s="231">
        <v>122.79483455360507</v>
      </c>
      <c r="Q42" s="231">
        <v>134.0707157877462</v>
      </c>
      <c r="R42" s="233">
        <v>139.92412203503909</v>
      </c>
      <c r="S42" s="233">
        <v>144.76808319616424</v>
      </c>
    </row>
    <row r="43" spans="1:19" s="3" customFormat="1" ht="15" customHeight="1">
      <c r="A43" s="97" t="s">
        <v>139</v>
      </c>
      <c r="B43" s="11" t="s">
        <v>62</v>
      </c>
      <c r="C43" s="241">
        <v>77.686280297537365</v>
      </c>
      <c r="D43" s="241">
        <v>80.571059356094196</v>
      </c>
      <c r="E43" s="241">
        <v>84.758467389583785</v>
      </c>
      <c r="F43" s="241">
        <v>89.572565611615858</v>
      </c>
      <c r="G43" s="241">
        <v>92.935516206725737</v>
      </c>
      <c r="H43" s="241">
        <v>96.747506774373406</v>
      </c>
      <c r="I43" s="241">
        <v>100.00000000000004</v>
      </c>
      <c r="J43" s="241">
        <v>101.05704753532937</v>
      </c>
      <c r="K43" s="241">
        <v>104.17701845556873</v>
      </c>
      <c r="L43" s="241">
        <v>106.58548620526417</v>
      </c>
      <c r="M43" s="241">
        <v>109.54378557711601</v>
      </c>
      <c r="N43" s="241">
        <v>112.20309773790295</v>
      </c>
      <c r="O43" s="241">
        <v>114.06177802753294</v>
      </c>
      <c r="P43" s="241">
        <v>123.7036849401762</v>
      </c>
      <c r="Q43" s="241">
        <v>134.52149045870192</v>
      </c>
      <c r="R43" s="232">
        <v>138.99034443488154</v>
      </c>
      <c r="S43" s="232">
        <v>141.70308779664464</v>
      </c>
    </row>
    <row r="44" spans="1:19" ht="13.5" customHeight="1">
      <c r="A44" s="9"/>
      <c r="B44" s="9"/>
      <c r="C44" s="83"/>
      <c r="D44" s="83"/>
      <c r="E44" s="83"/>
      <c r="F44" s="83"/>
      <c r="G44" s="83"/>
      <c r="H44" s="83"/>
      <c r="I44" s="83"/>
    </row>
    <row r="45" spans="1:19" ht="13.5" customHeight="1">
      <c r="A45" s="5"/>
      <c r="B45" s="9"/>
      <c r="C45" s="86"/>
      <c r="D45" s="86"/>
      <c r="E45" s="86"/>
      <c r="F45" s="86"/>
      <c r="G45" s="86"/>
      <c r="H45" s="86"/>
      <c r="I45" s="86"/>
    </row>
    <row r="46" spans="1:19" ht="13.5" customHeight="1">
      <c r="A46" s="5" t="s">
        <v>192</v>
      </c>
      <c r="B46" s="9"/>
      <c r="C46" s="86"/>
      <c r="D46" s="86"/>
      <c r="E46" s="86"/>
      <c r="F46" s="86"/>
      <c r="G46" s="86"/>
      <c r="H46" s="86"/>
      <c r="I46" s="86"/>
      <c r="R46" s="310"/>
    </row>
    <row r="47" spans="1:19" ht="13.5" customHeight="1">
      <c r="A47" s="9"/>
      <c r="B47" s="9"/>
      <c r="C47" s="9"/>
      <c r="D47" s="9"/>
      <c r="E47" s="9"/>
      <c r="F47" s="9"/>
      <c r="G47" s="9"/>
      <c r="H47" s="9"/>
      <c r="I47" s="9"/>
    </row>
    <row r="48" spans="1:19" ht="13.5" customHeight="1">
      <c r="A48" s="7" t="s">
        <v>17</v>
      </c>
      <c r="B48" s="9"/>
      <c r="C48" s="9"/>
      <c r="D48" s="9"/>
      <c r="E48" s="9"/>
      <c r="F48" s="9"/>
      <c r="G48" s="9"/>
      <c r="H48" s="9"/>
      <c r="S48" s="59">
        <f>'3.6. PIB cons'!S50+1</f>
        <v>16</v>
      </c>
    </row>
    <row r="49" spans="1:18">
      <c r="A49" s="9"/>
      <c r="B49" s="9"/>
      <c r="C49" s="9"/>
      <c r="D49" s="9"/>
      <c r="E49" s="9"/>
      <c r="F49" s="9"/>
      <c r="G49" s="9"/>
      <c r="H49" s="9"/>
      <c r="I49" s="9"/>
    </row>
    <row r="50" spans="1:18">
      <c r="C50" s="175"/>
      <c r="D50" s="175"/>
      <c r="E50" s="175"/>
      <c r="F50" s="175"/>
      <c r="G50" s="175"/>
      <c r="H50" s="175"/>
      <c r="I50" s="175"/>
      <c r="R50" s="59"/>
    </row>
  </sheetData>
  <mergeCells count="4">
    <mergeCell ref="A3:B3"/>
    <mergeCell ref="A8:I8"/>
    <mergeCell ref="A6:S6"/>
    <mergeCell ref="A5:S5"/>
  </mergeCells>
  <hyperlinks>
    <hyperlink ref="A2" location="INDICE!A1" display="Índice" xr:uid="{00000000-0004-0000-11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3">
    <tabColor theme="0" tint="-0.499984740745262"/>
    <pageSetUpPr fitToPage="1"/>
  </sheetPr>
  <dimension ref="A2:S50"/>
  <sheetViews>
    <sheetView showGridLines="0" topLeftCell="F9" workbookViewId="0">
      <selection activeCell="U21" sqref="U21"/>
    </sheetView>
  </sheetViews>
  <sheetFormatPr baseColWidth="10" defaultColWidth="11.44140625" defaultRowHeight="15.6"/>
  <cols>
    <col min="1" max="1" width="41.44140625" style="9" customWidth="1"/>
    <col min="2" max="17" width="10.6640625" style="9" customWidth="1"/>
    <col min="18" max="18" width="10.6640625" style="23" customWidth="1"/>
    <col min="19" max="19" width="10.6640625" style="9" customWidth="1"/>
    <col min="20" max="16384" width="11.44140625" style="9"/>
  </cols>
  <sheetData>
    <row r="2" spans="1:19">
      <c r="A2" s="94" t="s">
        <v>0</v>
      </c>
      <c r="B2" s="55"/>
      <c r="N2" s="55"/>
      <c r="O2" s="55"/>
      <c r="P2" s="55"/>
      <c r="Q2" s="55"/>
    </row>
    <row r="3" spans="1:19">
      <c r="A3" s="400" t="s">
        <v>410</v>
      </c>
      <c r="B3" s="401"/>
      <c r="S3" s="8" t="s">
        <v>1</v>
      </c>
    </row>
    <row r="4" spans="1:19">
      <c r="L4" s="56"/>
      <c r="M4" s="56"/>
      <c r="N4" s="55"/>
      <c r="O4" s="55"/>
      <c r="P4" s="55"/>
      <c r="Q4" s="56"/>
    </row>
    <row r="5" spans="1:19" ht="18">
      <c r="A5" s="402" t="s">
        <v>274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 ht="18">
      <c r="A6" s="402" t="s">
        <v>275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>
      <c r="A7" s="57"/>
      <c r="B7" s="57"/>
      <c r="C7" s="57"/>
      <c r="D7" s="57"/>
      <c r="E7" s="57"/>
      <c r="F7" s="57"/>
      <c r="G7" s="57"/>
      <c r="H7" s="57"/>
      <c r="I7" s="57"/>
      <c r="L7" s="4"/>
      <c r="M7" s="4"/>
      <c r="N7" s="4"/>
      <c r="O7" s="4"/>
      <c r="P7" s="4"/>
      <c r="Q7" s="4"/>
    </row>
    <row r="8" spans="1:19">
      <c r="A8" s="58"/>
      <c r="B8" s="58"/>
      <c r="C8" s="58"/>
      <c r="D8" s="58"/>
      <c r="E8" s="58"/>
      <c r="F8" s="58"/>
      <c r="G8" s="58"/>
      <c r="H8" s="58"/>
      <c r="I8" s="58"/>
      <c r="L8" s="4"/>
      <c r="M8" s="4"/>
      <c r="N8" s="4"/>
      <c r="O8" s="4"/>
      <c r="P8" s="4"/>
      <c r="Q8" s="4"/>
    </row>
    <row r="9" spans="1:19" s="59" customForma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ht="15" customHeight="1">
      <c r="A10" s="63" t="s">
        <v>120</v>
      </c>
      <c r="B10" s="64">
        <v>1</v>
      </c>
      <c r="C10" s="242">
        <v>72.701565511666388</v>
      </c>
      <c r="D10" s="242">
        <v>72.882599285698092</v>
      </c>
      <c r="E10" s="242">
        <v>78.976182765849217</v>
      </c>
      <c r="F10" s="242">
        <v>86.933064065613578</v>
      </c>
      <c r="G10" s="242">
        <v>92.899020838776011</v>
      </c>
      <c r="H10" s="242">
        <v>95.86006131779375</v>
      </c>
      <c r="I10" s="242">
        <v>99.999999999999972</v>
      </c>
      <c r="J10" s="242">
        <v>101.78234867241758</v>
      </c>
      <c r="K10" s="242">
        <v>105.19001107614996</v>
      </c>
      <c r="L10" s="242">
        <v>104.43411880906966</v>
      </c>
      <c r="M10" s="242">
        <v>108.32114375656128</v>
      </c>
      <c r="N10" s="242">
        <v>110.50466260887548</v>
      </c>
      <c r="O10" s="242">
        <v>111.33182685586465</v>
      </c>
      <c r="P10" s="242">
        <v>125.80176552826212</v>
      </c>
      <c r="Q10" s="242">
        <v>141.51937589592387</v>
      </c>
      <c r="R10" s="231">
        <v>173.22051281097262</v>
      </c>
      <c r="S10" s="231">
        <v>157.60416175363579</v>
      </c>
    </row>
    <row r="11" spans="1:19" ht="15" customHeight="1">
      <c r="A11" s="66" t="s">
        <v>121</v>
      </c>
      <c r="B11" s="67">
        <v>2</v>
      </c>
      <c r="C11" s="243">
        <v>76.691927315677972</v>
      </c>
      <c r="D11" s="243">
        <v>78.929541538151142</v>
      </c>
      <c r="E11" s="243">
        <v>82.590840584473469</v>
      </c>
      <c r="F11" s="243">
        <v>90.077506653450882</v>
      </c>
      <c r="G11" s="243">
        <v>91.890196160420956</v>
      </c>
      <c r="H11" s="243">
        <v>97.874305041075232</v>
      </c>
      <c r="I11" s="243">
        <v>100</v>
      </c>
      <c r="J11" s="242">
        <v>100.21260279936455</v>
      </c>
      <c r="K11" s="242">
        <v>102.63263441871315</v>
      </c>
      <c r="L11" s="242">
        <v>106.11398680925697</v>
      </c>
      <c r="M11" s="242">
        <v>107.62914950447571</v>
      </c>
      <c r="N11" s="242">
        <v>109.55330152533558</v>
      </c>
      <c r="O11" s="242">
        <v>108.93041477093458</v>
      </c>
      <c r="P11" s="242">
        <v>117.29571449239715</v>
      </c>
      <c r="Q11" s="242">
        <v>129.17322086927641</v>
      </c>
      <c r="R11" s="233">
        <v>135.94062431425826</v>
      </c>
      <c r="S11" s="233">
        <v>141.74684055083932</v>
      </c>
    </row>
    <row r="12" spans="1:19" ht="15" customHeight="1">
      <c r="A12" s="66" t="s">
        <v>19</v>
      </c>
      <c r="B12" s="67">
        <v>3</v>
      </c>
      <c r="C12" s="243">
        <v>77.728153725964191</v>
      </c>
      <c r="D12" s="243">
        <v>82.802319385144358</v>
      </c>
      <c r="E12" s="243">
        <v>84.756197917936731</v>
      </c>
      <c r="F12" s="243">
        <v>89.444613955079589</v>
      </c>
      <c r="G12" s="243">
        <v>93.60433625381043</v>
      </c>
      <c r="H12" s="243">
        <v>95.721208018013357</v>
      </c>
      <c r="I12" s="243">
        <v>100</v>
      </c>
      <c r="J12" s="242">
        <v>103.68713357489395</v>
      </c>
      <c r="K12" s="242">
        <v>107.39439352847944</v>
      </c>
      <c r="L12" s="242">
        <v>108.57082321842411</v>
      </c>
      <c r="M12" s="242">
        <v>111.25881077619727</v>
      </c>
      <c r="N12" s="242">
        <v>110.99822628491904</v>
      </c>
      <c r="O12" s="242">
        <v>123.90173415604184</v>
      </c>
      <c r="P12" s="242">
        <v>129.57092696675858</v>
      </c>
      <c r="Q12" s="242">
        <v>132.95972375897014</v>
      </c>
      <c r="R12" s="233">
        <v>138.08264037831535</v>
      </c>
      <c r="S12" s="233">
        <v>141.39651089470189</v>
      </c>
    </row>
    <row r="13" spans="1:19" ht="15" customHeight="1">
      <c r="A13" s="66" t="s">
        <v>20</v>
      </c>
      <c r="B13" s="67">
        <v>4</v>
      </c>
      <c r="C13" s="243">
        <v>83.244022774770912</v>
      </c>
      <c r="D13" s="243">
        <v>86.308551733645501</v>
      </c>
      <c r="E13" s="243">
        <v>88.778885872521556</v>
      </c>
      <c r="F13" s="243">
        <v>91.567592824450657</v>
      </c>
      <c r="G13" s="243">
        <v>95.6105516799919</v>
      </c>
      <c r="H13" s="243">
        <v>98.202180467219719</v>
      </c>
      <c r="I13" s="243">
        <v>100.00000000000003</v>
      </c>
      <c r="J13" s="242">
        <v>98.765165229130332</v>
      </c>
      <c r="K13" s="242">
        <v>99.994664887763847</v>
      </c>
      <c r="L13" s="242">
        <v>112.72444903490057</v>
      </c>
      <c r="M13" s="242">
        <v>105.86614308474978</v>
      </c>
      <c r="N13" s="242">
        <v>110.76321463323964</v>
      </c>
      <c r="O13" s="242">
        <v>109.24872033232928</v>
      </c>
      <c r="P13" s="242">
        <v>115.72810826684908</v>
      </c>
      <c r="Q13" s="242">
        <v>132.61818316792844</v>
      </c>
      <c r="R13" s="233">
        <v>139.59489862173362</v>
      </c>
      <c r="S13" s="233">
        <v>144.38307719998252</v>
      </c>
    </row>
    <row r="14" spans="1:19" ht="15" customHeight="1">
      <c r="A14" s="66" t="s">
        <v>21</v>
      </c>
      <c r="B14" s="67">
        <v>5</v>
      </c>
      <c r="C14" s="243">
        <v>54.773960000000002</v>
      </c>
      <c r="D14" s="243">
        <v>54.941720000000004</v>
      </c>
      <c r="E14" s="243">
        <v>64.276529999999966</v>
      </c>
      <c r="F14" s="243">
        <v>73.891419999999982</v>
      </c>
      <c r="G14" s="243">
        <v>74.190479999999994</v>
      </c>
      <c r="H14" s="243">
        <v>85.876350000000016</v>
      </c>
      <c r="I14" s="243">
        <v>100</v>
      </c>
      <c r="J14" s="242">
        <v>98.688822775097165</v>
      </c>
      <c r="K14" s="242">
        <v>98.707173384357418</v>
      </c>
      <c r="L14" s="242">
        <v>99.420886926470814</v>
      </c>
      <c r="M14" s="242">
        <v>104.36111345754593</v>
      </c>
      <c r="N14" s="242">
        <v>104.94373740679465</v>
      </c>
      <c r="O14" s="242">
        <v>104.83284495971739</v>
      </c>
      <c r="P14" s="242">
        <v>111.76083936668637</v>
      </c>
      <c r="Q14" s="242">
        <v>123.95887439527688</v>
      </c>
      <c r="R14" s="233">
        <v>138.43901734735934</v>
      </c>
      <c r="S14" s="233">
        <v>158.38476072244293</v>
      </c>
    </row>
    <row r="15" spans="1:19" ht="15" customHeight="1">
      <c r="A15" s="66" t="s">
        <v>22</v>
      </c>
      <c r="B15" s="67">
        <v>6</v>
      </c>
      <c r="C15" s="243">
        <v>82.16979812978829</v>
      </c>
      <c r="D15" s="243">
        <v>81.724189729032886</v>
      </c>
      <c r="E15" s="243">
        <v>90.814503447352266</v>
      </c>
      <c r="F15" s="243">
        <v>94.218563204476951</v>
      </c>
      <c r="G15" s="243">
        <v>93.046827966927907</v>
      </c>
      <c r="H15" s="243">
        <v>98.909204870541203</v>
      </c>
      <c r="I15" s="243">
        <v>99.999999999999972</v>
      </c>
      <c r="J15" s="242">
        <v>101.26010060667359</v>
      </c>
      <c r="K15" s="242">
        <v>102.71009810749716</v>
      </c>
      <c r="L15" s="242">
        <v>111.53312144528549</v>
      </c>
      <c r="M15" s="242">
        <v>118.06644466879135</v>
      </c>
      <c r="N15" s="242">
        <v>115.40123559692535</v>
      </c>
      <c r="O15" s="242">
        <v>115.44973882175643</v>
      </c>
      <c r="P15" s="242">
        <v>136.55635469791687</v>
      </c>
      <c r="Q15" s="242">
        <v>149.31867658121828</v>
      </c>
      <c r="R15" s="233">
        <v>151.45459544986247</v>
      </c>
      <c r="S15" s="233">
        <v>156.92929696787346</v>
      </c>
    </row>
    <row r="16" spans="1:19" ht="15" customHeight="1">
      <c r="A16" s="66" t="s">
        <v>23</v>
      </c>
      <c r="B16" s="67">
        <v>7</v>
      </c>
      <c r="C16" s="243">
        <v>85.519560828322795</v>
      </c>
      <c r="D16" s="243">
        <v>83.985182466251089</v>
      </c>
      <c r="E16" s="243">
        <v>83.717306213443436</v>
      </c>
      <c r="F16" s="243">
        <v>91.139689433699701</v>
      </c>
      <c r="G16" s="243">
        <v>95.425696383718545</v>
      </c>
      <c r="H16" s="243">
        <v>95.333176953850781</v>
      </c>
      <c r="I16" s="243">
        <v>99.999999999999986</v>
      </c>
      <c r="J16" s="242">
        <v>87.802874785921219</v>
      </c>
      <c r="K16" s="242">
        <v>95.665072346965488</v>
      </c>
      <c r="L16" s="242">
        <v>96.916278323172051</v>
      </c>
      <c r="M16" s="242">
        <v>102.74831433218972</v>
      </c>
      <c r="N16" s="242">
        <v>100.71376675037764</v>
      </c>
      <c r="O16" s="242">
        <v>110.36573463689095</v>
      </c>
      <c r="P16" s="242">
        <v>151.42741545404033</v>
      </c>
      <c r="Q16" s="242">
        <v>146.90106278811618</v>
      </c>
      <c r="R16" s="233">
        <v>147.9182064091691</v>
      </c>
      <c r="S16" s="233">
        <v>127.78538828980062</v>
      </c>
    </row>
    <row r="17" spans="1:19" ht="15" customHeight="1">
      <c r="A17" s="66" t="s">
        <v>24</v>
      </c>
      <c r="B17" s="67">
        <v>8</v>
      </c>
      <c r="C17" s="243">
        <v>83.550323330175686</v>
      </c>
      <c r="D17" s="243">
        <v>84.385576951028071</v>
      </c>
      <c r="E17" s="243">
        <v>90.313575121531869</v>
      </c>
      <c r="F17" s="243">
        <v>94.989395939266572</v>
      </c>
      <c r="G17" s="243">
        <v>94.752608519726806</v>
      </c>
      <c r="H17" s="243">
        <v>97.091943391187854</v>
      </c>
      <c r="I17" s="243">
        <v>99.999999999999986</v>
      </c>
      <c r="J17" s="242">
        <v>96.638064270685334</v>
      </c>
      <c r="K17" s="242">
        <v>99.30818233817287</v>
      </c>
      <c r="L17" s="242">
        <v>109.19109554378331</v>
      </c>
      <c r="M17" s="242">
        <v>110.97568277702663</v>
      </c>
      <c r="N17" s="242">
        <v>111.6945606319196</v>
      </c>
      <c r="O17" s="242">
        <v>113.41975545637439</v>
      </c>
      <c r="P17" s="242">
        <v>123.88594488630818</v>
      </c>
      <c r="Q17" s="242">
        <v>132.55186600936472</v>
      </c>
      <c r="R17" s="233">
        <v>144.38595349859165</v>
      </c>
      <c r="S17" s="233">
        <v>147.33809019194956</v>
      </c>
    </row>
    <row r="18" spans="1:19" ht="15" customHeight="1">
      <c r="A18" s="66" t="s">
        <v>25</v>
      </c>
      <c r="B18" s="67">
        <v>9</v>
      </c>
      <c r="C18" s="243">
        <v>73.4745304529404</v>
      </c>
      <c r="D18" s="243">
        <v>78.435212674739731</v>
      </c>
      <c r="E18" s="243">
        <v>90.072036951238175</v>
      </c>
      <c r="F18" s="243">
        <v>96.331356035763733</v>
      </c>
      <c r="G18" s="243">
        <v>98.525003989325995</v>
      </c>
      <c r="H18" s="243">
        <v>99.355630087305954</v>
      </c>
      <c r="I18" s="243">
        <v>99.999999999999972</v>
      </c>
      <c r="J18" s="242">
        <v>95.419400728347455</v>
      </c>
      <c r="K18" s="242">
        <v>101.92817005859152</v>
      </c>
      <c r="L18" s="242">
        <v>98.795822665642959</v>
      </c>
      <c r="M18" s="242">
        <v>105.77955075942678</v>
      </c>
      <c r="N18" s="242">
        <v>111.97103660067947</v>
      </c>
      <c r="O18" s="242">
        <v>116.85104860099227</v>
      </c>
      <c r="P18" s="242">
        <v>132.74700161819732</v>
      </c>
      <c r="Q18" s="242">
        <v>164.11181498565452</v>
      </c>
      <c r="R18" s="233">
        <v>171.75091544464513</v>
      </c>
      <c r="S18" s="233">
        <v>179.73979856402133</v>
      </c>
    </row>
    <row r="19" spans="1:19" ht="15" customHeight="1">
      <c r="A19" s="66" t="s">
        <v>26</v>
      </c>
      <c r="B19" s="67">
        <v>10</v>
      </c>
      <c r="C19" s="243">
        <v>82.211931800744935</v>
      </c>
      <c r="D19" s="243">
        <v>82.628205106928775</v>
      </c>
      <c r="E19" s="243">
        <v>81.835918204929953</v>
      </c>
      <c r="F19" s="243">
        <v>86.836909849123174</v>
      </c>
      <c r="G19" s="243">
        <v>88.265125326125982</v>
      </c>
      <c r="H19" s="243">
        <v>90.622817124329941</v>
      </c>
      <c r="I19" s="243">
        <v>100.00000000000003</v>
      </c>
      <c r="J19" s="242">
        <v>103.82353830445365</v>
      </c>
      <c r="K19" s="242">
        <v>110.60750968003768</v>
      </c>
      <c r="L19" s="242">
        <v>115.62241326487479</v>
      </c>
      <c r="M19" s="242">
        <v>111.89196303842625</v>
      </c>
      <c r="N19" s="242">
        <v>116.6910771471337</v>
      </c>
      <c r="O19" s="242">
        <v>120.85321394925811</v>
      </c>
      <c r="P19" s="242">
        <v>117.71074254331153</v>
      </c>
      <c r="Q19" s="242">
        <v>123.25546140843041</v>
      </c>
      <c r="R19" s="233">
        <v>133.12025246039306</v>
      </c>
      <c r="S19" s="233">
        <v>132.87889418617326</v>
      </c>
    </row>
    <row r="20" spans="1:19" ht="15" customHeight="1">
      <c r="A20" s="66" t="s">
        <v>27</v>
      </c>
      <c r="B20" s="67">
        <v>11</v>
      </c>
      <c r="C20" s="243">
        <v>85.746553068650911</v>
      </c>
      <c r="D20" s="243">
        <v>85.046105266740724</v>
      </c>
      <c r="E20" s="243">
        <v>88.241468958710072</v>
      </c>
      <c r="F20" s="243">
        <v>91.30681973028662</v>
      </c>
      <c r="G20" s="243">
        <v>92.985649339822288</v>
      </c>
      <c r="H20" s="243">
        <v>97.128341991360543</v>
      </c>
      <c r="I20" s="243">
        <v>100</v>
      </c>
      <c r="J20" s="242">
        <v>96.936910627944485</v>
      </c>
      <c r="K20" s="242">
        <v>102.35633722314878</v>
      </c>
      <c r="L20" s="242">
        <v>104.48538657978234</v>
      </c>
      <c r="M20" s="242">
        <v>108.96794599332407</v>
      </c>
      <c r="N20" s="242">
        <v>109.89792927592713</v>
      </c>
      <c r="O20" s="242">
        <v>112.91636220692511</v>
      </c>
      <c r="P20" s="242">
        <v>121.50794681226644</v>
      </c>
      <c r="Q20" s="242">
        <v>141.38213176323703</v>
      </c>
      <c r="R20" s="233">
        <v>152.77633802547942</v>
      </c>
      <c r="S20" s="233">
        <v>152.71507137184406</v>
      </c>
    </row>
    <row r="21" spans="1:19" ht="15" customHeight="1">
      <c r="A21" s="66" t="s">
        <v>28</v>
      </c>
      <c r="B21" s="67">
        <v>12</v>
      </c>
      <c r="C21" s="243">
        <v>74.605101450317363</v>
      </c>
      <c r="D21" s="243">
        <v>79.475114638752231</v>
      </c>
      <c r="E21" s="243">
        <v>84.415184670348154</v>
      </c>
      <c r="F21" s="243">
        <v>90.97363662053651</v>
      </c>
      <c r="G21" s="243">
        <v>89.674178120261146</v>
      </c>
      <c r="H21" s="243">
        <v>92.959278672549203</v>
      </c>
      <c r="I21" s="243">
        <v>99.999999999999986</v>
      </c>
      <c r="J21" s="242">
        <v>100.58864326432429</v>
      </c>
      <c r="K21" s="242">
        <v>102.88180265000473</v>
      </c>
      <c r="L21" s="242">
        <v>106.51084314222987</v>
      </c>
      <c r="M21" s="242">
        <v>109.99635668780199</v>
      </c>
      <c r="N21" s="242">
        <v>112.10509857142964</v>
      </c>
      <c r="O21" s="242">
        <v>114.32795525116752</v>
      </c>
      <c r="P21" s="242">
        <v>118.4528632799061</v>
      </c>
      <c r="Q21" s="242">
        <v>127.95773991067318</v>
      </c>
      <c r="R21" s="233">
        <v>133.42120784868106</v>
      </c>
      <c r="S21" s="233">
        <v>139.41679714849656</v>
      </c>
    </row>
    <row r="22" spans="1:19" ht="15" customHeight="1">
      <c r="A22" s="66" t="s">
        <v>29</v>
      </c>
      <c r="B22" s="67">
        <v>13</v>
      </c>
      <c r="C22" s="243">
        <v>84.214842459199616</v>
      </c>
      <c r="D22" s="243">
        <v>85.647695331831585</v>
      </c>
      <c r="E22" s="243">
        <v>90.230478051103262</v>
      </c>
      <c r="F22" s="243">
        <v>92.898119833811933</v>
      </c>
      <c r="G22" s="243">
        <v>95.287969860516654</v>
      </c>
      <c r="H22" s="243">
        <v>97.71523318996843</v>
      </c>
      <c r="I22" s="243">
        <v>99.999999999999972</v>
      </c>
      <c r="J22" s="242">
        <v>99.545215308475889</v>
      </c>
      <c r="K22" s="242">
        <v>101.9376794606266</v>
      </c>
      <c r="L22" s="242">
        <v>109.60467046614038</v>
      </c>
      <c r="M22" s="242">
        <v>106.96226112685552</v>
      </c>
      <c r="N22" s="242">
        <v>107.92433012414008</v>
      </c>
      <c r="O22" s="242">
        <v>108.3741722510579</v>
      </c>
      <c r="P22" s="242">
        <v>111.93523446051894</v>
      </c>
      <c r="Q22" s="242">
        <v>118.93233092830474</v>
      </c>
      <c r="R22" s="233">
        <v>119.4906716705319</v>
      </c>
      <c r="S22" s="233">
        <v>119.63835877683829</v>
      </c>
    </row>
    <row r="23" spans="1:19" ht="15" customHeight="1">
      <c r="A23" s="66" t="s">
        <v>122</v>
      </c>
      <c r="B23" s="67">
        <v>14</v>
      </c>
      <c r="C23" s="243">
        <v>81.668557966196261</v>
      </c>
      <c r="D23" s="243">
        <v>85.478675686654924</v>
      </c>
      <c r="E23" s="243">
        <v>87.461177705377708</v>
      </c>
      <c r="F23" s="243">
        <v>93.378955972485485</v>
      </c>
      <c r="G23" s="243">
        <v>95.932333045765688</v>
      </c>
      <c r="H23" s="243">
        <v>97.346920329847535</v>
      </c>
      <c r="I23" s="243">
        <v>100</v>
      </c>
      <c r="J23" s="242">
        <v>102.09666415032494</v>
      </c>
      <c r="K23" s="242">
        <v>103.83135439265814</v>
      </c>
      <c r="L23" s="242">
        <v>104.99978643079375</v>
      </c>
      <c r="M23" s="242">
        <v>106.55455536635313</v>
      </c>
      <c r="N23" s="242">
        <v>107.26398526804739</v>
      </c>
      <c r="O23" s="242">
        <v>107.04107387455959</v>
      </c>
      <c r="P23" s="242">
        <v>116.14764282672823</v>
      </c>
      <c r="Q23" s="242">
        <v>123.27262939708623</v>
      </c>
      <c r="R23" s="233">
        <v>132.01184427633476</v>
      </c>
      <c r="S23" s="233">
        <v>135.86072475257214</v>
      </c>
    </row>
    <row r="24" spans="1:19" ht="15" customHeight="1">
      <c r="A24" s="66" t="s">
        <v>30</v>
      </c>
      <c r="B24" s="67">
        <v>15</v>
      </c>
      <c r="C24" s="243">
        <v>79.05251706554975</v>
      </c>
      <c r="D24" s="243">
        <v>81.319334607950736</v>
      </c>
      <c r="E24" s="243">
        <v>85.012207221916015</v>
      </c>
      <c r="F24" s="243">
        <v>89.985904601922257</v>
      </c>
      <c r="G24" s="243">
        <v>94.032551289919198</v>
      </c>
      <c r="H24" s="243">
        <v>96.667392628392278</v>
      </c>
      <c r="I24" s="243">
        <v>99.999999999999972</v>
      </c>
      <c r="J24" s="242">
        <v>102.28835140377943</v>
      </c>
      <c r="K24" s="242">
        <v>104.40398006756651</v>
      </c>
      <c r="L24" s="242">
        <v>105.6893791960071</v>
      </c>
      <c r="M24" s="242">
        <v>108.44171545452757</v>
      </c>
      <c r="N24" s="242">
        <v>110.02161488867768</v>
      </c>
      <c r="O24" s="242">
        <v>109.76845430976874</v>
      </c>
      <c r="P24" s="242">
        <v>113.80035801907536</v>
      </c>
      <c r="Q24" s="242">
        <v>122.60807676291508</v>
      </c>
      <c r="R24" s="233">
        <v>130.07383475072254</v>
      </c>
      <c r="S24" s="233">
        <v>132.85163841952848</v>
      </c>
    </row>
    <row r="25" spans="1:19" ht="15" customHeight="1">
      <c r="A25" s="66" t="s">
        <v>31</v>
      </c>
      <c r="B25" s="67">
        <v>16</v>
      </c>
      <c r="C25" s="243">
        <v>76.012900697733571</v>
      </c>
      <c r="D25" s="243">
        <v>78.984959892249918</v>
      </c>
      <c r="E25" s="243">
        <v>82.96474192815603</v>
      </c>
      <c r="F25" s="243">
        <v>86.988457370715594</v>
      </c>
      <c r="G25" s="243">
        <v>90.019529651600322</v>
      </c>
      <c r="H25" s="243">
        <v>94.981637158825848</v>
      </c>
      <c r="I25" s="243">
        <v>99.999999999999972</v>
      </c>
      <c r="J25" s="242">
        <v>101.81569846763998</v>
      </c>
      <c r="K25" s="242">
        <v>103.77645728100407</v>
      </c>
      <c r="L25" s="242">
        <v>105.79699499700928</v>
      </c>
      <c r="M25" s="242">
        <v>108.47678803138554</v>
      </c>
      <c r="N25" s="242">
        <v>111.00166392329342</v>
      </c>
      <c r="O25" s="242">
        <v>113.64337072135584</v>
      </c>
      <c r="P25" s="242">
        <v>109.75309189918143</v>
      </c>
      <c r="Q25" s="242">
        <v>129.06083371929054</v>
      </c>
      <c r="R25" s="233">
        <v>137.63273331576511</v>
      </c>
      <c r="S25" s="233">
        <v>159.15727484438631</v>
      </c>
    </row>
    <row r="26" spans="1:19" ht="15" customHeight="1">
      <c r="A26" s="66" t="s">
        <v>32</v>
      </c>
      <c r="B26" s="67">
        <v>17</v>
      </c>
      <c r="C26" s="243">
        <v>78.62561260944355</v>
      </c>
      <c r="D26" s="243">
        <v>80.73126367767702</v>
      </c>
      <c r="E26" s="243">
        <v>85.076673598265103</v>
      </c>
      <c r="F26" s="243">
        <v>88.870291160852005</v>
      </c>
      <c r="G26" s="243">
        <v>91.987410450139066</v>
      </c>
      <c r="H26" s="243">
        <v>95.161006221406282</v>
      </c>
      <c r="I26" s="243">
        <v>100</v>
      </c>
      <c r="J26" s="242">
        <v>104.7994759737055</v>
      </c>
      <c r="K26" s="242">
        <v>109.87930225902878</v>
      </c>
      <c r="L26" s="242">
        <v>111.16196543736285</v>
      </c>
      <c r="M26" s="242">
        <v>113.59182096777749</v>
      </c>
      <c r="N26" s="242">
        <v>115.68303779427073</v>
      </c>
      <c r="O26" s="242">
        <v>118.89607073121098</v>
      </c>
      <c r="P26" s="242">
        <v>125.91376431983694</v>
      </c>
      <c r="Q26" s="242">
        <v>137.41708270559187</v>
      </c>
      <c r="R26" s="233">
        <v>141.1173010083333</v>
      </c>
      <c r="S26" s="233">
        <v>143.7108309445542</v>
      </c>
    </row>
    <row r="27" spans="1:19" ht="15" customHeight="1">
      <c r="A27" s="66" t="s">
        <v>33</v>
      </c>
      <c r="B27" s="67">
        <v>18</v>
      </c>
      <c r="C27" s="243">
        <v>77.146225230654423</v>
      </c>
      <c r="D27" s="243">
        <v>78.262353498684007</v>
      </c>
      <c r="E27" s="243">
        <v>81.293320133594463</v>
      </c>
      <c r="F27" s="243">
        <v>91.230408925008177</v>
      </c>
      <c r="G27" s="243">
        <v>95.736739870135949</v>
      </c>
      <c r="H27" s="243">
        <v>97.95054823195872</v>
      </c>
      <c r="I27" s="243">
        <v>100.00000000000003</v>
      </c>
      <c r="J27" s="242">
        <v>98.056560437188423</v>
      </c>
      <c r="K27" s="242">
        <v>97.82553712421857</v>
      </c>
      <c r="L27" s="242">
        <v>97.646565148254695</v>
      </c>
      <c r="M27" s="242">
        <v>101.11284655607523</v>
      </c>
      <c r="N27" s="242">
        <v>102.63108961802317</v>
      </c>
      <c r="O27" s="242">
        <v>103.20441298030647</v>
      </c>
      <c r="P27" s="242">
        <v>110.6705615003435</v>
      </c>
      <c r="Q27" s="242">
        <v>124.65260659717687</v>
      </c>
      <c r="R27" s="233">
        <v>129.63682575637213</v>
      </c>
      <c r="S27" s="233">
        <v>134.61312378541678</v>
      </c>
    </row>
    <row r="28" spans="1:19" ht="15" customHeight="1">
      <c r="A28" s="66" t="s">
        <v>123</v>
      </c>
      <c r="B28" s="67">
        <v>19</v>
      </c>
      <c r="C28" s="243">
        <v>76.758245392366135</v>
      </c>
      <c r="D28" s="243">
        <v>78.183796655655442</v>
      </c>
      <c r="E28" s="243">
        <v>82.26390137818467</v>
      </c>
      <c r="F28" s="243">
        <v>87.192345581763334</v>
      </c>
      <c r="G28" s="243">
        <v>93.160424010607485</v>
      </c>
      <c r="H28" s="243">
        <v>95.787014342694121</v>
      </c>
      <c r="I28" s="243">
        <v>100</v>
      </c>
      <c r="J28" s="242">
        <v>104.25652719779583</v>
      </c>
      <c r="K28" s="242">
        <v>109.20176762458019</v>
      </c>
      <c r="L28" s="242">
        <v>106.71112014302948</v>
      </c>
      <c r="M28" s="242">
        <v>108.34264881392237</v>
      </c>
      <c r="N28" s="242">
        <v>109.01142149552341</v>
      </c>
      <c r="O28" s="242">
        <v>109.09865935377697</v>
      </c>
      <c r="P28" s="242">
        <v>123.70688106299357</v>
      </c>
      <c r="Q28" s="242">
        <v>128.5579648229525</v>
      </c>
      <c r="R28" s="233">
        <v>124.14601390423161</v>
      </c>
      <c r="S28" s="233">
        <v>123.83020512159757</v>
      </c>
    </row>
    <row r="29" spans="1:19" ht="15" customHeight="1">
      <c r="A29" s="66" t="s">
        <v>34</v>
      </c>
      <c r="B29" s="67">
        <v>20</v>
      </c>
      <c r="C29" s="243">
        <v>65.171121458277383</v>
      </c>
      <c r="D29" s="243">
        <v>64.743328356351299</v>
      </c>
      <c r="E29" s="243">
        <v>73.20490870903059</v>
      </c>
      <c r="F29" s="243">
        <v>80.232741877033035</v>
      </c>
      <c r="G29" s="243">
        <v>86.884190034114297</v>
      </c>
      <c r="H29" s="243">
        <v>90.258785401824909</v>
      </c>
      <c r="I29" s="243">
        <v>99.999999999999972</v>
      </c>
      <c r="J29" s="242">
        <v>97.998315273549352</v>
      </c>
      <c r="K29" s="242">
        <v>100.27701938845097</v>
      </c>
      <c r="L29" s="242">
        <v>112.34163683152491</v>
      </c>
      <c r="M29" s="242">
        <v>114.06492359481888</v>
      </c>
      <c r="N29" s="242">
        <v>119.62328611951128</v>
      </c>
      <c r="O29" s="242">
        <v>122.49790619893145</v>
      </c>
      <c r="P29" s="242">
        <v>129.07155428205289</v>
      </c>
      <c r="Q29" s="242">
        <v>140.65888617663356</v>
      </c>
      <c r="R29" s="233">
        <v>145.55383908295926</v>
      </c>
      <c r="S29" s="233">
        <v>147.36367621104833</v>
      </c>
    </row>
    <row r="30" spans="1:19" ht="15" customHeight="1">
      <c r="A30" s="66" t="s">
        <v>35</v>
      </c>
      <c r="B30" s="67">
        <v>21</v>
      </c>
      <c r="C30" s="243">
        <v>79.510476353081387</v>
      </c>
      <c r="D30" s="243">
        <v>85.095400593008875</v>
      </c>
      <c r="E30" s="243">
        <v>84.730871722599488</v>
      </c>
      <c r="F30" s="243">
        <v>87.857262913565776</v>
      </c>
      <c r="G30" s="243">
        <v>93.115311415479837</v>
      </c>
      <c r="H30" s="243">
        <v>95.825098280868318</v>
      </c>
      <c r="I30" s="243">
        <v>100.00000000000003</v>
      </c>
      <c r="J30" s="242">
        <v>97.683201311696266</v>
      </c>
      <c r="K30" s="242">
        <v>96.518225049597021</v>
      </c>
      <c r="L30" s="242">
        <v>99.918345963539082</v>
      </c>
      <c r="M30" s="242">
        <v>109.20868361799259</v>
      </c>
      <c r="N30" s="242">
        <v>111.80745346295487</v>
      </c>
      <c r="O30" s="242">
        <v>113.81280120692566</v>
      </c>
      <c r="P30" s="242">
        <v>119.67499202761714</v>
      </c>
      <c r="Q30" s="242">
        <v>128.19746286709056</v>
      </c>
      <c r="R30" s="233">
        <v>133.956024436365</v>
      </c>
      <c r="S30" s="233">
        <v>138.27029402221802</v>
      </c>
    </row>
    <row r="31" spans="1:19" ht="15" customHeight="1">
      <c r="A31" s="66" t="s">
        <v>124</v>
      </c>
      <c r="B31" s="67">
        <v>22</v>
      </c>
      <c r="C31" s="243">
        <v>81.320960433613209</v>
      </c>
      <c r="D31" s="243">
        <v>84.293603292780432</v>
      </c>
      <c r="E31" s="243">
        <v>88.538911724538551</v>
      </c>
      <c r="F31" s="243">
        <v>90.925852440031733</v>
      </c>
      <c r="G31" s="243">
        <v>93.583559583309366</v>
      </c>
      <c r="H31" s="243">
        <v>97.496250295379056</v>
      </c>
      <c r="I31" s="243">
        <v>99.999999999999986</v>
      </c>
      <c r="J31" s="242">
        <v>100.44972736211189</v>
      </c>
      <c r="K31" s="242">
        <v>103.27783241073108</v>
      </c>
      <c r="L31" s="242">
        <v>106.44979645996759</v>
      </c>
      <c r="M31" s="242">
        <v>108.78411272412248</v>
      </c>
      <c r="N31" s="242">
        <v>109.73562957802119</v>
      </c>
      <c r="O31" s="242">
        <v>112.08477993176891</v>
      </c>
      <c r="P31" s="242">
        <v>119.17017310652811</v>
      </c>
      <c r="Q31" s="242">
        <v>130.17552957577755</v>
      </c>
      <c r="R31" s="233">
        <v>136.63416093817386</v>
      </c>
      <c r="S31" s="233">
        <v>138.39184352706607</v>
      </c>
    </row>
    <row r="32" spans="1:19" ht="15" customHeight="1">
      <c r="A32" s="66" t="s">
        <v>36</v>
      </c>
      <c r="B32" s="67">
        <v>23</v>
      </c>
      <c r="C32" s="243">
        <v>73.694092721480828</v>
      </c>
      <c r="D32" s="243">
        <v>85.262543613309546</v>
      </c>
      <c r="E32" s="243">
        <v>88.226626382995121</v>
      </c>
      <c r="F32" s="243">
        <v>92.328465954839089</v>
      </c>
      <c r="G32" s="243">
        <v>96.57883444599166</v>
      </c>
      <c r="H32" s="243">
        <v>96.91748734283091</v>
      </c>
      <c r="I32" s="243">
        <v>100</v>
      </c>
      <c r="J32" s="242">
        <v>114.76445472343539</v>
      </c>
      <c r="K32" s="242">
        <v>100.97353790286535</v>
      </c>
      <c r="L32" s="242">
        <v>103.76117850590832</v>
      </c>
      <c r="M32" s="242">
        <v>107.68715457095581</v>
      </c>
      <c r="N32" s="242">
        <v>120.0017767701099</v>
      </c>
      <c r="O32" s="242">
        <v>111.79222411655421</v>
      </c>
      <c r="P32" s="242">
        <v>121.84798564266477</v>
      </c>
      <c r="Q32" s="242">
        <v>117.9227771781363</v>
      </c>
      <c r="R32" s="233">
        <v>110.38356517900843</v>
      </c>
      <c r="S32" s="233">
        <v>122.79218774240486</v>
      </c>
    </row>
    <row r="33" spans="1:19" ht="15" customHeight="1">
      <c r="A33" s="66" t="s">
        <v>37</v>
      </c>
      <c r="B33" s="67">
        <v>24</v>
      </c>
      <c r="C33" s="243">
        <v>71.181895853118789</v>
      </c>
      <c r="D33" s="243">
        <v>78.328324511452735</v>
      </c>
      <c r="E33" s="243">
        <v>86.089485865153407</v>
      </c>
      <c r="F33" s="243">
        <v>90.122173522808296</v>
      </c>
      <c r="G33" s="243">
        <v>90.982671766314454</v>
      </c>
      <c r="H33" s="243">
        <v>97.652939101309798</v>
      </c>
      <c r="I33" s="243">
        <v>99.999999999999972</v>
      </c>
      <c r="J33" s="242">
        <v>101.83985862636158</v>
      </c>
      <c r="K33" s="242">
        <v>103.14313099698236</v>
      </c>
      <c r="L33" s="242">
        <v>103.65796591131672</v>
      </c>
      <c r="M33" s="242">
        <v>105.53731854740398</v>
      </c>
      <c r="N33" s="242">
        <v>108.42688592046876</v>
      </c>
      <c r="O33" s="242">
        <v>110.58850341814635</v>
      </c>
      <c r="P33" s="242">
        <v>120.45894879791167</v>
      </c>
      <c r="Q33" s="242">
        <v>132.12261872428036</v>
      </c>
      <c r="R33" s="233">
        <v>131.41010931468261</v>
      </c>
      <c r="S33" s="233">
        <v>131.93329575843796</v>
      </c>
    </row>
    <row r="34" spans="1:19" ht="15" customHeight="1">
      <c r="A34" s="66" t="s">
        <v>38</v>
      </c>
      <c r="B34" s="67">
        <v>25</v>
      </c>
      <c r="C34" s="243">
        <v>78.723853228700207</v>
      </c>
      <c r="D34" s="243">
        <v>82.10903643560728</v>
      </c>
      <c r="E34" s="243">
        <v>87.640834828900324</v>
      </c>
      <c r="F34" s="243">
        <v>93.50588576897033</v>
      </c>
      <c r="G34" s="243">
        <v>93.151408923119462</v>
      </c>
      <c r="H34" s="243">
        <v>94.238951580292934</v>
      </c>
      <c r="I34" s="243">
        <v>100</v>
      </c>
      <c r="J34" s="242">
        <v>99.616597125558172</v>
      </c>
      <c r="K34" s="242">
        <v>97.977006536370055</v>
      </c>
      <c r="L34" s="242">
        <v>99.292407330516852</v>
      </c>
      <c r="M34" s="242">
        <v>107.31587987490143</v>
      </c>
      <c r="N34" s="242">
        <v>108.46839491732689</v>
      </c>
      <c r="O34" s="242">
        <v>105.60379817583794</v>
      </c>
      <c r="P34" s="242">
        <v>114.87734763639415</v>
      </c>
      <c r="Q34" s="242">
        <v>123.1858093286541</v>
      </c>
      <c r="R34" s="233">
        <v>128.17935453514718</v>
      </c>
      <c r="S34" s="233">
        <v>131.48608804325764</v>
      </c>
    </row>
    <row r="35" spans="1:19" ht="15" customHeight="1">
      <c r="A35" s="66" t="s">
        <v>39</v>
      </c>
      <c r="B35" s="67">
        <v>26</v>
      </c>
      <c r="C35" s="243">
        <v>83.806437110926041</v>
      </c>
      <c r="D35" s="243">
        <v>85.368902527724103</v>
      </c>
      <c r="E35" s="243">
        <v>87.536386945533167</v>
      </c>
      <c r="F35" s="243">
        <v>92.276413137697276</v>
      </c>
      <c r="G35" s="243">
        <v>95.649486731780726</v>
      </c>
      <c r="H35" s="243">
        <v>98.438640395290051</v>
      </c>
      <c r="I35" s="243">
        <v>99.999999999999972</v>
      </c>
      <c r="J35" s="242">
        <v>93.545440010893515</v>
      </c>
      <c r="K35" s="242">
        <v>90.470925093878265</v>
      </c>
      <c r="L35" s="242">
        <v>91.123793503512559</v>
      </c>
      <c r="M35" s="242">
        <v>100.73068622360441</v>
      </c>
      <c r="N35" s="242">
        <v>103.62448055517082</v>
      </c>
      <c r="O35" s="242">
        <v>102.95112733678641</v>
      </c>
      <c r="P35" s="242">
        <v>108.76181904569353</v>
      </c>
      <c r="Q35" s="242">
        <v>134.42110930531007</v>
      </c>
      <c r="R35" s="233">
        <v>134.92105464845875</v>
      </c>
      <c r="S35" s="233">
        <v>138.31669321204006</v>
      </c>
    </row>
    <row r="36" spans="1:19" ht="15" customHeight="1">
      <c r="A36" s="66" t="s">
        <v>40</v>
      </c>
      <c r="B36" s="67">
        <v>27</v>
      </c>
      <c r="C36" s="243">
        <v>77.45064461937443</v>
      </c>
      <c r="D36" s="243">
        <v>78.792546955380516</v>
      </c>
      <c r="E36" s="243">
        <v>80.539582553350286</v>
      </c>
      <c r="F36" s="243">
        <v>84.880325572422876</v>
      </c>
      <c r="G36" s="243">
        <v>86.384774311578525</v>
      </c>
      <c r="H36" s="243">
        <v>91.373471089733187</v>
      </c>
      <c r="I36" s="243">
        <v>100.00000000000003</v>
      </c>
      <c r="J36" s="242">
        <v>101.70995236117075</v>
      </c>
      <c r="K36" s="242">
        <v>105.03423903723399</v>
      </c>
      <c r="L36" s="242">
        <v>109.78730848032264</v>
      </c>
      <c r="M36" s="242">
        <v>111.22629781889152</v>
      </c>
      <c r="N36" s="242">
        <v>109.28573733402034</v>
      </c>
      <c r="O36" s="242">
        <v>109.05662087556971</v>
      </c>
      <c r="P36" s="242">
        <v>112.56918635907167</v>
      </c>
      <c r="Q36" s="242">
        <v>119.93583250660235</v>
      </c>
      <c r="R36" s="233">
        <v>125.1132387023237</v>
      </c>
      <c r="S36" s="233">
        <v>131.19925819542183</v>
      </c>
    </row>
    <row r="37" spans="1:19" ht="15" customHeight="1">
      <c r="A37" s="66" t="s">
        <v>41</v>
      </c>
      <c r="B37" s="67">
        <v>28</v>
      </c>
      <c r="C37" s="243">
        <v>71.711916975755528</v>
      </c>
      <c r="D37" s="243">
        <v>77.879418791416626</v>
      </c>
      <c r="E37" s="243">
        <v>77.97703007131544</v>
      </c>
      <c r="F37" s="243">
        <v>85.517900321166479</v>
      </c>
      <c r="G37" s="243">
        <v>90.895892755604862</v>
      </c>
      <c r="H37" s="243">
        <v>92.145303633641163</v>
      </c>
      <c r="I37" s="243">
        <v>100.00000000000003</v>
      </c>
      <c r="J37" s="242">
        <v>110.60614377286223</v>
      </c>
      <c r="K37" s="242">
        <v>109.3948308327612</v>
      </c>
      <c r="L37" s="242">
        <v>110.38888728184088</v>
      </c>
      <c r="M37" s="242">
        <v>110.947937610503</v>
      </c>
      <c r="N37" s="242">
        <v>112.64373897814828</v>
      </c>
      <c r="O37" s="242">
        <v>112.79114544069029</v>
      </c>
      <c r="P37" s="242">
        <v>118.05225833074837</v>
      </c>
      <c r="Q37" s="242">
        <v>125.74073010638251</v>
      </c>
      <c r="R37" s="233">
        <v>147.97161814552427</v>
      </c>
      <c r="S37" s="233">
        <v>130.95470556591243</v>
      </c>
    </row>
    <row r="38" spans="1:19" ht="15" customHeight="1">
      <c r="A38" s="66" t="s">
        <v>42</v>
      </c>
      <c r="B38" s="67">
        <v>29</v>
      </c>
      <c r="C38" s="243">
        <v>60.272682812408497</v>
      </c>
      <c r="D38" s="243">
        <v>62.229868558133575</v>
      </c>
      <c r="E38" s="243">
        <v>66.474273339657813</v>
      </c>
      <c r="F38" s="243">
        <v>71.966141131653458</v>
      </c>
      <c r="G38" s="243">
        <v>79.944768292022388</v>
      </c>
      <c r="H38" s="243">
        <v>90.763783805411464</v>
      </c>
      <c r="I38" s="243">
        <v>99.999999999999972</v>
      </c>
      <c r="J38" s="242">
        <v>102.86715200259285</v>
      </c>
      <c r="K38" s="242">
        <v>103.1307794208476</v>
      </c>
      <c r="L38" s="242">
        <v>102.99228101959874</v>
      </c>
      <c r="M38" s="242">
        <v>103.37198224487014</v>
      </c>
      <c r="N38" s="242">
        <v>107.27085156939525</v>
      </c>
      <c r="O38" s="242">
        <v>108.6516800102066</v>
      </c>
      <c r="P38" s="242">
        <v>111.24202498653666</v>
      </c>
      <c r="Q38" s="242">
        <v>123.76865082484194</v>
      </c>
      <c r="R38" s="233">
        <v>126.10586310078911</v>
      </c>
      <c r="S38" s="233">
        <v>130.37355009745932</v>
      </c>
    </row>
    <row r="39" spans="1:19" ht="15" customHeight="1">
      <c r="A39" s="66" t="s">
        <v>43</v>
      </c>
      <c r="B39" s="67">
        <v>30</v>
      </c>
      <c r="C39" s="243">
        <v>73.411850585811592</v>
      </c>
      <c r="D39" s="243">
        <v>74.946684954459627</v>
      </c>
      <c r="E39" s="243">
        <v>79.557976590018754</v>
      </c>
      <c r="F39" s="243">
        <v>93.424870596472971</v>
      </c>
      <c r="G39" s="243">
        <v>96.731448602282242</v>
      </c>
      <c r="H39" s="243">
        <v>98.823350936832028</v>
      </c>
      <c r="I39" s="243">
        <v>99.999999999999972</v>
      </c>
      <c r="J39" s="242">
        <v>103.16264998789417</v>
      </c>
      <c r="K39" s="242">
        <v>106.10764899697639</v>
      </c>
      <c r="L39" s="242">
        <v>108.14893370067888</v>
      </c>
      <c r="M39" s="242">
        <v>108.85232595003063</v>
      </c>
      <c r="N39" s="242">
        <v>110.17950670734236</v>
      </c>
      <c r="O39" s="242">
        <v>111.76986185784816</v>
      </c>
      <c r="P39" s="242">
        <v>111.07093597838661</v>
      </c>
      <c r="Q39" s="242">
        <v>128.68219413629657</v>
      </c>
      <c r="R39" s="233">
        <v>129.59142526883946</v>
      </c>
      <c r="S39" s="233">
        <v>136.66963808369144</v>
      </c>
    </row>
    <row r="40" spans="1:19" ht="15" customHeight="1">
      <c r="A40" s="66" t="s">
        <v>125</v>
      </c>
      <c r="B40" s="67">
        <v>31</v>
      </c>
      <c r="C40" s="243">
        <v>75.667338871683569</v>
      </c>
      <c r="D40" s="243">
        <v>77.047277120940151</v>
      </c>
      <c r="E40" s="243">
        <v>81.6688145125202</v>
      </c>
      <c r="F40" s="243">
        <v>89.849439022381318</v>
      </c>
      <c r="G40" s="243">
        <v>92.03161801946203</v>
      </c>
      <c r="H40" s="243">
        <v>95.441479845227349</v>
      </c>
      <c r="I40" s="243">
        <v>100</v>
      </c>
      <c r="J40" s="242">
        <v>100.65802699412654</v>
      </c>
      <c r="K40" s="242">
        <v>101.0282032515929</v>
      </c>
      <c r="L40" s="242">
        <v>109.96202850078356</v>
      </c>
      <c r="M40" s="242">
        <v>112.50649362976941</v>
      </c>
      <c r="N40" s="242">
        <v>112.42056446473418</v>
      </c>
      <c r="O40" s="242">
        <v>115.17416834452709</v>
      </c>
      <c r="P40" s="242">
        <v>119.14342542221586</v>
      </c>
      <c r="Q40" s="242">
        <v>124.15225034093329</v>
      </c>
      <c r="R40" s="233">
        <v>133.3356489555371</v>
      </c>
      <c r="S40" s="233">
        <v>133.93329486344174</v>
      </c>
    </row>
    <row r="41" spans="1:19" ht="15" customHeight="1">
      <c r="A41" s="66" t="s">
        <v>44</v>
      </c>
      <c r="B41" s="67">
        <v>32</v>
      </c>
      <c r="C41" s="243">
        <v>77.904800534232891</v>
      </c>
      <c r="D41" s="243">
        <v>83.697074595131312</v>
      </c>
      <c r="E41" s="243">
        <v>86.98755993815081</v>
      </c>
      <c r="F41" s="243">
        <v>92.664375720062893</v>
      </c>
      <c r="G41" s="243">
        <v>94.80572280742436</v>
      </c>
      <c r="H41" s="243">
        <v>97.534112041330118</v>
      </c>
      <c r="I41" s="243">
        <v>99.999999999999957</v>
      </c>
      <c r="J41" s="242">
        <v>102.61539599818086</v>
      </c>
      <c r="K41" s="242">
        <v>105.1559036754219</v>
      </c>
      <c r="L41" s="242">
        <v>108.59708202991681</v>
      </c>
      <c r="M41" s="242">
        <v>111.33938964639644</v>
      </c>
      <c r="N41" s="242">
        <v>113.29244310011359</v>
      </c>
      <c r="O41" s="242">
        <v>115.03017981076982</v>
      </c>
      <c r="P41" s="242">
        <v>117.65660456549443</v>
      </c>
      <c r="Q41" s="242">
        <v>127.1611903776529</v>
      </c>
      <c r="R41" s="233">
        <v>131.72369337297633</v>
      </c>
      <c r="S41" s="233">
        <v>133.25975588426977</v>
      </c>
    </row>
    <row r="42" spans="1:19" ht="15" customHeight="1">
      <c r="A42" s="66" t="s">
        <v>45</v>
      </c>
      <c r="B42" s="67">
        <v>33</v>
      </c>
      <c r="C42" s="243">
        <v>80.336391532589829</v>
      </c>
      <c r="D42" s="243">
        <v>83.53560958807499</v>
      </c>
      <c r="E42" s="243">
        <v>85.190624613102145</v>
      </c>
      <c r="F42" s="243">
        <v>90.223574573627673</v>
      </c>
      <c r="G42" s="243">
        <v>94.893523811289612</v>
      </c>
      <c r="H42" s="243">
        <v>96.890069131362992</v>
      </c>
      <c r="I42" s="243">
        <v>100</v>
      </c>
      <c r="J42" s="242">
        <v>103.18503211528869</v>
      </c>
      <c r="K42" s="242">
        <v>107.13143163253827</v>
      </c>
      <c r="L42" s="242">
        <v>109.12299682842786</v>
      </c>
      <c r="M42" s="242">
        <v>111.91650647310598</v>
      </c>
      <c r="N42" s="242">
        <v>112.39529185140837</v>
      </c>
      <c r="O42" s="242">
        <v>114.21656969686947</v>
      </c>
      <c r="P42" s="242">
        <v>118.88928024836787</v>
      </c>
      <c r="Q42" s="242">
        <v>127.32463376537095</v>
      </c>
      <c r="R42" s="233">
        <v>131.96076262581516</v>
      </c>
      <c r="S42" s="233">
        <v>134.03977356434802</v>
      </c>
    </row>
    <row r="43" spans="1:19" ht="15" customHeight="1" thickBot="1">
      <c r="A43" s="60" t="s">
        <v>139</v>
      </c>
      <c r="B43" s="61" t="s">
        <v>78</v>
      </c>
      <c r="C43" s="234">
        <v>77.298677997241668</v>
      </c>
      <c r="D43" s="234">
        <v>80.051372244920799</v>
      </c>
      <c r="E43" s="234">
        <v>84.748637995358621</v>
      </c>
      <c r="F43" s="234">
        <v>90.441363870330733</v>
      </c>
      <c r="G43" s="234">
        <v>92.647880434717166</v>
      </c>
      <c r="H43" s="234">
        <v>95.955932733550924</v>
      </c>
      <c r="I43" s="234">
        <v>100</v>
      </c>
      <c r="J43" s="234">
        <v>100.35300393542239</v>
      </c>
      <c r="K43" s="234">
        <v>101.98685154018219</v>
      </c>
      <c r="L43" s="234">
        <v>104.61818741020276</v>
      </c>
      <c r="M43" s="234">
        <v>108.73613536898088</v>
      </c>
      <c r="N43" s="234">
        <v>110.34337566962668</v>
      </c>
      <c r="O43" s="234">
        <v>111.35252276044072</v>
      </c>
      <c r="P43" s="234">
        <v>120.54592641827058</v>
      </c>
      <c r="Q43" s="234">
        <v>132.10506006232526</v>
      </c>
      <c r="R43" s="234">
        <v>138.59798179171958</v>
      </c>
      <c r="S43" s="234">
        <v>140.33265051574998</v>
      </c>
    </row>
    <row r="44" spans="1:19">
      <c r="C44" s="70"/>
      <c r="D44" s="70"/>
      <c r="E44" s="70"/>
      <c r="F44" s="70"/>
      <c r="G44" s="70"/>
      <c r="H44" s="70"/>
      <c r="I44" s="70"/>
      <c r="R44" s="9"/>
    </row>
    <row r="45" spans="1:19">
      <c r="A45" s="5"/>
      <c r="C45" s="73"/>
      <c r="D45" s="73"/>
      <c r="E45" s="73"/>
      <c r="F45" s="73"/>
      <c r="G45" s="73"/>
      <c r="H45" s="73"/>
      <c r="I45" s="73"/>
      <c r="R45" s="9"/>
    </row>
    <row r="46" spans="1:19">
      <c r="A46" s="5" t="s">
        <v>192</v>
      </c>
      <c r="C46" s="73"/>
      <c r="D46" s="73"/>
      <c r="E46" s="73"/>
      <c r="F46" s="73"/>
      <c r="G46" s="73"/>
      <c r="H46" s="73"/>
      <c r="I46" s="73"/>
      <c r="R46" s="310"/>
    </row>
    <row r="48" spans="1:19">
      <c r="A48" s="7" t="s">
        <v>17</v>
      </c>
      <c r="B48" s="7"/>
      <c r="C48" s="7"/>
      <c r="S48" s="59">
        <f>'3.7. IP VBP'!S48+1</f>
        <v>17</v>
      </c>
    </row>
    <row r="49" spans="1:18">
      <c r="A49" s="69"/>
    </row>
    <row r="50" spans="1:18">
      <c r="C50" s="70"/>
      <c r="D50" s="70"/>
      <c r="E50" s="70"/>
      <c r="F50" s="70"/>
      <c r="G50" s="70"/>
      <c r="H50" s="70"/>
      <c r="I50" s="70"/>
      <c r="R50" s="59"/>
    </row>
  </sheetData>
  <mergeCells count="3">
    <mergeCell ref="A3:B3"/>
    <mergeCell ref="A6:S6"/>
    <mergeCell ref="A5:S5"/>
  </mergeCells>
  <hyperlinks>
    <hyperlink ref="A2" location="INDICE!A1" display="Índice" xr:uid="{00000000-0004-0000-12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 tint="-0.499984740745262"/>
    <pageSetUpPr fitToPage="1"/>
  </sheetPr>
  <dimension ref="C1:Q51"/>
  <sheetViews>
    <sheetView showGridLines="0" workbookViewId="0">
      <selection activeCell="D41" sqref="D41"/>
    </sheetView>
  </sheetViews>
  <sheetFormatPr baseColWidth="10" defaultColWidth="11.44140625" defaultRowHeight="16.2"/>
  <cols>
    <col min="1" max="2" width="11.44140625" style="13"/>
    <col min="3" max="18" width="14.44140625" style="13" customWidth="1"/>
    <col min="19" max="16384" width="11.44140625" style="13"/>
  </cols>
  <sheetData>
    <row r="1" spans="3:17" ht="13.5" customHeight="1"/>
    <row r="2" spans="3:17" ht="13.5" customHeight="1" thickBot="1"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0"/>
      <c r="O2" s="30"/>
      <c r="P2" s="30"/>
      <c r="Q2" s="30"/>
    </row>
    <row r="3" spans="3:17" s="2" customFormat="1" ht="13.5" customHeight="1" thickTop="1">
      <c r="C3" s="31"/>
      <c r="D3" s="32"/>
      <c r="E3" s="32"/>
      <c r="F3" s="32"/>
      <c r="G3" s="32"/>
      <c r="H3" s="32"/>
      <c r="I3" s="32"/>
      <c r="J3" s="33"/>
      <c r="K3" s="33"/>
      <c r="L3" s="34"/>
      <c r="M3" s="35"/>
      <c r="N3" s="36"/>
      <c r="O3" s="36"/>
      <c r="P3" s="36"/>
      <c r="Q3" s="36"/>
    </row>
    <row r="4" spans="3:17" ht="13.5" customHeight="1">
      <c r="C4" s="37"/>
      <c r="L4" s="30"/>
      <c r="M4" s="38"/>
      <c r="N4" s="30"/>
      <c r="O4" s="30"/>
      <c r="P4" s="30"/>
      <c r="Q4" s="30"/>
    </row>
    <row r="5" spans="3:17" ht="13.5" customHeight="1">
      <c r="C5" s="37"/>
      <c r="L5" s="30"/>
      <c r="M5" s="38"/>
      <c r="N5" s="30"/>
      <c r="O5" s="30"/>
      <c r="P5" s="30"/>
      <c r="Q5" s="30"/>
    </row>
    <row r="6" spans="3:17" ht="13.5" customHeight="1">
      <c r="C6" s="37"/>
      <c r="L6" s="30"/>
      <c r="M6" s="38"/>
      <c r="N6" s="30"/>
      <c r="O6" s="30"/>
      <c r="P6" s="30"/>
      <c r="Q6" s="30"/>
    </row>
    <row r="7" spans="3:17" ht="13.5" customHeight="1">
      <c r="C7" s="37"/>
      <c r="L7" s="30"/>
      <c r="M7" s="38"/>
      <c r="N7" s="30"/>
      <c r="O7" s="30"/>
      <c r="P7" s="30"/>
      <c r="Q7" s="30"/>
    </row>
    <row r="8" spans="3:17" ht="13.5" customHeight="1">
      <c r="C8" s="37"/>
      <c r="M8" s="39"/>
    </row>
    <row r="9" spans="3:17" ht="13.5" customHeight="1" thickBot="1">
      <c r="C9" s="37"/>
      <c r="M9" s="39"/>
    </row>
    <row r="10" spans="3:17" ht="13.5" customHeight="1">
      <c r="C10" s="37"/>
      <c r="D10" s="40"/>
      <c r="E10" s="40"/>
      <c r="F10" s="40"/>
      <c r="G10" s="40"/>
      <c r="H10" s="40"/>
      <c r="I10" s="40"/>
      <c r="J10" s="40"/>
      <c r="K10" s="40"/>
      <c r="L10" s="40"/>
      <c r="M10" s="39"/>
    </row>
    <row r="11" spans="3:17" ht="52.5" customHeight="1">
      <c r="C11" s="37"/>
      <c r="D11" s="397" t="s">
        <v>81</v>
      </c>
      <c r="E11" s="397"/>
      <c r="F11" s="397"/>
      <c r="G11" s="397"/>
      <c r="H11" s="397"/>
      <c r="I11" s="397"/>
      <c r="J11" s="397"/>
      <c r="K11" s="397"/>
      <c r="L11" s="397"/>
      <c r="M11" s="39"/>
    </row>
    <row r="12" spans="3:17" ht="13.5" customHeight="1">
      <c r="C12" s="37"/>
      <c r="D12" s="41"/>
      <c r="E12" s="41"/>
      <c r="F12" s="41"/>
      <c r="G12" s="41"/>
      <c r="H12" s="41"/>
      <c r="I12" s="41"/>
      <c r="J12" s="41"/>
      <c r="K12" s="41"/>
      <c r="L12" s="41"/>
      <c r="M12" s="39"/>
    </row>
    <row r="13" spans="3:17" ht="13.5" customHeight="1">
      <c r="C13" s="37"/>
      <c r="D13" s="41"/>
      <c r="E13" s="41"/>
      <c r="F13" s="41"/>
      <c r="G13" s="41"/>
      <c r="H13" s="41"/>
      <c r="I13" s="41"/>
      <c r="J13" s="41"/>
      <c r="K13" s="41"/>
      <c r="L13" s="41"/>
      <c r="M13" s="39"/>
    </row>
    <row r="14" spans="3:17" ht="13.5" customHeight="1">
      <c r="C14" s="37"/>
      <c r="D14" s="41"/>
      <c r="E14" s="41"/>
      <c r="F14" s="41"/>
      <c r="G14" s="41"/>
      <c r="H14" s="41"/>
      <c r="I14" s="41"/>
      <c r="J14" s="41"/>
      <c r="K14" s="41"/>
      <c r="L14" s="41"/>
      <c r="M14" s="39"/>
    </row>
    <row r="15" spans="3:17" ht="13.5" customHeight="1">
      <c r="C15" s="37"/>
      <c r="D15" s="41"/>
      <c r="E15" s="41"/>
      <c r="F15" s="41"/>
      <c r="G15" s="41"/>
      <c r="H15" s="41"/>
      <c r="I15" s="41"/>
      <c r="J15" s="41"/>
      <c r="K15" s="41"/>
      <c r="L15" s="41"/>
      <c r="M15" s="39"/>
    </row>
    <row r="16" spans="3:17" ht="13.5" customHeight="1">
      <c r="C16" s="37"/>
      <c r="D16" s="41"/>
      <c r="E16" s="41"/>
      <c r="F16" s="41"/>
      <c r="G16" s="41"/>
      <c r="H16" s="41"/>
      <c r="I16" s="41"/>
      <c r="J16" s="41"/>
      <c r="K16" s="41"/>
      <c r="L16" s="41"/>
      <c r="M16" s="39"/>
    </row>
    <row r="17" spans="3:13" ht="118.5" customHeight="1">
      <c r="C17" s="37"/>
      <c r="D17" s="398" t="s">
        <v>82</v>
      </c>
      <c r="E17" s="399"/>
      <c r="F17" s="399"/>
      <c r="G17" s="399"/>
      <c r="H17" s="399"/>
      <c r="I17" s="399"/>
      <c r="J17" s="399"/>
      <c r="K17" s="399"/>
      <c r="L17" s="399"/>
      <c r="M17" s="39"/>
    </row>
    <row r="18" spans="3:13" ht="13.5" customHeight="1" thickBot="1">
      <c r="C18" s="37"/>
      <c r="D18" s="42"/>
      <c r="E18" s="42"/>
      <c r="F18" s="42"/>
      <c r="G18" s="42"/>
      <c r="H18" s="42"/>
      <c r="I18" s="42"/>
      <c r="J18" s="42"/>
      <c r="K18" s="42"/>
      <c r="L18" s="42"/>
      <c r="M18" s="39"/>
    </row>
    <row r="19" spans="3:13" ht="13.5" customHeight="1">
      <c r="C19" s="37"/>
      <c r="M19" s="39"/>
    </row>
    <row r="20" spans="3:13" ht="13.5" customHeight="1">
      <c r="C20" s="37"/>
      <c r="M20" s="39"/>
    </row>
    <row r="21" spans="3:13" ht="13.5" customHeight="1">
      <c r="C21" s="37"/>
      <c r="M21" s="39"/>
    </row>
    <row r="22" spans="3:13" ht="13.5" customHeight="1">
      <c r="C22" s="37"/>
      <c r="M22" s="39"/>
    </row>
    <row r="23" spans="3:13" ht="13.5" customHeight="1">
      <c r="C23" s="37"/>
      <c r="M23" s="39"/>
    </row>
    <row r="24" spans="3:13" ht="13.5" customHeight="1">
      <c r="C24" s="37"/>
      <c r="M24" s="39"/>
    </row>
    <row r="25" spans="3:13" ht="13.5" customHeight="1" thickBot="1">
      <c r="C25" s="43"/>
      <c r="D25" s="44"/>
      <c r="E25" s="44"/>
      <c r="F25" s="44"/>
      <c r="G25" s="44"/>
      <c r="H25" s="44"/>
      <c r="I25" s="44"/>
      <c r="J25" s="45"/>
      <c r="K25" s="45"/>
      <c r="L25" s="45"/>
      <c r="M25" s="46"/>
    </row>
    <row r="26" spans="3:13" ht="13.5" customHeight="1" thickTop="1">
      <c r="C26" s="30"/>
      <c r="D26" s="30"/>
      <c r="E26" s="30"/>
      <c r="F26" s="30"/>
      <c r="G26" s="30"/>
      <c r="H26" s="30"/>
      <c r="I26" s="30"/>
    </row>
    <row r="27" spans="3:13" ht="13.5" customHeight="1">
      <c r="C27" s="30"/>
      <c r="D27" s="30"/>
      <c r="E27" s="30"/>
      <c r="F27" s="30"/>
      <c r="G27" s="30"/>
      <c r="H27" s="30"/>
      <c r="I27" s="30"/>
    </row>
    <row r="28" spans="3:13" ht="13.5" customHeight="1">
      <c r="C28" s="30"/>
      <c r="D28" s="30"/>
      <c r="E28" s="30"/>
      <c r="F28" s="30"/>
      <c r="G28" s="30"/>
      <c r="H28" s="30"/>
      <c r="I28" s="30"/>
    </row>
    <row r="29" spans="3:13" ht="13.5" customHeight="1">
      <c r="C29"/>
      <c r="D29"/>
      <c r="E29"/>
      <c r="F29"/>
      <c r="G29"/>
      <c r="H29"/>
      <c r="I29"/>
    </row>
    <row r="30" spans="3:13" ht="13.5" customHeight="1"/>
    <row r="31" spans="3:13" ht="13.5" customHeight="1"/>
    <row r="41" spans="3:9">
      <c r="C41" s="47"/>
      <c r="D41" s="47"/>
      <c r="E41" s="47"/>
      <c r="F41" s="47"/>
      <c r="G41" s="47"/>
      <c r="H41" s="47"/>
      <c r="I41" s="47"/>
    </row>
    <row r="42" spans="3:9">
      <c r="C42" s="47"/>
      <c r="D42" s="47"/>
      <c r="E42" s="47"/>
      <c r="F42" s="47"/>
      <c r="G42" s="47"/>
      <c r="H42" s="47"/>
      <c r="I42" s="47"/>
    </row>
    <row r="43" spans="3:9">
      <c r="C43" s="47"/>
      <c r="D43" s="47"/>
      <c r="E43" s="47"/>
      <c r="F43" s="47"/>
      <c r="G43" s="47"/>
      <c r="H43" s="47"/>
      <c r="I43" s="47"/>
    </row>
    <row r="44" spans="3:9">
      <c r="C44" s="47"/>
      <c r="D44" s="47"/>
      <c r="E44" s="47"/>
      <c r="F44" s="47"/>
      <c r="G44" s="47"/>
      <c r="H44" s="47"/>
      <c r="I44" s="47"/>
    </row>
    <row r="45" spans="3:9">
      <c r="C45" s="47"/>
      <c r="D45" s="47"/>
      <c r="E45" s="47"/>
      <c r="F45" s="47"/>
      <c r="G45" s="47"/>
      <c r="H45" s="47"/>
      <c r="I45" s="47"/>
    </row>
    <row r="47" spans="3:9">
      <c r="C47" s="47"/>
      <c r="D47" s="47"/>
      <c r="E47" s="47"/>
      <c r="F47" s="47"/>
      <c r="G47" s="47"/>
      <c r="H47" s="47"/>
      <c r="I47" s="47"/>
    </row>
    <row r="48" spans="3:9">
      <c r="C48" s="47"/>
      <c r="D48" s="47"/>
      <c r="E48" s="47"/>
      <c r="F48" s="47"/>
      <c r="G48" s="47"/>
      <c r="H48" s="47"/>
      <c r="I48" s="47"/>
    </row>
    <row r="49" spans="3:9">
      <c r="C49" s="47"/>
      <c r="D49" s="47"/>
      <c r="E49" s="47"/>
      <c r="F49" s="47"/>
      <c r="G49" s="47"/>
      <c r="H49" s="47"/>
      <c r="I49" s="47"/>
    </row>
    <row r="50" spans="3:9">
      <c r="C50" s="47"/>
      <c r="D50" s="47"/>
      <c r="E50" s="47"/>
      <c r="F50" s="47"/>
      <c r="G50" s="47"/>
      <c r="H50" s="47"/>
      <c r="I50" s="47"/>
    </row>
    <row r="51" spans="3:9">
      <c r="C51" s="47"/>
      <c r="D51" s="47"/>
      <c r="E51" s="47"/>
      <c r="F51" s="47"/>
      <c r="G51" s="47"/>
      <c r="H51" s="47"/>
      <c r="I51" s="47"/>
    </row>
  </sheetData>
  <mergeCells count="3">
    <mergeCell ref="C2:M2"/>
    <mergeCell ref="D11:L11"/>
    <mergeCell ref="D17:L1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4">
    <tabColor theme="0" tint="-0.499984740745262"/>
    <pageSetUpPr fitToPage="1"/>
  </sheetPr>
  <dimension ref="A1:S52"/>
  <sheetViews>
    <sheetView showGridLines="0" topLeftCell="D24" workbookViewId="0">
      <selection activeCell="S47" sqref="S47"/>
    </sheetView>
  </sheetViews>
  <sheetFormatPr baseColWidth="10" defaultColWidth="11.44140625" defaultRowHeight="15.6"/>
  <cols>
    <col min="1" max="1" width="41.44140625" style="23" customWidth="1"/>
    <col min="2" max="2" width="8.6640625" style="23" customWidth="1"/>
    <col min="3" max="19" width="10.6640625" style="23" customWidth="1"/>
    <col min="20" max="16384" width="11.44140625" style="23"/>
  </cols>
  <sheetData>
    <row r="1" spans="1:19" ht="13.5" customHeight="1"/>
    <row r="2" spans="1:19" ht="13.5" customHeight="1">
      <c r="A2" s="94" t="s">
        <v>0</v>
      </c>
      <c r="B2" s="55"/>
      <c r="C2" s="9"/>
      <c r="D2" s="9"/>
      <c r="E2" s="9"/>
      <c r="F2" s="9"/>
      <c r="G2" s="9"/>
      <c r="H2" s="9"/>
      <c r="I2" s="9"/>
      <c r="N2" s="25"/>
      <c r="O2" s="25"/>
      <c r="P2" s="25"/>
      <c r="Q2" s="25"/>
    </row>
    <row r="3" spans="1:19" ht="13.5" customHeight="1">
      <c r="A3" s="400" t="s">
        <v>410</v>
      </c>
      <c r="B3" s="401"/>
      <c r="C3" s="9"/>
      <c r="D3" s="9"/>
      <c r="E3" s="9"/>
      <c r="F3" s="9"/>
      <c r="G3" s="9"/>
      <c r="H3" s="9"/>
      <c r="S3" s="8" t="s">
        <v>1</v>
      </c>
    </row>
    <row r="4" spans="1:19" ht="13.5" customHeight="1">
      <c r="A4" s="9"/>
      <c r="B4" s="9"/>
      <c r="C4" s="9"/>
      <c r="D4" s="9"/>
      <c r="E4" s="9"/>
      <c r="F4" s="9"/>
      <c r="G4" s="9"/>
      <c r="H4" s="9"/>
      <c r="I4" s="9"/>
      <c r="L4" s="27"/>
      <c r="M4" s="27"/>
      <c r="N4" s="25"/>
      <c r="O4" s="25"/>
      <c r="P4" s="25"/>
      <c r="Q4" s="27"/>
    </row>
    <row r="5" spans="1:19" ht="18.75" customHeight="1">
      <c r="A5" s="402" t="s">
        <v>276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 ht="18.75" customHeight="1">
      <c r="A6" s="402" t="s">
        <v>277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ht="13.5" customHeight="1">
      <c r="A7" s="74"/>
      <c r="B7" s="74"/>
      <c r="C7" s="74"/>
      <c r="D7" s="74"/>
      <c r="E7" s="74"/>
      <c r="F7" s="74"/>
      <c r="G7" s="74"/>
      <c r="H7" s="74"/>
      <c r="I7" s="74"/>
      <c r="L7" s="28"/>
      <c r="M7" s="28"/>
      <c r="N7" s="28"/>
      <c r="O7" s="28"/>
      <c r="P7" s="28"/>
      <c r="Q7" s="28"/>
    </row>
    <row r="8" spans="1:19" ht="13.5" customHeight="1">
      <c r="A8" s="414"/>
      <c r="B8" s="414"/>
      <c r="C8" s="414"/>
      <c r="D8" s="414"/>
      <c r="E8" s="414"/>
      <c r="F8" s="414"/>
      <c r="G8" s="414"/>
      <c r="H8" s="414"/>
      <c r="I8" s="414"/>
      <c r="L8" s="28"/>
      <c r="M8" s="28"/>
      <c r="N8" s="28"/>
      <c r="O8" s="28"/>
      <c r="P8" s="28"/>
      <c r="Q8" s="28"/>
    </row>
    <row r="9" spans="1:19" ht="15.75" customHeigh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s="3" customFormat="1" ht="15" customHeight="1">
      <c r="A10" s="63" t="s">
        <v>120</v>
      </c>
      <c r="B10" s="67">
        <v>1</v>
      </c>
      <c r="C10" s="231">
        <v>103.47594981985362</v>
      </c>
      <c r="D10" s="231">
        <v>82.800124714770561</v>
      </c>
      <c r="E10" s="231">
        <v>91.676306906915514</v>
      </c>
      <c r="F10" s="231">
        <v>102.64790615854078</v>
      </c>
      <c r="G10" s="231">
        <v>114.03557134646772</v>
      </c>
      <c r="H10" s="231">
        <v>111.6849096592768</v>
      </c>
      <c r="I10" s="231">
        <v>100</v>
      </c>
      <c r="J10" s="231">
        <v>79.530813791631218</v>
      </c>
      <c r="K10" s="231">
        <v>99.663689481930732</v>
      </c>
      <c r="L10" s="231">
        <v>90.387284342995613</v>
      </c>
      <c r="M10" s="231">
        <v>90.138041217735548</v>
      </c>
      <c r="N10" s="231">
        <v>98.051760484167843</v>
      </c>
      <c r="O10" s="231">
        <v>104.46909461755109</v>
      </c>
      <c r="P10" s="231">
        <v>144.83759044800496</v>
      </c>
      <c r="Q10" s="231">
        <v>170.20660099819048</v>
      </c>
      <c r="R10" s="231">
        <v>166.97649742395583</v>
      </c>
      <c r="S10" s="231">
        <v>164.43439412568767</v>
      </c>
    </row>
    <row r="11" spans="1:19" s="3" customFormat="1" ht="15" customHeight="1">
      <c r="A11" s="66" t="s">
        <v>121</v>
      </c>
      <c r="B11" s="67">
        <v>2</v>
      </c>
      <c r="C11" s="233">
        <v>85.770928332921798</v>
      </c>
      <c r="D11" s="233">
        <v>89.76355142440859</v>
      </c>
      <c r="E11" s="233">
        <v>90.14309250068429</v>
      </c>
      <c r="F11" s="233">
        <v>90.410855602030765</v>
      </c>
      <c r="G11" s="233">
        <v>94.495171117863535</v>
      </c>
      <c r="H11" s="233">
        <v>98.618504863817023</v>
      </c>
      <c r="I11" s="233">
        <v>100</v>
      </c>
      <c r="J11" s="231">
        <v>101.12409959991649</v>
      </c>
      <c r="K11" s="231">
        <v>108.85653086195512</v>
      </c>
      <c r="L11" s="231">
        <v>127.54199772054787</v>
      </c>
      <c r="M11" s="231">
        <v>133.74604735232015</v>
      </c>
      <c r="N11" s="231">
        <v>118.15306497679461</v>
      </c>
      <c r="O11" s="231">
        <v>119.09598340472493</v>
      </c>
      <c r="P11" s="231">
        <v>154.70861779585229</v>
      </c>
      <c r="Q11" s="231">
        <v>167.85845338026192</v>
      </c>
      <c r="R11" s="231">
        <v>169.23001303342062</v>
      </c>
      <c r="S11" s="231">
        <v>176.1859456801624</v>
      </c>
    </row>
    <row r="12" spans="1:19" s="3" customFormat="1" ht="15" customHeight="1">
      <c r="A12" s="66" t="s">
        <v>19</v>
      </c>
      <c r="B12" s="67">
        <v>3</v>
      </c>
      <c r="C12" s="233">
        <v>70.964818524358591</v>
      </c>
      <c r="D12" s="233">
        <v>78.518017778972805</v>
      </c>
      <c r="E12" s="233">
        <v>76.608092206248656</v>
      </c>
      <c r="F12" s="233">
        <v>87.081483246513656</v>
      </c>
      <c r="G12" s="233">
        <v>95.080813084665493</v>
      </c>
      <c r="H12" s="233">
        <v>96.025536271665999</v>
      </c>
      <c r="I12" s="233">
        <v>100</v>
      </c>
      <c r="J12" s="231">
        <v>99.412623342748034</v>
      </c>
      <c r="K12" s="231">
        <v>107.16957358808932</v>
      </c>
      <c r="L12" s="231">
        <v>114.25491174425491</v>
      </c>
      <c r="M12" s="231">
        <v>113.86230135695783</v>
      </c>
      <c r="N12" s="231">
        <v>116.97030423681407</v>
      </c>
      <c r="O12" s="231">
        <v>116.84716727573232</v>
      </c>
      <c r="P12" s="231">
        <v>121.5580344130548</v>
      </c>
      <c r="Q12" s="231">
        <v>128.38836740180633</v>
      </c>
      <c r="R12" s="231">
        <v>130.11097704576861</v>
      </c>
      <c r="S12" s="231">
        <v>132.39249464137004</v>
      </c>
    </row>
    <row r="13" spans="1:19" s="3" customFormat="1" ht="15" customHeight="1">
      <c r="A13" s="66" t="s">
        <v>20</v>
      </c>
      <c r="B13" s="67">
        <v>4</v>
      </c>
      <c r="C13" s="233">
        <v>94.722701121298215</v>
      </c>
      <c r="D13" s="233">
        <v>94.31832617520989</v>
      </c>
      <c r="E13" s="233">
        <v>92.794786235335209</v>
      </c>
      <c r="F13" s="233">
        <v>94.309000229941716</v>
      </c>
      <c r="G13" s="233">
        <v>95.370777311161177</v>
      </c>
      <c r="H13" s="233">
        <v>98.43158950974393</v>
      </c>
      <c r="I13" s="233">
        <v>100</v>
      </c>
      <c r="J13" s="231">
        <v>99.190734494173796</v>
      </c>
      <c r="K13" s="231">
        <v>100.60759912988617</v>
      </c>
      <c r="L13" s="231">
        <v>97.024694871308796</v>
      </c>
      <c r="M13" s="231">
        <v>91.541553247769997</v>
      </c>
      <c r="N13" s="231">
        <v>83.073981737164971</v>
      </c>
      <c r="O13" s="231">
        <v>83.639974047279381</v>
      </c>
      <c r="P13" s="231">
        <v>108.10151086214508</v>
      </c>
      <c r="Q13" s="231">
        <v>142.50945457406726</v>
      </c>
      <c r="R13" s="231">
        <v>139.97383227005849</v>
      </c>
      <c r="S13" s="231">
        <v>150.64229764829565</v>
      </c>
    </row>
    <row r="14" spans="1:19" s="3" customFormat="1" ht="15" customHeight="1">
      <c r="A14" s="66" t="s">
        <v>21</v>
      </c>
      <c r="B14" s="67">
        <v>5</v>
      </c>
      <c r="C14" s="233">
        <v>70.233373208788649</v>
      </c>
      <c r="D14" s="233">
        <v>73.487686348478832</v>
      </c>
      <c r="E14" s="233">
        <v>80.576079732760718</v>
      </c>
      <c r="F14" s="233">
        <v>88.98819335572891</v>
      </c>
      <c r="G14" s="233">
        <v>91.992008416376663</v>
      </c>
      <c r="H14" s="233">
        <v>98.024275573996903</v>
      </c>
      <c r="I14" s="233">
        <v>100</v>
      </c>
      <c r="J14" s="231">
        <v>102.58568250702244</v>
      </c>
      <c r="K14" s="231">
        <v>106.31317697915952</v>
      </c>
      <c r="L14" s="231">
        <v>105.43071686291651</v>
      </c>
      <c r="M14" s="231">
        <v>105.3231096327808</v>
      </c>
      <c r="N14" s="231">
        <v>110.26678758651714</v>
      </c>
      <c r="O14" s="231">
        <v>113.27949787471371</v>
      </c>
      <c r="P14" s="231">
        <v>112.40451260458342</v>
      </c>
      <c r="Q14" s="231">
        <v>101.86431424375979</v>
      </c>
      <c r="R14" s="231">
        <v>92.862793000024553</v>
      </c>
      <c r="S14" s="231">
        <v>91.621264292759918</v>
      </c>
    </row>
    <row r="15" spans="1:19" s="3" customFormat="1" ht="15" customHeight="1">
      <c r="A15" s="66" t="s">
        <v>22</v>
      </c>
      <c r="B15" s="67">
        <v>6</v>
      </c>
      <c r="C15" s="233">
        <v>80.870978169931035</v>
      </c>
      <c r="D15" s="233">
        <v>82.425991191363465</v>
      </c>
      <c r="E15" s="233">
        <v>80.881985775749669</v>
      </c>
      <c r="F15" s="233">
        <v>91.722709242934044</v>
      </c>
      <c r="G15" s="233">
        <v>92.158405721577608</v>
      </c>
      <c r="H15" s="233">
        <v>94.217585423269909</v>
      </c>
      <c r="I15" s="233">
        <v>100.00000000000004</v>
      </c>
      <c r="J15" s="231">
        <v>105.86573667030133</v>
      </c>
      <c r="K15" s="231">
        <v>103.74800721818677</v>
      </c>
      <c r="L15" s="231">
        <v>112.03438441713125</v>
      </c>
      <c r="M15" s="231">
        <v>109.92518450391276</v>
      </c>
      <c r="N15" s="231">
        <v>119.4611747644891</v>
      </c>
      <c r="O15" s="231">
        <v>125.18463089658773</v>
      </c>
      <c r="P15" s="231">
        <v>138.10377692945468</v>
      </c>
      <c r="Q15" s="231">
        <v>170.7493305594846</v>
      </c>
      <c r="R15" s="231">
        <v>173.5776848373238</v>
      </c>
      <c r="S15" s="231">
        <v>179.85613803966802</v>
      </c>
    </row>
    <row r="16" spans="1:19" s="3" customFormat="1" ht="15" customHeight="1">
      <c r="A16" s="66" t="s">
        <v>23</v>
      </c>
      <c r="B16" s="67">
        <v>7</v>
      </c>
      <c r="C16" s="233">
        <v>82.366862008726628</v>
      </c>
      <c r="D16" s="233">
        <v>82.581604973777559</v>
      </c>
      <c r="E16" s="233">
        <v>84.806256986451643</v>
      </c>
      <c r="F16" s="233">
        <v>95.95760586564495</v>
      </c>
      <c r="G16" s="233">
        <v>89.344365696922566</v>
      </c>
      <c r="H16" s="233">
        <v>97.315361316940013</v>
      </c>
      <c r="I16" s="233">
        <v>100.00000000000004</v>
      </c>
      <c r="J16" s="231">
        <v>93.300332893175991</v>
      </c>
      <c r="K16" s="231">
        <v>95.558063292752365</v>
      </c>
      <c r="L16" s="231">
        <v>96.721160242333568</v>
      </c>
      <c r="M16" s="231">
        <v>99.647530822468866</v>
      </c>
      <c r="N16" s="231">
        <v>100.35807255153668</v>
      </c>
      <c r="O16" s="231">
        <v>110.45334098217569</v>
      </c>
      <c r="P16" s="231">
        <v>175.95524562179813</v>
      </c>
      <c r="Q16" s="231">
        <v>319.49158595134304</v>
      </c>
      <c r="R16" s="231">
        <v>261.98054023717702</v>
      </c>
      <c r="S16" s="231">
        <v>247.1846915312712</v>
      </c>
    </row>
    <row r="17" spans="1:19" s="3" customFormat="1" ht="15" customHeight="1">
      <c r="A17" s="66" t="s">
        <v>24</v>
      </c>
      <c r="B17" s="67">
        <v>8</v>
      </c>
      <c r="C17" s="233">
        <v>81.533771249348632</v>
      </c>
      <c r="D17" s="233">
        <v>84.150705661449138</v>
      </c>
      <c r="E17" s="233">
        <v>88.25122967945336</v>
      </c>
      <c r="F17" s="233">
        <v>90.72168287579953</v>
      </c>
      <c r="G17" s="233">
        <v>92.0710641457853</v>
      </c>
      <c r="H17" s="233">
        <v>97.959919200070118</v>
      </c>
      <c r="I17" s="233">
        <v>99.999999999999972</v>
      </c>
      <c r="J17" s="231">
        <v>105.62905962799644</v>
      </c>
      <c r="K17" s="231">
        <v>106.44501424478125</v>
      </c>
      <c r="L17" s="231">
        <v>116.20838953293602</v>
      </c>
      <c r="M17" s="231">
        <v>113.98354306964409</v>
      </c>
      <c r="N17" s="231">
        <v>105.91748418033546</v>
      </c>
      <c r="O17" s="231">
        <v>98.612302545120926</v>
      </c>
      <c r="P17" s="231">
        <v>113.19219216029286</v>
      </c>
      <c r="Q17" s="231">
        <v>137.69314381069699</v>
      </c>
      <c r="R17" s="231">
        <v>148.21637912699347</v>
      </c>
      <c r="S17" s="231">
        <v>161.86695522899541</v>
      </c>
    </row>
    <row r="18" spans="1:19" s="3" customFormat="1" ht="15" customHeight="1">
      <c r="A18" s="66" t="s">
        <v>25</v>
      </c>
      <c r="B18" s="67">
        <v>9</v>
      </c>
      <c r="C18" s="233">
        <v>74.618406079773791</v>
      </c>
      <c r="D18" s="233">
        <v>75.894143841618188</v>
      </c>
      <c r="E18" s="233">
        <v>76.135721468383551</v>
      </c>
      <c r="F18" s="233">
        <v>80.312951538618364</v>
      </c>
      <c r="G18" s="233">
        <v>86.07237016815823</v>
      </c>
      <c r="H18" s="233">
        <v>97.075012161920952</v>
      </c>
      <c r="I18" s="233">
        <v>100.00000000000004</v>
      </c>
      <c r="J18" s="231">
        <v>101.67587381950061</v>
      </c>
      <c r="K18" s="231">
        <v>100.50544499653316</v>
      </c>
      <c r="L18" s="231">
        <v>94.312072109233753</v>
      </c>
      <c r="M18" s="231">
        <v>87.72620787133134</v>
      </c>
      <c r="N18" s="231">
        <v>82.908737782492992</v>
      </c>
      <c r="O18" s="231">
        <v>86.587832277181917</v>
      </c>
      <c r="P18" s="231">
        <v>95.504384991413716</v>
      </c>
      <c r="Q18" s="231">
        <v>114.59357092581774</v>
      </c>
      <c r="R18" s="231">
        <v>118.59427254403695</v>
      </c>
      <c r="S18" s="231">
        <v>115.18955472281023</v>
      </c>
    </row>
    <row r="19" spans="1:19" s="3" customFormat="1" ht="15" customHeight="1">
      <c r="A19" s="66" t="s">
        <v>26</v>
      </c>
      <c r="B19" s="67">
        <v>10</v>
      </c>
      <c r="C19" s="233">
        <v>67.115447818691649</v>
      </c>
      <c r="D19" s="233">
        <v>75.469154288978473</v>
      </c>
      <c r="E19" s="233">
        <v>88.036431169868408</v>
      </c>
      <c r="F19" s="233">
        <v>91.404440109320973</v>
      </c>
      <c r="G19" s="233">
        <v>92.163226128963856</v>
      </c>
      <c r="H19" s="233">
        <v>95.34104801820375</v>
      </c>
      <c r="I19" s="233">
        <v>100.00000000000003</v>
      </c>
      <c r="J19" s="231">
        <v>100.98617035905886</v>
      </c>
      <c r="K19" s="231">
        <v>100.32599675666604</v>
      </c>
      <c r="L19" s="231">
        <v>122.92437017014879</v>
      </c>
      <c r="M19" s="231">
        <v>134.08939080728314</v>
      </c>
      <c r="N19" s="231">
        <v>127.11333085107788</v>
      </c>
      <c r="O19" s="231">
        <v>126.11753085820723</v>
      </c>
      <c r="P19" s="231">
        <v>121.14477906733849</v>
      </c>
      <c r="Q19" s="231">
        <v>123.06210607602721</v>
      </c>
      <c r="R19" s="231">
        <v>127.7649211008101</v>
      </c>
      <c r="S19" s="231">
        <v>147.61638202079783</v>
      </c>
    </row>
    <row r="20" spans="1:19" s="3" customFormat="1" ht="15" customHeight="1">
      <c r="A20" s="66" t="s">
        <v>27</v>
      </c>
      <c r="B20" s="67">
        <v>11</v>
      </c>
      <c r="C20" s="233">
        <v>83.249191534008432</v>
      </c>
      <c r="D20" s="233">
        <v>87.027423429498413</v>
      </c>
      <c r="E20" s="233">
        <v>88.083652764705249</v>
      </c>
      <c r="F20" s="233">
        <v>90.147339267023895</v>
      </c>
      <c r="G20" s="233">
        <v>90.371388733605585</v>
      </c>
      <c r="H20" s="233">
        <v>93.882741702663381</v>
      </c>
      <c r="I20" s="233">
        <v>99.999999999999943</v>
      </c>
      <c r="J20" s="231">
        <v>102.44143405868546</v>
      </c>
      <c r="K20" s="231">
        <v>104.89814442140266</v>
      </c>
      <c r="L20" s="231">
        <v>111.18162637968874</v>
      </c>
      <c r="M20" s="231">
        <v>109.07564750256773</v>
      </c>
      <c r="N20" s="231">
        <v>118.26370308283929</v>
      </c>
      <c r="O20" s="231">
        <v>117.81157616381832</v>
      </c>
      <c r="P20" s="231">
        <v>127.60745407221607</v>
      </c>
      <c r="Q20" s="231">
        <v>159.54482493837693</v>
      </c>
      <c r="R20" s="231">
        <v>166.22769522663302</v>
      </c>
      <c r="S20" s="231">
        <v>178.45625505566304</v>
      </c>
    </row>
    <row r="21" spans="1:19" s="3" customFormat="1" ht="15" customHeight="1">
      <c r="A21" s="66" t="s">
        <v>28</v>
      </c>
      <c r="B21" s="67">
        <v>12</v>
      </c>
      <c r="C21" s="233">
        <v>87.943993942129993</v>
      </c>
      <c r="D21" s="233">
        <v>89.965369273163759</v>
      </c>
      <c r="E21" s="233">
        <v>93.232938253753474</v>
      </c>
      <c r="F21" s="233">
        <v>95.095904703978007</v>
      </c>
      <c r="G21" s="233">
        <v>95.106278030162372</v>
      </c>
      <c r="H21" s="233">
        <v>98.636244052816707</v>
      </c>
      <c r="I21" s="233">
        <v>100.00000000000007</v>
      </c>
      <c r="J21" s="231">
        <v>101.33735066004688</v>
      </c>
      <c r="K21" s="231">
        <v>101.65622787406438</v>
      </c>
      <c r="L21" s="231">
        <v>102.54306012428498</v>
      </c>
      <c r="M21" s="231">
        <v>98.808105949960478</v>
      </c>
      <c r="N21" s="231">
        <v>98.450812283810848</v>
      </c>
      <c r="O21" s="231">
        <v>98.074756852255732</v>
      </c>
      <c r="P21" s="231">
        <v>88.59904649542149</v>
      </c>
      <c r="Q21" s="231">
        <v>82.0604941865775</v>
      </c>
      <c r="R21" s="231">
        <v>87.862152430073564</v>
      </c>
      <c r="S21" s="231">
        <v>93.841173123732148</v>
      </c>
    </row>
    <row r="22" spans="1:19" s="3" customFormat="1" ht="15" customHeight="1">
      <c r="A22" s="66" t="s">
        <v>29</v>
      </c>
      <c r="B22" s="67">
        <v>13</v>
      </c>
      <c r="C22" s="233">
        <v>81.241061958604888</v>
      </c>
      <c r="D22" s="233">
        <v>84.689286692044845</v>
      </c>
      <c r="E22" s="233">
        <v>90.515694310284957</v>
      </c>
      <c r="F22" s="233">
        <v>91.659769476331192</v>
      </c>
      <c r="G22" s="233">
        <v>94.564858902491338</v>
      </c>
      <c r="H22" s="233">
        <v>96.555448723252724</v>
      </c>
      <c r="I22" s="233">
        <v>100.00000000000003</v>
      </c>
      <c r="J22" s="231">
        <v>104.17529942562322</v>
      </c>
      <c r="K22" s="231">
        <v>106.71311710581431</v>
      </c>
      <c r="L22" s="231">
        <v>107.14846457249149</v>
      </c>
      <c r="M22" s="231">
        <v>111.58764137750943</v>
      </c>
      <c r="N22" s="231">
        <v>117.113466577509</v>
      </c>
      <c r="O22" s="231">
        <v>115.67522750844772</v>
      </c>
      <c r="P22" s="231">
        <v>119.98578457203965</v>
      </c>
      <c r="Q22" s="231">
        <v>118.4306665873379</v>
      </c>
      <c r="R22" s="231">
        <v>124.23314198113829</v>
      </c>
      <c r="S22" s="231">
        <v>124.63798702258238</v>
      </c>
    </row>
    <row r="23" spans="1:19" s="3" customFormat="1" ht="15" customHeight="1">
      <c r="A23" s="66" t="s">
        <v>122</v>
      </c>
      <c r="B23" s="67">
        <v>14</v>
      </c>
      <c r="C23" s="233">
        <v>79.909481573914064</v>
      </c>
      <c r="D23" s="233">
        <v>80.955478292966049</v>
      </c>
      <c r="E23" s="233">
        <v>82.026763547369342</v>
      </c>
      <c r="F23" s="233">
        <v>83.913807370607543</v>
      </c>
      <c r="G23" s="233">
        <v>85.412807735072164</v>
      </c>
      <c r="H23" s="233">
        <v>89.903649446957573</v>
      </c>
      <c r="I23" s="233">
        <v>100</v>
      </c>
      <c r="J23" s="231">
        <v>101.9072101108836</v>
      </c>
      <c r="K23" s="231">
        <v>102.35826101080245</v>
      </c>
      <c r="L23" s="231">
        <v>104.77673134968248</v>
      </c>
      <c r="M23" s="231">
        <v>107.95356458400478</v>
      </c>
      <c r="N23" s="231">
        <v>106.18517125362882</v>
      </c>
      <c r="O23" s="231">
        <v>103.02387180384662</v>
      </c>
      <c r="P23" s="231">
        <v>106.02864515399528</v>
      </c>
      <c r="Q23" s="231">
        <v>113.10959097541482</v>
      </c>
      <c r="R23" s="231">
        <v>108.54869436823506</v>
      </c>
      <c r="S23" s="231">
        <v>111.30495799043736</v>
      </c>
    </row>
    <row r="24" spans="1:19" s="3" customFormat="1" ht="15" customHeight="1">
      <c r="A24" s="66" t="s">
        <v>30</v>
      </c>
      <c r="B24" s="67">
        <v>15</v>
      </c>
      <c r="C24" s="233">
        <v>78.141574849438967</v>
      </c>
      <c r="D24" s="233">
        <v>81.095112998323685</v>
      </c>
      <c r="E24" s="233">
        <v>87.992227532287146</v>
      </c>
      <c r="F24" s="233">
        <v>91.097553472348395</v>
      </c>
      <c r="G24" s="233">
        <v>95.025655529468807</v>
      </c>
      <c r="H24" s="233">
        <v>97.649160074685142</v>
      </c>
      <c r="I24" s="233">
        <v>100.00000000000007</v>
      </c>
      <c r="J24" s="231">
        <v>102.92659486784315</v>
      </c>
      <c r="K24" s="231">
        <v>104.31142024214732</v>
      </c>
      <c r="L24" s="231">
        <v>106.12975386898616</v>
      </c>
      <c r="M24" s="231">
        <v>106.03492959541786</v>
      </c>
      <c r="N24" s="231">
        <v>106.70570351269197</v>
      </c>
      <c r="O24" s="231">
        <v>109.13584340629771</v>
      </c>
      <c r="P24" s="231">
        <v>111.61688659315358</v>
      </c>
      <c r="Q24" s="231">
        <v>117.50971989109311</v>
      </c>
      <c r="R24" s="231">
        <v>126.37385066644562</v>
      </c>
      <c r="S24" s="231">
        <v>131.83106096024738</v>
      </c>
    </row>
    <row r="25" spans="1:19" s="3" customFormat="1" ht="15" customHeight="1">
      <c r="A25" s="66" t="s">
        <v>31</v>
      </c>
      <c r="B25" s="67">
        <v>16</v>
      </c>
      <c r="C25" s="233">
        <v>78.443819025087024</v>
      </c>
      <c r="D25" s="233">
        <v>81.992325833239519</v>
      </c>
      <c r="E25" s="233">
        <v>87.001547886871791</v>
      </c>
      <c r="F25" s="233">
        <v>89.852020289786878</v>
      </c>
      <c r="G25" s="233">
        <v>93.0278510582785</v>
      </c>
      <c r="H25" s="233">
        <v>98.02082792465508</v>
      </c>
      <c r="I25" s="233">
        <v>100.00000000000003</v>
      </c>
      <c r="J25" s="231">
        <v>101.08576833769118</v>
      </c>
      <c r="K25" s="231">
        <v>99.250329732284598</v>
      </c>
      <c r="L25" s="231">
        <v>101.0807670094714</v>
      </c>
      <c r="M25" s="231">
        <v>103.30883519789282</v>
      </c>
      <c r="N25" s="231">
        <v>107.07800490012687</v>
      </c>
      <c r="O25" s="231">
        <v>109.60289659000576</v>
      </c>
      <c r="P25" s="231">
        <v>112.02582144949287</v>
      </c>
      <c r="Q25" s="231">
        <v>113.517051948861</v>
      </c>
      <c r="R25" s="231">
        <v>118.44235690306721</v>
      </c>
      <c r="S25" s="231">
        <v>130.2906415880407</v>
      </c>
    </row>
    <row r="26" spans="1:19" s="3" customFormat="1" ht="15" customHeight="1">
      <c r="A26" s="66" t="s">
        <v>32</v>
      </c>
      <c r="B26" s="67">
        <v>17</v>
      </c>
      <c r="C26" s="233">
        <v>78.037598793710288</v>
      </c>
      <c r="D26" s="233">
        <v>88.946944303552229</v>
      </c>
      <c r="E26" s="233">
        <v>91.702575857127655</v>
      </c>
      <c r="F26" s="233">
        <v>91.312465846027834</v>
      </c>
      <c r="G26" s="233">
        <v>92.830915618162209</v>
      </c>
      <c r="H26" s="233">
        <v>95.847118536589761</v>
      </c>
      <c r="I26" s="233">
        <v>100</v>
      </c>
      <c r="J26" s="231">
        <v>106.69636627553609</v>
      </c>
      <c r="K26" s="231">
        <v>117.87097867429135</v>
      </c>
      <c r="L26" s="231">
        <v>122.0271366063739</v>
      </c>
      <c r="M26" s="231">
        <v>125.36153469264006</v>
      </c>
      <c r="N26" s="231">
        <v>127.42104995704769</v>
      </c>
      <c r="O26" s="231">
        <v>128.91306275737554</v>
      </c>
      <c r="P26" s="231">
        <v>130.34159009141223</v>
      </c>
      <c r="Q26" s="231">
        <v>131.65635181217721</v>
      </c>
      <c r="R26" s="231">
        <v>132.23777745818367</v>
      </c>
      <c r="S26" s="231">
        <v>131.93942809580628</v>
      </c>
    </row>
    <row r="27" spans="1:19" s="3" customFormat="1" ht="15" customHeight="1">
      <c r="A27" s="66" t="s">
        <v>33</v>
      </c>
      <c r="B27" s="67">
        <v>18</v>
      </c>
      <c r="C27" s="233">
        <v>71.062786115055715</v>
      </c>
      <c r="D27" s="233">
        <v>83.062221543807851</v>
      </c>
      <c r="E27" s="233">
        <v>90.100632001491292</v>
      </c>
      <c r="F27" s="233">
        <v>97.038663549513231</v>
      </c>
      <c r="G27" s="233">
        <v>101.82093930551584</v>
      </c>
      <c r="H27" s="233">
        <v>99.243386828448664</v>
      </c>
      <c r="I27" s="233">
        <v>99.999999999999972</v>
      </c>
      <c r="J27" s="231">
        <v>107.09696080394622</v>
      </c>
      <c r="K27" s="231">
        <v>105.59065687836488</v>
      </c>
      <c r="L27" s="231">
        <v>104.43552153342314</v>
      </c>
      <c r="M27" s="231">
        <v>103.41137570739554</v>
      </c>
      <c r="N27" s="231">
        <v>104.26908687031597</v>
      </c>
      <c r="O27" s="231">
        <v>107.23827652104379</v>
      </c>
      <c r="P27" s="231">
        <v>109.84708408603063</v>
      </c>
      <c r="Q27" s="231">
        <v>105.57472430428933</v>
      </c>
      <c r="R27" s="231">
        <v>113.36933909675587</v>
      </c>
      <c r="S27" s="231">
        <v>108.66792763279871</v>
      </c>
    </row>
    <row r="28" spans="1:19" s="3" customFormat="1" ht="15" customHeight="1">
      <c r="A28" s="66" t="s">
        <v>123</v>
      </c>
      <c r="B28" s="67">
        <v>19</v>
      </c>
      <c r="C28" s="233">
        <v>80.386373663411845</v>
      </c>
      <c r="D28" s="233">
        <v>78.654073428333461</v>
      </c>
      <c r="E28" s="233">
        <v>86.290535622196245</v>
      </c>
      <c r="F28" s="233">
        <v>88.051092612178721</v>
      </c>
      <c r="G28" s="233">
        <v>90.018888053212038</v>
      </c>
      <c r="H28" s="233">
        <v>90.596985235817101</v>
      </c>
      <c r="I28" s="233">
        <v>100</v>
      </c>
      <c r="J28" s="231">
        <v>102.78659978903681</v>
      </c>
      <c r="K28" s="231">
        <v>108.56262363047414</v>
      </c>
      <c r="L28" s="231">
        <v>108.68571256367841</v>
      </c>
      <c r="M28" s="231">
        <v>107.99050646160455</v>
      </c>
      <c r="N28" s="231">
        <v>105.93316808167927</v>
      </c>
      <c r="O28" s="231">
        <v>109.22808664593026</v>
      </c>
      <c r="P28" s="231">
        <v>119.3404264236508</v>
      </c>
      <c r="Q28" s="231">
        <v>123.32477838425397</v>
      </c>
      <c r="R28" s="231">
        <v>114.48524837449365</v>
      </c>
      <c r="S28" s="231">
        <v>128.75370773813358</v>
      </c>
    </row>
    <row r="29" spans="1:19" s="3" customFormat="1" ht="15" customHeight="1">
      <c r="A29" s="66" t="s">
        <v>34</v>
      </c>
      <c r="B29" s="67">
        <v>20</v>
      </c>
      <c r="C29" s="233">
        <v>90.389732958255806</v>
      </c>
      <c r="D29" s="233">
        <v>94.45887826860222</v>
      </c>
      <c r="E29" s="233">
        <v>100.48094856026046</v>
      </c>
      <c r="F29" s="233">
        <v>96.611670119203737</v>
      </c>
      <c r="G29" s="233">
        <v>98.735352636783674</v>
      </c>
      <c r="H29" s="233">
        <v>99.04431966653739</v>
      </c>
      <c r="I29" s="233">
        <v>100.00000000000003</v>
      </c>
      <c r="J29" s="231">
        <v>98.437855850206731</v>
      </c>
      <c r="K29" s="231">
        <v>102.44988859179325</v>
      </c>
      <c r="L29" s="231">
        <v>109.72847448739498</v>
      </c>
      <c r="M29" s="231">
        <v>111.9971931355215</v>
      </c>
      <c r="N29" s="231">
        <v>117.58671794956925</v>
      </c>
      <c r="O29" s="231">
        <v>122.67167316644345</v>
      </c>
      <c r="P29" s="231">
        <v>152.76260499098032</v>
      </c>
      <c r="Q29" s="231">
        <v>155.17294015895365</v>
      </c>
      <c r="R29" s="231">
        <v>135.87127312967775</v>
      </c>
      <c r="S29" s="231">
        <v>132.46298694160222</v>
      </c>
    </row>
    <row r="30" spans="1:19" s="3" customFormat="1" ht="15" customHeight="1">
      <c r="A30" s="66" t="s">
        <v>35</v>
      </c>
      <c r="B30" s="67">
        <v>21</v>
      </c>
      <c r="C30" s="233">
        <v>70.553782249308611</v>
      </c>
      <c r="D30" s="233">
        <v>68.570854029895429</v>
      </c>
      <c r="E30" s="233">
        <v>75.513782060351531</v>
      </c>
      <c r="F30" s="233">
        <v>81.780867063416338</v>
      </c>
      <c r="G30" s="233">
        <v>85.799239107343794</v>
      </c>
      <c r="H30" s="233">
        <v>95.231091747214435</v>
      </c>
      <c r="I30" s="233">
        <v>99.999999999999972</v>
      </c>
      <c r="J30" s="231">
        <v>111.12805494057616</v>
      </c>
      <c r="K30" s="231">
        <v>120.71475110673715</v>
      </c>
      <c r="L30" s="231">
        <v>116.99821634599962</v>
      </c>
      <c r="M30" s="231">
        <v>113.51516452886898</v>
      </c>
      <c r="N30" s="231">
        <v>117.16367192510245</v>
      </c>
      <c r="O30" s="231">
        <v>123.00870548905884</v>
      </c>
      <c r="P30" s="231">
        <v>136.49479141390489</v>
      </c>
      <c r="Q30" s="231">
        <v>139.22634383209018</v>
      </c>
      <c r="R30" s="231">
        <v>143.12673524287572</v>
      </c>
      <c r="S30" s="231">
        <v>135.47195127608029</v>
      </c>
    </row>
    <row r="31" spans="1:19" s="3" customFormat="1" ht="15" customHeight="1">
      <c r="A31" s="66" t="s">
        <v>124</v>
      </c>
      <c r="B31" s="67">
        <v>22</v>
      </c>
      <c r="C31" s="233">
        <v>82.143398720301093</v>
      </c>
      <c r="D31" s="233">
        <v>87.27436532873007</v>
      </c>
      <c r="E31" s="233">
        <v>92.31650762153258</v>
      </c>
      <c r="F31" s="233">
        <v>92.943532330167457</v>
      </c>
      <c r="G31" s="233">
        <v>93.878233730526745</v>
      </c>
      <c r="H31" s="233">
        <v>94.668859576757285</v>
      </c>
      <c r="I31" s="233">
        <v>100.00000000000003</v>
      </c>
      <c r="J31" s="231">
        <v>105.08796660828182</v>
      </c>
      <c r="K31" s="231">
        <v>110.152702709633</v>
      </c>
      <c r="L31" s="231">
        <v>107.97948072537484</v>
      </c>
      <c r="M31" s="231">
        <v>112.06269024512905</v>
      </c>
      <c r="N31" s="231">
        <v>117.56269945592391</v>
      </c>
      <c r="O31" s="231">
        <v>120.55275193316855</v>
      </c>
      <c r="P31" s="231">
        <v>126.15120959200563</v>
      </c>
      <c r="Q31" s="231">
        <v>133.20330765545233</v>
      </c>
      <c r="R31" s="231">
        <v>141.3173431377484</v>
      </c>
      <c r="S31" s="231">
        <v>150.16862330663676</v>
      </c>
    </row>
    <row r="32" spans="1:19" s="3" customFormat="1" ht="15" customHeight="1">
      <c r="A32" s="66" t="s">
        <v>36</v>
      </c>
      <c r="B32" s="67">
        <v>23</v>
      </c>
      <c r="C32" s="233">
        <v>82.676253705480647</v>
      </c>
      <c r="D32" s="233">
        <v>89.845090651421387</v>
      </c>
      <c r="E32" s="233">
        <v>92.740737400577416</v>
      </c>
      <c r="F32" s="233">
        <v>89.881836859596405</v>
      </c>
      <c r="G32" s="233">
        <v>91.086499640514404</v>
      </c>
      <c r="H32" s="233">
        <v>91.903840125631547</v>
      </c>
      <c r="I32" s="233">
        <v>100.00000000000004</v>
      </c>
      <c r="J32" s="231">
        <v>106.47005525073072</v>
      </c>
      <c r="K32" s="231">
        <v>104.43993648241859</v>
      </c>
      <c r="L32" s="231">
        <v>109.21925144061566</v>
      </c>
      <c r="M32" s="231">
        <v>112.08010908916366</v>
      </c>
      <c r="N32" s="231">
        <v>127.90173086416085</v>
      </c>
      <c r="O32" s="231">
        <v>132.05392988123995</v>
      </c>
      <c r="P32" s="231">
        <v>143.2804958156616</v>
      </c>
      <c r="Q32" s="231">
        <v>138.16527867019545</v>
      </c>
      <c r="R32" s="231">
        <v>119.90787445524261</v>
      </c>
      <c r="S32" s="231">
        <v>130.69954661761355</v>
      </c>
    </row>
    <row r="33" spans="1:19" s="3" customFormat="1" ht="15" customHeight="1">
      <c r="A33" s="66" t="s">
        <v>37</v>
      </c>
      <c r="B33" s="67">
        <v>24</v>
      </c>
      <c r="C33" s="233">
        <v>74.471999342411436</v>
      </c>
      <c r="D33" s="233">
        <v>80.616915286310757</v>
      </c>
      <c r="E33" s="233">
        <v>84.025015596938019</v>
      </c>
      <c r="F33" s="233">
        <v>88.866545963992593</v>
      </c>
      <c r="G33" s="233">
        <v>94.286633993822463</v>
      </c>
      <c r="H33" s="233">
        <v>95.191902823129709</v>
      </c>
      <c r="I33" s="233">
        <v>100.00000000000004</v>
      </c>
      <c r="J33" s="231">
        <v>102.09584502328777</v>
      </c>
      <c r="K33" s="231">
        <v>106.78668156643486</v>
      </c>
      <c r="L33" s="231">
        <v>109.1562751378455</v>
      </c>
      <c r="M33" s="231">
        <v>109.40646647816151</v>
      </c>
      <c r="N33" s="231">
        <v>113.92156572537256</v>
      </c>
      <c r="O33" s="231">
        <v>118.19089292562295</v>
      </c>
      <c r="P33" s="231">
        <v>133.44408768364681</v>
      </c>
      <c r="Q33" s="231">
        <v>142.05568527928861</v>
      </c>
      <c r="R33" s="231">
        <v>148.05603648695904</v>
      </c>
      <c r="S33" s="231">
        <v>145.78335149550264</v>
      </c>
    </row>
    <row r="34" spans="1:19" s="3" customFormat="1" ht="15" customHeight="1">
      <c r="A34" s="66" t="s">
        <v>38</v>
      </c>
      <c r="B34" s="67">
        <v>25</v>
      </c>
      <c r="C34" s="233">
        <v>73.982026193168991</v>
      </c>
      <c r="D34" s="233">
        <v>82.524126272592838</v>
      </c>
      <c r="E34" s="233">
        <v>86.661782600499464</v>
      </c>
      <c r="F34" s="233">
        <v>89.163523571644291</v>
      </c>
      <c r="G34" s="233">
        <v>93.336791295693459</v>
      </c>
      <c r="H34" s="233">
        <v>97.645444326727542</v>
      </c>
      <c r="I34" s="233">
        <v>100</v>
      </c>
      <c r="J34" s="231">
        <v>103.67800969609948</v>
      </c>
      <c r="K34" s="231">
        <v>108.2192877961883</v>
      </c>
      <c r="L34" s="231">
        <v>112.7377175873475</v>
      </c>
      <c r="M34" s="231">
        <v>114.33150622338756</v>
      </c>
      <c r="N34" s="231">
        <v>115.05226642518778</v>
      </c>
      <c r="O34" s="231">
        <v>122.00299148851286</v>
      </c>
      <c r="P34" s="231">
        <v>128.15250543951231</v>
      </c>
      <c r="Q34" s="231">
        <v>143.41147080694032</v>
      </c>
      <c r="R34" s="231">
        <v>145.66514631977773</v>
      </c>
      <c r="S34" s="231">
        <v>147.40123810374246</v>
      </c>
    </row>
    <row r="35" spans="1:19" s="3" customFormat="1" ht="15" customHeight="1">
      <c r="A35" s="66" t="s">
        <v>39</v>
      </c>
      <c r="B35" s="67">
        <v>26</v>
      </c>
      <c r="C35" s="233">
        <v>88.451334360180084</v>
      </c>
      <c r="D35" s="233">
        <v>91.166738943606944</v>
      </c>
      <c r="E35" s="233">
        <v>92.201042941055562</v>
      </c>
      <c r="F35" s="233">
        <v>92.831178897895285</v>
      </c>
      <c r="G35" s="233">
        <v>95.211679930357519</v>
      </c>
      <c r="H35" s="233">
        <v>96.582825328341201</v>
      </c>
      <c r="I35" s="233">
        <v>100</v>
      </c>
      <c r="J35" s="231">
        <v>105.71817524270723</v>
      </c>
      <c r="K35" s="231">
        <v>108.50123446299168</v>
      </c>
      <c r="L35" s="231">
        <v>105.02338775804346</v>
      </c>
      <c r="M35" s="231">
        <v>105.6343053978628</v>
      </c>
      <c r="N35" s="231">
        <v>110.46048955758762</v>
      </c>
      <c r="O35" s="231">
        <v>111.78198485545445</v>
      </c>
      <c r="P35" s="231">
        <v>114.74711904678487</v>
      </c>
      <c r="Q35" s="231">
        <v>140.90545214063474</v>
      </c>
      <c r="R35" s="231">
        <v>159.03194767456381</v>
      </c>
      <c r="S35" s="231">
        <v>156.49473971197168</v>
      </c>
    </row>
    <row r="36" spans="1:19" s="3" customFormat="1" ht="15" customHeight="1">
      <c r="A36" s="66" t="s">
        <v>40</v>
      </c>
      <c r="B36" s="67">
        <v>27</v>
      </c>
      <c r="C36" s="233">
        <v>79.691168446308964</v>
      </c>
      <c r="D36" s="233">
        <v>84.851210608059304</v>
      </c>
      <c r="E36" s="233">
        <v>88.009405338406879</v>
      </c>
      <c r="F36" s="233">
        <v>88.702418899888116</v>
      </c>
      <c r="G36" s="233">
        <v>94.686529896313516</v>
      </c>
      <c r="H36" s="233">
        <v>96.230457673158185</v>
      </c>
      <c r="I36" s="233">
        <v>99.999999999999972</v>
      </c>
      <c r="J36" s="231">
        <v>100.04648081185688</v>
      </c>
      <c r="K36" s="231">
        <v>102.22450979450643</v>
      </c>
      <c r="L36" s="231">
        <v>102.5055804282005</v>
      </c>
      <c r="M36" s="231">
        <v>103.76303682079688</v>
      </c>
      <c r="N36" s="231">
        <v>96.47170255241852</v>
      </c>
      <c r="O36" s="231">
        <v>86.655999089756421</v>
      </c>
      <c r="P36" s="231">
        <v>89.513290230947021</v>
      </c>
      <c r="Q36" s="231">
        <v>89.007099128687784</v>
      </c>
      <c r="R36" s="231">
        <v>87.057726703567369</v>
      </c>
      <c r="S36" s="231">
        <v>94.327551543031817</v>
      </c>
    </row>
    <row r="37" spans="1:19" s="3" customFormat="1" ht="15" customHeight="1">
      <c r="A37" s="66" t="s">
        <v>41</v>
      </c>
      <c r="B37" s="67">
        <v>28</v>
      </c>
      <c r="C37" s="233">
        <v>62.111717512299379</v>
      </c>
      <c r="D37" s="233">
        <v>61.766582138252232</v>
      </c>
      <c r="E37" s="233">
        <v>65.860613099677039</v>
      </c>
      <c r="F37" s="233">
        <v>76.152577530400407</v>
      </c>
      <c r="G37" s="233">
        <v>80.757414658164421</v>
      </c>
      <c r="H37" s="233">
        <v>90.166837761685926</v>
      </c>
      <c r="I37" s="233">
        <v>99.999999999999972</v>
      </c>
      <c r="J37" s="231">
        <v>105.99286490295481</v>
      </c>
      <c r="K37" s="231">
        <v>110.30185823426531</v>
      </c>
      <c r="L37" s="231">
        <v>111.90425855168687</v>
      </c>
      <c r="M37" s="231">
        <v>114.55699098966652</v>
      </c>
      <c r="N37" s="231">
        <v>121.68305802475999</v>
      </c>
      <c r="O37" s="231">
        <v>114.02985333390352</v>
      </c>
      <c r="P37" s="231">
        <v>119.49763236875093</v>
      </c>
      <c r="Q37" s="231">
        <v>128.64587106442821</v>
      </c>
      <c r="R37" s="231">
        <v>137.838612962638</v>
      </c>
      <c r="S37" s="231">
        <v>136.29925586324185</v>
      </c>
    </row>
    <row r="38" spans="1:19" s="3" customFormat="1" ht="15" customHeight="1">
      <c r="A38" s="66" t="s">
        <v>42</v>
      </c>
      <c r="B38" s="67">
        <v>29</v>
      </c>
      <c r="C38" s="233">
        <v>75.530788938916942</v>
      </c>
      <c r="D38" s="233">
        <v>78.393184551448101</v>
      </c>
      <c r="E38" s="233">
        <v>81.656462363135105</v>
      </c>
      <c r="F38" s="233">
        <v>83.015458588542813</v>
      </c>
      <c r="G38" s="233">
        <v>86.240088462822655</v>
      </c>
      <c r="H38" s="233">
        <v>94.490852361132781</v>
      </c>
      <c r="I38" s="233">
        <v>100</v>
      </c>
      <c r="J38" s="231">
        <v>108.43305285122725</v>
      </c>
      <c r="K38" s="231">
        <v>113.11290249247985</v>
      </c>
      <c r="L38" s="231">
        <v>114.23517473701499</v>
      </c>
      <c r="M38" s="231">
        <v>116.31521937292948</v>
      </c>
      <c r="N38" s="231">
        <v>116.4378385285099</v>
      </c>
      <c r="O38" s="231">
        <v>120.79670094525508</v>
      </c>
      <c r="P38" s="231">
        <v>123.6802467250925</v>
      </c>
      <c r="Q38" s="231">
        <v>127.4729942285397</v>
      </c>
      <c r="R38" s="231">
        <v>130.83277193473694</v>
      </c>
      <c r="S38" s="231">
        <v>132.58828887971578</v>
      </c>
    </row>
    <row r="39" spans="1:19" s="3" customFormat="1" ht="15" customHeight="1">
      <c r="A39" s="66" t="s">
        <v>43</v>
      </c>
      <c r="B39" s="67">
        <v>30</v>
      </c>
      <c r="C39" s="233">
        <v>78.47037324070341</v>
      </c>
      <c r="D39" s="233">
        <v>85.045630023259719</v>
      </c>
      <c r="E39" s="233">
        <v>87.562126613640572</v>
      </c>
      <c r="F39" s="233">
        <v>88.711637297011961</v>
      </c>
      <c r="G39" s="233">
        <v>91.956446107313269</v>
      </c>
      <c r="H39" s="233">
        <v>93.803248722052217</v>
      </c>
      <c r="I39" s="233">
        <v>100.00000000000003</v>
      </c>
      <c r="J39" s="231">
        <v>106.46742000325314</v>
      </c>
      <c r="K39" s="231">
        <v>109.46842841063635</v>
      </c>
      <c r="L39" s="231">
        <v>119.40534157638997</v>
      </c>
      <c r="M39" s="231">
        <v>120.8355246321251</v>
      </c>
      <c r="N39" s="231">
        <v>123.18370953342593</v>
      </c>
      <c r="O39" s="231">
        <v>122.90141754473933</v>
      </c>
      <c r="P39" s="231">
        <v>122.2317030335784</v>
      </c>
      <c r="Q39" s="231">
        <v>123.78440631757495</v>
      </c>
      <c r="R39" s="231">
        <v>129.04744794310227</v>
      </c>
      <c r="S39" s="231">
        <v>142.0507162587933</v>
      </c>
    </row>
    <row r="40" spans="1:19" s="3" customFormat="1" ht="15" customHeight="1">
      <c r="A40" s="66" t="s">
        <v>125</v>
      </c>
      <c r="B40" s="67">
        <v>31</v>
      </c>
      <c r="C40" s="233">
        <v>88.143036951436542</v>
      </c>
      <c r="D40" s="233">
        <v>90.93730835562981</v>
      </c>
      <c r="E40" s="233">
        <v>91.046668115978719</v>
      </c>
      <c r="F40" s="233">
        <v>95.256478118900858</v>
      </c>
      <c r="G40" s="233">
        <v>97.707545728495219</v>
      </c>
      <c r="H40" s="233">
        <v>98.905056080599124</v>
      </c>
      <c r="I40" s="233">
        <v>100</v>
      </c>
      <c r="J40" s="231">
        <v>106.51626468682163</v>
      </c>
      <c r="K40" s="231">
        <v>107.09066982021265</v>
      </c>
      <c r="L40" s="231">
        <v>106.45692335549772</v>
      </c>
      <c r="M40" s="231">
        <v>100.92794660008408</v>
      </c>
      <c r="N40" s="231">
        <v>105.14459291700817</v>
      </c>
      <c r="O40" s="231">
        <v>109.25388790443478</v>
      </c>
      <c r="P40" s="231">
        <v>109.57429995302756</v>
      </c>
      <c r="Q40" s="231">
        <v>111.09526873161755</v>
      </c>
      <c r="R40" s="231">
        <v>117.296483483079</v>
      </c>
      <c r="S40" s="231">
        <v>137.91464402703767</v>
      </c>
    </row>
    <row r="41" spans="1:19" s="3" customFormat="1" ht="15" customHeight="1">
      <c r="A41" s="66" t="s">
        <v>44</v>
      </c>
      <c r="B41" s="67">
        <v>32</v>
      </c>
      <c r="C41" s="233">
        <v>83.678920933066607</v>
      </c>
      <c r="D41" s="233">
        <v>87.464554978422314</v>
      </c>
      <c r="E41" s="233">
        <v>91.55950837971028</v>
      </c>
      <c r="F41" s="233">
        <v>93.086759545204757</v>
      </c>
      <c r="G41" s="233">
        <v>97.145488792367303</v>
      </c>
      <c r="H41" s="233">
        <v>98.402048210995488</v>
      </c>
      <c r="I41" s="233">
        <v>100.00000000000003</v>
      </c>
      <c r="J41" s="231">
        <v>102.57619465168892</v>
      </c>
      <c r="K41" s="231">
        <v>105.61367812433085</v>
      </c>
      <c r="L41" s="231">
        <v>113.95465886293015</v>
      </c>
      <c r="M41" s="231">
        <v>121.68291759234471</v>
      </c>
      <c r="N41" s="231">
        <v>124.20879975567733</v>
      </c>
      <c r="O41" s="231">
        <v>133.79515953026916</v>
      </c>
      <c r="P41" s="231">
        <v>132.25891489070466</v>
      </c>
      <c r="Q41" s="231">
        <v>139.40054177844371</v>
      </c>
      <c r="R41" s="231">
        <v>147.46585505217513</v>
      </c>
      <c r="S41" s="231">
        <v>153.3341488785945</v>
      </c>
    </row>
    <row r="42" spans="1:19" s="3" customFormat="1" ht="15" customHeight="1">
      <c r="A42" s="66" t="s">
        <v>45</v>
      </c>
      <c r="B42" s="67">
        <v>33</v>
      </c>
      <c r="C42" s="233">
        <v>51.558721360152958</v>
      </c>
      <c r="D42" s="233">
        <v>60.387995527246964</v>
      </c>
      <c r="E42" s="233">
        <v>65.013339867777134</v>
      </c>
      <c r="F42" s="233">
        <v>74.206452069153599</v>
      </c>
      <c r="G42" s="233">
        <v>90.145102467738752</v>
      </c>
      <c r="H42" s="233">
        <v>99.901978148988064</v>
      </c>
      <c r="I42" s="233">
        <v>100.00000000000017</v>
      </c>
      <c r="J42" s="231">
        <v>101.44194933864368</v>
      </c>
      <c r="K42" s="231">
        <v>104.37670395705649</v>
      </c>
      <c r="L42" s="231">
        <v>106.34969349340821</v>
      </c>
      <c r="M42" s="231">
        <v>113.72465166250005</v>
      </c>
      <c r="N42" s="231">
        <v>116.00121144691431</v>
      </c>
      <c r="O42" s="231">
        <v>118.49466234805881</v>
      </c>
      <c r="P42" s="231">
        <v>124.17878900888297</v>
      </c>
      <c r="Q42" s="231">
        <v>136.3779976328685</v>
      </c>
      <c r="R42" s="231">
        <v>142.87723753626099</v>
      </c>
      <c r="S42" s="231">
        <v>148.72679676948619</v>
      </c>
    </row>
    <row r="43" spans="1:19" s="3" customFormat="1" ht="15" customHeight="1">
      <c r="A43" s="97" t="s">
        <v>228</v>
      </c>
      <c r="B43" s="11" t="s">
        <v>62</v>
      </c>
      <c r="C43" s="232">
        <v>78.002926343420015</v>
      </c>
      <c r="D43" s="232">
        <v>80.992044064669486</v>
      </c>
      <c r="E43" s="232">
        <v>84.766479268715017</v>
      </c>
      <c r="F43" s="232">
        <v>88.863410436488039</v>
      </c>
      <c r="G43" s="232">
        <v>93.175122270088153</v>
      </c>
      <c r="H43" s="232">
        <v>97.417177863202369</v>
      </c>
      <c r="I43" s="232">
        <v>100.00000000000003</v>
      </c>
      <c r="J43" s="232">
        <v>101.66292830311949</v>
      </c>
      <c r="K43" s="232">
        <v>106.06717945611908</v>
      </c>
      <c r="L43" s="232">
        <v>108.29747808350763</v>
      </c>
      <c r="M43" s="232">
        <v>110.24310665898113</v>
      </c>
      <c r="N43" s="232">
        <v>113.80925599274394</v>
      </c>
      <c r="O43" s="232">
        <v>116.38198256934412</v>
      </c>
      <c r="P43" s="232">
        <v>126.47752887682104</v>
      </c>
      <c r="Q43" s="232">
        <v>136.63713376064322</v>
      </c>
      <c r="R43" s="232">
        <v>139.33424116202542</v>
      </c>
      <c r="S43" s="232">
        <v>142.92604038451978</v>
      </c>
    </row>
    <row r="44" spans="1:19" s="3" customFormat="1" ht="15" customHeight="1">
      <c r="A44" s="66" t="s">
        <v>79</v>
      </c>
      <c r="B44" s="67" t="s">
        <v>10</v>
      </c>
      <c r="C44" s="233">
        <v>77.868068867822728</v>
      </c>
      <c r="D44" s="233">
        <v>78.608113137436547</v>
      </c>
      <c r="E44" s="233">
        <v>82.499853551344188</v>
      </c>
      <c r="F44" s="233">
        <v>89.562924892406087</v>
      </c>
      <c r="G44" s="233">
        <v>93.248606715961941</v>
      </c>
      <c r="H44" s="233">
        <v>94.675793405294613</v>
      </c>
      <c r="I44" s="233">
        <v>100</v>
      </c>
      <c r="J44" s="233">
        <v>100.86388206644827</v>
      </c>
      <c r="K44" s="233">
        <v>102.52677205721245</v>
      </c>
      <c r="L44" s="233">
        <v>105.57481919846263</v>
      </c>
      <c r="M44" s="233">
        <v>109.78815550043797</v>
      </c>
      <c r="N44" s="233">
        <v>110.77707019180099</v>
      </c>
      <c r="O44" s="233">
        <v>112.24299247062955</v>
      </c>
      <c r="P44" s="233">
        <v>118.46596177273641</v>
      </c>
      <c r="Q44" s="233">
        <v>127.92018052081409</v>
      </c>
      <c r="R44" s="233">
        <v>134.91256613480843</v>
      </c>
      <c r="S44" s="233">
        <v>141.92607435895272</v>
      </c>
    </row>
    <row r="45" spans="1:19" s="3" customFormat="1" ht="15" customHeight="1" thickBot="1">
      <c r="A45" s="60" t="s">
        <v>139</v>
      </c>
      <c r="B45" s="61" t="s">
        <v>62</v>
      </c>
      <c r="C45" s="234">
        <v>77.994173395906628</v>
      </c>
      <c r="D45" s="234">
        <v>80.839373480191966</v>
      </c>
      <c r="E45" s="234">
        <v>84.60301330891123</v>
      </c>
      <c r="F45" s="234">
        <v>88.914137974122966</v>
      </c>
      <c r="G45" s="234">
        <v>93.180483609230976</v>
      </c>
      <c r="H45" s="234">
        <v>97.22235117212162</v>
      </c>
      <c r="I45" s="234">
        <v>100.00000000000003</v>
      </c>
      <c r="J45" s="234">
        <v>101.6038880609202</v>
      </c>
      <c r="K45" s="234">
        <v>105.80495933783783</v>
      </c>
      <c r="L45" s="234">
        <v>108.08950985099732</v>
      </c>
      <c r="M45" s="234">
        <v>110.20833252053353</v>
      </c>
      <c r="N45" s="234">
        <v>113.58277881125807</v>
      </c>
      <c r="O45" s="234">
        <v>116.08605405711734</v>
      </c>
      <c r="P45" s="234">
        <v>125.87724603254019</v>
      </c>
      <c r="Q45" s="234">
        <v>135.97686753793411</v>
      </c>
      <c r="R45" s="234">
        <v>138.99827330795588</v>
      </c>
      <c r="S45" s="234">
        <v>142.84535017853747</v>
      </c>
    </row>
    <row r="46" spans="1:19" ht="13.5" customHeight="1">
      <c r="A46" s="9"/>
      <c r="B46" s="9"/>
      <c r="C46" s="83"/>
      <c r="D46" s="83"/>
      <c r="E46" s="83"/>
      <c r="F46" s="83"/>
      <c r="G46" s="83"/>
      <c r="H46" s="83"/>
      <c r="I46" s="83"/>
    </row>
    <row r="47" spans="1:19" ht="13.5" customHeight="1">
      <c r="A47" s="5"/>
      <c r="B47" s="9"/>
      <c r="C47" s="86"/>
      <c r="D47" s="86"/>
      <c r="E47" s="86"/>
      <c r="F47" s="86"/>
      <c r="G47" s="86"/>
      <c r="H47" s="86"/>
      <c r="I47" s="86"/>
    </row>
    <row r="48" spans="1:19" ht="13.5" customHeight="1">
      <c r="A48" s="5" t="s">
        <v>192</v>
      </c>
      <c r="B48" s="9"/>
      <c r="C48" s="86"/>
      <c r="D48" s="86"/>
      <c r="E48" s="86"/>
      <c r="F48" s="86"/>
      <c r="G48" s="86"/>
      <c r="H48" s="86"/>
      <c r="I48" s="86"/>
    </row>
    <row r="49" spans="1:19" ht="13.5" customHeight="1">
      <c r="A49" s="9"/>
      <c r="B49" s="9"/>
      <c r="C49" s="9"/>
      <c r="D49" s="9"/>
      <c r="E49" s="9"/>
      <c r="F49" s="9"/>
      <c r="G49" s="9"/>
      <c r="H49" s="9"/>
      <c r="I49" s="9"/>
    </row>
    <row r="50" spans="1:19" ht="13.5" customHeight="1">
      <c r="A50" s="7" t="s">
        <v>17</v>
      </c>
      <c r="B50" s="9"/>
      <c r="C50" s="9"/>
      <c r="D50" s="9"/>
      <c r="E50" s="9"/>
      <c r="F50" s="9"/>
      <c r="G50" s="9"/>
      <c r="H50" s="9"/>
      <c r="S50" s="59">
        <f>'3.8. IP CI'!S48+1</f>
        <v>18</v>
      </c>
    </row>
    <row r="51" spans="1:19">
      <c r="A51" s="9"/>
      <c r="B51" s="9"/>
      <c r="C51" s="9"/>
      <c r="D51" s="9"/>
      <c r="E51" s="9"/>
      <c r="F51" s="9"/>
      <c r="G51" s="9"/>
      <c r="H51" s="9"/>
      <c r="I51" s="9"/>
    </row>
    <row r="52" spans="1:19">
      <c r="C52" s="175"/>
      <c r="D52" s="175"/>
      <c r="E52" s="175"/>
      <c r="F52" s="175"/>
      <c r="G52" s="175"/>
      <c r="H52" s="175"/>
      <c r="I52" s="175"/>
    </row>
  </sheetData>
  <mergeCells count="4">
    <mergeCell ref="A3:B3"/>
    <mergeCell ref="A8:I8"/>
    <mergeCell ref="A6:S6"/>
    <mergeCell ref="A5:S5"/>
  </mergeCells>
  <hyperlinks>
    <hyperlink ref="A2" location="INDICE!A1" display="Índice" xr:uid="{00000000-0004-0000-13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5">
    <tabColor theme="0" tint="-0.499984740745262"/>
    <pageSetUpPr fitToPage="1"/>
  </sheetPr>
  <dimension ref="A1:S50"/>
  <sheetViews>
    <sheetView showGridLines="0" topLeftCell="J23" workbookViewId="0">
      <selection activeCell="BM45" sqref="BM45"/>
    </sheetView>
  </sheetViews>
  <sheetFormatPr baseColWidth="10" defaultColWidth="11.44140625" defaultRowHeight="15.6"/>
  <cols>
    <col min="1" max="1" width="41.44140625" style="23" customWidth="1"/>
    <col min="2" max="2" width="8.6640625" style="23" customWidth="1"/>
    <col min="3" max="19" width="10.6640625" style="23" customWidth="1"/>
    <col min="20" max="16384" width="11.44140625" style="23"/>
  </cols>
  <sheetData>
    <row r="1" spans="1:19" ht="13.5" customHeight="1"/>
    <row r="2" spans="1:19" ht="13.5" customHeight="1">
      <c r="A2" s="94" t="s">
        <v>0</v>
      </c>
      <c r="B2" s="55"/>
      <c r="C2" s="9"/>
      <c r="D2" s="9"/>
      <c r="E2" s="9"/>
      <c r="F2" s="9"/>
      <c r="G2" s="9"/>
      <c r="H2" s="9"/>
      <c r="I2" s="9"/>
      <c r="N2" s="25"/>
      <c r="O2" s="25"/>
      <c r="P2" s="25"/>
      <c r="Q2" s="25"/>
    </row>
    <row r="3" spans="1:19" ht="13.5" customHeight="1">
      <c r="A3" s="400" t="s">
        <v>410</v>
      </c>
      <c r="B3" s="401"/>
      <c r="C3" s="9"/>
      <c r="D3" s="9"/>
      <c r="E3" s="9"/>
      <c r="F3" s="9"/>
      <c r="G3" s="9"/>
      <c r="H3" s="9"/>
      <c r="S3" s="8" t="s">
        <v>1</v>
      </c>
    </row>
    <row r="4" spans="1:19" ht="13.5" customHeight="1">
      <c r="A4" s="9"/>
      <c r="B4" s="9"/>
      <c r="C4" s="9"/>
      <c r="D4" s="9"/>
      <c r="E4" s="9"/>
      <c r="F4" s="9"/>
      <c r="G4" s="9"/>
      <c r="H4" s="9"/>
      <c r="I4" s="9"/>
      <c r="L4" s="27"/>
      <c r="M4" s="27"/>
      <c r="N4" s="25"/>
      <c r="O4" s="25"/>
      <c r="P4" s="25"/>
      <c r="Q4" s="27"/>
    </row>
    <row r="5" spans="1:19" ht="18">
      <c r="A5" s="402" t="s">
        <v>278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 ht="18.75" customHeight="1">
      <c r="A6" s="402" t="s">
        <v>273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ht="13.5" customHeight="1">
      <c r="A7" s="74"/>
      <c r="B7" s="74"/>
      <c r="C7" s="74"/>
      <c r="D7" s="74"/>
      <c r="E7" s="74"/>
      <c r="F7" s="74"/>
      <c r="G7" s="74"/>
      <c r="H7" s="74"/>
      <c r="I7" s="74"/>
      <c r="L7" s="28"/>
      <c r="M7" s="28"/>
      <c r="N7" s="28"/>
      <c r="O7" s="28"/>
      <c r="P7" s="28"/>
      <c r="Q7" s="28"/>
    </row>
    <row r="8" spans="1:19" ht="13.5" customHeight="1">
      <c r="A8" s="414"/>
      <c r="B8" s="414"/>
      <c r="C8" s="414"/>
      <c r="D8" s="414"/>
      <c r="E8" s="414"/>
      <c r="F8" s="414"/>
      <c r="G8" s="414"/>
      <c r="H8" s="414"/>
      <c r="I8" s="414"/>
      <c r="L8" s="28"/>
      <c r="M8" s="28"/>
      <c r="N8" s="28"/>
      <c r="O8" s="28"/>
      <c r="P8" s="28"/>
      <c r="Q8" s="28"/>
    </row>
    <row r="9" spans="1:19" ht="15.75" customHeigh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s="3" customFormat="1" ht="15" customHeight="1">
      <c r="A10" s="63" t="s">
        <v>120</v>
      </c>
      <c r="B10" s="67">
        <v>1</v>
      </c>
      <c r="C10" s="231">
        <v>71.241124928166798</v>
      </c>
      <c r="D10" s="231">
        <v>57.11071068547546</v>
      </c>
      <c r="E10" s="231">
        <v>85.414839426577828</v>
      </c>
      <c r="F10" s="231">
        <v>89.765201811350565</v>
      </c>
      <c r="G10" s="231">
        <v>61.807793597854619</v>
      </c>
      <c r="H10" s="231">
        <v>95.233663844315245</v>
      </c>
      <c r="I10" s="231">
        <v>100</v>
      </c>
      <c r="J10" s="231">
        <v>98.734208049831864</v>
      </c>
      <c r="K10" s="231">
        <v>100.52687423515869</v>
      </c>
      <c r="L10" s="231">
        <v>107.36492287324472</v>
      </c>
      <c r="M10" s="231">
        <v>110.9094899370624</v>
      </c>
      <c r="N10" s="231">
        <v>105.99973129117122</v>
      </c>
      <c r="O10" s="231">
        <v>115.76708954069437</v>
      </c>
      <c r="P10" s="231">
        <v>95.920350684330586</v>
      </c>
      <c r="Q10" s="231">
        <v>86.129691368286331</v>
      </c>
      <c r="R10" s="231">
        <v>106.43143682840321</v>
      </c>
      <c r="S10" s="231">
        <v>108.67149251948443</v>
      </c>
    </row>
    <row r="11" spans="1:19" s="3" customFormat="1" ht="15" customHeight="1">
      <c r="A11" s="66" t="s">
        <v>121</v>
      </c>
      <c r="B11" s="67">
        <v>2</v>
      </c>
      <c r="C11" s="231">
        <v>74.626793753777193</v>
      </c>
      <c r="D11" s="231">
        <v>76.506274453365492</v>
      </c>
      <c r="E11" s="231">
        <v>90.260664035939882</v>
      </c>
      <c r="F11" s="231">
        <v>88.090410156064522</v>
      </c>
      <c r="G11" s="231">
        <v>85.057035155030078</v>
      </c>
      <c r="H11" s="231">
        <v>93.148605174862524</v>
      </c>
      <c r="I11" s="231">
        <v>100</v>
      </c>
      <c r="J11" s="231">
        <v>98.208134595435141</v>
      </c>
      <c r="K11" s="231">
        <v>101.96364182354989</v>
      </c>
      <c r="L11" s="231">
        <v>103.32906654331049</v>
      </c>
      <c r="M11" s="231">
        <v>102.59106750217701</v>
      </c>
      <c r="N11" s="231">
        <v>103.7824585020001</v>
      </c>
      <c r="O11" s="231">
        <v>107.87870288100325</v>
      </c>
      <c r="P11" s="231">
        <v>112.82023975995337</v>
      </c>
      <c r="Q11" s="231">
        <v>112.13997178565494</v>
      </c>
      <c r="R11" s="231">
        <v>112.13145314140165</v>
      </c>
      <c r="S11" s="231">
        <v>120.35170604078253</v>
      </c>
    </row>
    <row r="12" spans="1:19" s="3" customFormat="1" ht="15" customHeight="1">
      <c r="A12" s="66" t="s">
        <v>19</v>
      </c>
      <c r="B12" s="67">
        <v>3</v>
      </c>
      <c r="C12" s="231">
        <v>86.167080408008687</v>
      </c>
      <c r="D12" s="231">
        <v>80.247489698820402</v>
      </c>
      <c r="E12" s="231">
        <v>91.719618964640645</v>
      </c>
      <c r="F12" s="231">
        <v>91.791550872926734</v>
      </c>
      <c r="G12" s="231">
        <v>88.824368668648546</v>
      </c>
      <c r="H12" s="231">
        <v>95.512383479432543</v>
      </c>
      <c r="I12" s="231">
        <v>100</v>
      </c>
      <c r="J12" s="231">
        <v>98.149229627827182</v>
      </c>
      <c r="K12" s="231">
        <v>96.650375858526161</v>
      </c>
      <c r="L12" s="231">
        <v>89.363945332566018</v>
      </c>
      <c r="M12" s="231">
        <v>94.089179597587929</v>
      </c>
      <c r="N12" s="231">
        <v>87.734869995554661</v>
      </c>
      <c r="O12" s="231">
        <v>85.545044222177452</v>
      </c>
      <c r="P12" s="231">
        <v>91.800161981841882</v>
      </c>
      <c r="Q12" s="231">
        <v>95.968023904582751</v>
      </c>
      <c r="R12" s="231">
        <v>101.67851508956896</v>
      </c>
      <c r="S12" s="231">
        <v>106.55638684886128</v>
      </c>
    </row>
    <row r="13" spans="1:19" s="3" customFormat="1" ht="15" customHeight="1">
      <c r="A13" s="66" t="s">
        <v>20</v>
      </c>
      <c r="B13" s="67">
        <v>4</v>
      </c>
      <c r="C13" s="231">
        <v>90.871387565951309</v>
      </c>
      <c r="D13" s="231">
        <v>90.137493729305604</v>
      </c>
      <c r="E13" s="231">
        <v>94.642862482871521</v>
      </c>
      <c r="F13" s="231">
        <v>104.07434989746858</v>
      </c>
      <c r="G13" s="231">
        <v>102.55449663644929</v>
      </c>
      <c r="H13" s="231">
        <v>100.3018653250777</v>
      </c>
      <c r="I13" s="231">
        <v>100</v>
      </c>
      <c r="J13" s="231">
        <v>101.27582912340071</v>
      </c>
      <c r="K13" s="231">
        <v>106.15637022473328</v>
      </c>
      <c r="L13" s="231">
        <v>110.41504140568659</v>
      </c>
      <c r="M13" s="231">
        <v>121.7351454660657</v>
      </c>
      <c r="N13" s="231">
        <v>134.81190639085753</v>
      </c>
      <c r="O13" s="231">
        <v>137.74102141409008</v>
      </c>
      <c r="P13" s="231">
        <v>131.13376545191284</v>
      </c>
      <c r="Q13" s="231">
        <v>118.57058644536048</v>
      </c>
      <c r="R13" s="231">
        <v>141.94979966715141</v>
      </c>
      <c r="S13" s="231">
        <v>153.21593705252215</v>
      </c>
    </row>
    <row r="14" spans="1:19" s="3" customFormat="1" ht="15" customHeight="1">
      <c r="A14" s="66" t="s">
        <v>21</v>
      </c>
      <c r="B14" s="67">
        <v>5</v>
      </c>
      <c r="C14" s="231">
        <v>63.389399274923456</v>
      </c>
      <c r="D14" s="231">
        <v>65.097301005998688</v>
      </c>
      <c r="E14" s="231">
        <v>73.677907786517565</v>
      </c>
      <c r="F14" s="231">
        <v>81.235921940609728</v>
      </c>
      <c r="G14" s="231">
        <v>84.797507905858239</v>
      </c>
      <c r="H14" s="231">
        <v>89.99054411768806</v>
      </c>
      <c r="I14" s="231">
        <v>100</v>
      </c>
      <c r="J14" s="231">
        <v>102.92590174211942</v>
      </c>
      <c r="K14" s="231">
        <v>111.36126377711371</v>
      </c>
      <c r="L14" s="231">
        <v>120.34687164348598</v>
      </c>
      <c r="M14" s="231">
        <v>112.1585950721075</v>
      </c>
      <c r="N14" s="231">
        <v>119.06921357673299</v>
      </c>
      <c r="O14" s="231">
        <v>127.50522768732839</v>
      </c>
      <c r="P14" s="231">
        <v>138.40166575818671</v>
      </c>
      <c r="Q14" s="231">
        <v>129.13477052230931</v>
      </c>
      <c r="R14" s="231">
        <v>139.40179155755825</v>
      </c>
      <c r="S14" s="231">
        <v>168.24657184413778</v>
      </c>
    </row>
    <row r="15" spans="1:19" s="3" customFormat="1" ht="15" customHeight="1">
      <c r="A15" s="66" t="s">
        <v>22</v>
      </c>
      <c r="B15" s="67">
        <v>6</v>
      </c>
      <c r="C15" s="231">
        <v>70.276031728160888</v>
      </c>
      <c r="D15" s="231">
        <v>71.986255674966316</v>
      </c>
      <c r="E15" s="231">
        <v>86.370351283832434</v>
      </c>
      <c r="F15" s="231">
        <v>78.405909243851781</v>
      </c>
      <c r="G15" s="231">
        <v>80.727985362932827</v>
      </c>
      <c r="H15" s="231">
        <v>87.484153061952867</v>
      </c>
      <c r="I15" s="231">
        <v>100</v>
      </c>
      <c r="J15" s="231">
        <v>98.792932776045433</v>
      </c>
      <c r="K15" s="231">
        <v>105.05412307767502</v>
      </c>
      <c r="L15" s="231">
        <v>107.62896982435473</v>
      </c>
      <c r="M15" s="231">
        <v>103.45762773626817</v>
      </c>
      <c r="N15" s="231">
        <v>102.41092493205541</v>
      </c>
      <c r="O15" s="231">
        <v>107.66423439554909</v>
      </c>
      <c r="P15" s="231">
        <v>113.60342204871405</v>
      </c>
      <c r="Q15" s="231">
        <v>110.93489468440589</v>
      </c>
      <c r="R15" s="231">
        <v>109.41384650049196</v>
      </c>
      <c r="S15" s="231">
        <v>119.95147662235838</v>
      </c>
    </row>
    <row r="16" spans="1:19" s="3" customFormat="1" ht="15" customHeight="1">
      <c r="A16" s="66" t="s">
        <v>23</v>
      </c>
      <c r="B16" s="67">
        <v>7</v>
      </c>
      <c r="C16" s="231">
        <v>83.716509277260911</v>
      </c>
      <c r="D16" s="231">
        <v>55.939841865462625</v>
      </c>
      <c r="E16" s="231">
        <v>50.407252137911271</v>
      </c>
      <c r="F16" s="231">
        <v>55.825838380947005</v>
      </c>
      <c r="G16" s="231">
        <v>43.406431992476918</v>
      </c>
      <c r="H16" s="231">
        <v>88.789035364194476</v>
      </c>
      <c r="I16" s="231">
        <v>100</v>
      </c>
      <c r="J16" s="231">
        <v>111.42920864330937</v>
      </c>
      <c r="K16" s="231">
        <v>110.55481460712737</v>
      </c>
      <c r="L16" s="231">
        <v>107.87649823955998</v>
      </c>
      <c r="M16" s="231">
        <v>108.5368549689006</v>
      </c>
      <c r="N16" s="231">
        <v>101.1207869434549</v>
      </c>
      <c r="O16" s="231">
        <v>98.689865703074162</v>
      </c>
      <c r="P16" s="231">
        <v>80.90751891158699</v>
      </c>
      <c r="Q16" s="231">
        <v>59.764750043238543</v>
      </c>
      <c r="R16" s="231">
        <v>86.877226755281754</v>
      </c>
      <c r="S16" s="231">
        <v>76.061682657907028</v>
      </c>
    </row>
    <row r="17" spans="1:19" s="3" customFormat="1" ht="15" customHeight="1">
      <c r="A17" s="66" t="s">
        <v>24</v>
      </c>
      <c r="B17" s="67">
        <v>8</v>
      </c>
      <c r="C17" s="231">
        <v>67.081667334492195</v>
      </c>
      <c r="D17" s="231">
        <v>74.062569785068504</v>
      </c>
      <c r="E17" s="231">
        <v>77.108966206245782</v>
      </c>
      <c r="F17" s="231">
        <v>85.919772798193847</v>
      </c>
      <c r="G17" s="231">
        <v>89.837192358717971</v>
      </c>
      <c r="H17" s="231">
        <v>92.870936070116841</v>
      </c>
      <c r="I17" s="231">
        <v>100</v>
      </c>
      <c r="J17" s="231">
        <v>108.3396437198558</v>
      </c>
      <c r="K17" s="231">
        <v>112.61204488276991</v>
      </c>
      <c r="L17" s="231">
        <v>117.06497791139832</v>
      </c>
      <c r="M17" s="231">
        <v>116.24866675477163</v>
      </c>
      <c r="N17" s="231">
        <v>120.49688701058614</v>
      </c>
      <c r="O17" s="231">
        <v>123.10012206596915</v>
      </c>
      <c r="P17" s="231">
        <v>119.77293929741637</v>
      </c>
      <c r="Q17" s="231">
        <v>124.01536304461177</v>
      </c>
      <c r="R17" s="231">
        <v>131.96568357915856</v>
      </c>
      <c r="S17" s="231">
        <v>135.97887586148175</v>
      </c>
    </row>
    <row r="18" spans="1:19" s="3" customFormat="1" ht="15" customHeight="1">
      <c r="A18" s="66" t="s">
        <v>25</v>
      </c>
      <c r="B18" s="67">
        <v>9</v>
      </c>
      <c r="C18" s="231">
        <v>76.195003060906743</v>
      </c>
      <c r="D18" s="231">
        <v>75.34616126579688</v>
      </c>
      <c r="E18" s="231">
        <v>78.211309789251942</v>
      </c>
      <c r="F18" s="231">
        <v>82.481227685668642</v>
      </c>
      <c r="G18" s="231">
        <v>87.671429980943984</v>
      </c>
      <c r="H18" s="231">
        <v>93.728810938659834</v>
      </c>
      <c r="I18" s="231">
        <v>100</v>
      </c>
      <c r="J18" s="231">
        <v>107.73773117350176</v>
      </c>
      <c r="K18" s="231">
        <v>113.46327318473502</v>
      </c>
      <c r="L18" s="231">
        <v>129.17301043247019</v>
      </c>
      <c r="M18" s="231">
        <v>127.43403953823432</v>
      </c>
      <c r="N18" s="231">
        <v>127.00706691393273</v>
      </c>
      <c r="O18" s="231">
        <v>131.10917735928686</v>
      </c>
      <c r="P18" s="231">
        <v>135.69312107238892</v>
      </c>
      <c r="Q18" s="231">
        <v>122.35869092252796</v>
      </c>
      <c r="R18" s="231">
        <v>128.50130786522709</v>
      </c>
      <c r="S18" s="231">
        <v>139.5190182012162</v>
      </c>
    </row>
    <row r="19" spans="1:19" s="3" customFormat="1" ht="15" customHeight="1">
      <c r="A19" s="66" t="s">
        <v>26</v>
      </c>
      <c r="B19" s="67">
        <v>10</v>
      </c>
      <c r="C19" s="231">
        <v>104.17580737170213</v>
      </c>
      <c r="D19" s="231">
        <v>92.480608096511702</v>
      </c>
      <c r="E19" s="231">
        <v>88.52090030464143</v>
      </c>
      <c r="F19" s="231">
        <v>94.964219402848727</v>
      </c>
      <c r="G19" s="231">
        <v>104.35478909311455</v>
      </c>
      <c r="H19" s="231">
        <v>104.6800592587886</v>
      </c>
      <c r="I19" s="231">
        <v>100</v>
      </c>
      <c r="J19" s="231">
        <v>103.96929019863983</v>
      </c>
      <c r="K19" s="231">
        <v>98.072448095999732</v>
      </c>
      <c r="L19" s="231">
        <v>81.613151820030069</v>
      </c>
      <c r="M19" s="231">
        <v>79.574421805467225</v>
      </c>
      <c r="N19" s="231">
        <v>88.577743909193188</v>
      </c>
      <c r="O19" s="231">
        <v>100.49153245783819</v>
      </c>
      <c r="P19" s="231">
        <v>105.94424819585822</v>
      </c>
      <c r="Q19" s="231">
        <v>116.43174002782631</v>
      </c>
      <c r="R19" s="231">
        <v>123.09928855096541</v>
      </c>
      <c r="S19" s="231">
        <v>135.10324196322176</v>
      </c>
    </row>
    <row r="20" spans="1:19" s="3" customFormat="1" ht="15" customHeight="1">
      <c r="A20" s="66" t="s">
        <v>27</v>
      </c>
      <c r="B20" s="67">
        <v>11</v>
      </c>
      <c r="C20" s="231">
        <v>75.344929194325729</v>
      </c>
      <c r="D20" s="231">
        <v>75.759633027829267</v>
      </c>
      <c r="E20" s="231">
        <v>79.097634877168687</v>
      </c>
      <c r="F20" s="231">
        <v>81.387454160300649</v>
      </c>
      <c r="G20" s="231">
        <v>89.276716963786811</v>
      </c>
      <c r="H20" s="231">
        <v>95.255172684156335</v>
      </c>
      <c r="I20" s="231">
        <v>100</v>
      </c>
      <c r="J20" s="231">
        <v>105.4449123254754</v>
      </c>
      <c r="K20" s="231">
        <v>107.33348210222525</v>
      </c>
      <c r="L20" s="231">
        <v>117.89052404175375</v>
      </c>
      <c r="M20" s="231">
        <v>126.3406751646162</v>
      </c>
      <c r="N20" s="231">
        <v>125.71532608470346</v>
      </c>
      <c r="O20" s="231">
        <v>132.61244013270641</v>
      </c>
      <c r="P20" s="231">
        <v>146.21538066320591</v>
      </c>
      <c r="Q20" s="231">
        <v>137.88127742322106</v>
      </c>
      <c r="R20" s="231">
        <v>144.31446857259775</v>
      </c>
      <c r="S20" s="231">
        <v>161.3264963544396</v>
      </c>
    </row>
    <row r="21" spans="1:19" s="3" customFormat="1" ht="15" customHeight="1">
      <c r="A21" s="66" t="s">
        <v>28</v>
      </c>
      <c r="B21" s="67">
        <v>12</v>
      </c>
      <c r="C21" s="231">
        <v>79.304709690833633</v>
      </c>
      <c r="D21" s="231">
        <v>81.855949716190494</v>
      </c>
      <c r="E21" s="231">
        <v>84.99766275546412</v>
      </c>
      <c r="F21" s="231">
        <v>88.391292547192776</v>
      </c>
      <c r="G21" s="231">
        <v>95.465613370580741</v>
      </c>
      <c r="H21" s="231">
        <v>96.568923976529831</v>
      </c>
      <c r="I21" s="231">
        <v>100</v>
      </c>
      <c r="J21" s="231">
        <v>106.83832824604802</v>
      </c>
      <c r="K21" s="231">
        <v>115.70098137090929</v>
      </c>
      <c r="L21" s="231">
        <v>124.66404326625981</v>
      </c>
      <c r="M21" s="231">
        <v>130.90000233737388</v>
      </c>
      <c r="N21" s="231">
        <v>123.65564786575996</v>
      </c>
      <c r="O21" s="231">
        <v>115.94534713637886</v>
      </c>
      <c r="P21" s="231">
        <v>117.24961043025594</v>
      </c>
      <c r="Q21" s="231">
        <v>122.841683669845</v>
      </c>
      <c r="R21" s="231">
        <v>130.99647955367223</v>
      </c>
      <c r="S21" s="231">
        <v>133.50272413593942</v>
      </c>
    </row>
    <row r="22" spans="1:19" s="3" customFormat="1" ht="15" customHeight="1">
      <c r="A22" s="66" t="s">
        <v>29</v>
      </c>
      <c r="B22" s="67">
        <v>13</v>
      </c>
      <c r="C22" s="231">
        <v>84.498495769195287</v>
      </c>
      <c r="D22" s="231">
        <v>84.034155981352882</v>
      </c>
      <c r="E22" s="231">
        <v>87.704475781035825</v>
      </c>
      <c r="F22" s="231">
        <v>88.001971167419015</v>
      </c>
      <c r="G22" s="231">
        <v>93.438789320248787</v>
      </c>
      <c r="H22" s="231">
        <v>99.004092976511487</v>
      </c>
      <c r="I22" s="231">
        <v>100</v>
      </c>
      <c r="J22" s="231">
        <v>97.307771723073571</v>
      </c>
      <c r="K22" s="231">
        <v>100.3382377044617</v>
      </c>
      <c r="L22" s="231">
        <v>103.41347862150056</v>
      </c>
      <c r="M22" s="231">
        <v>103.7208240702444</v>
      </c>
      <c r="N22" s="231">
        <v>98.806391177883256</v>
      </c>
      <c r="O22" s="231">
        <v>88.013738062153365</v>
      </c>
      <c r="P22" s="231">
        <v>90.221861872346295</v>
      </c>
      <c r="Q22" s="231">
        <v>94.647078886865572</v>
      </c>
      <c r="R22" s="231">
        <v>100.00449588924221</v>
      </c>
      <c r="S22" s="231">
        <v>110.84894140603514</v>
      </c>
    </row>
    <row r="23" spans="1:19" s="3" customFormat="1" ht="15" customHeight="1">
      <c r="A23" s="66" t="s">
        <v>122</v>
      </c>
      <c r="B23" s="67">
        <v>14</v>
      </c>
      <c r="C23" s="231">
        <v>98.13641017310735</v>
      </c>
      <c r="D23" s="231">
        <v>97.20238318623224</v>
      </c>
      <c r="E23" s="231">
        <v>99.335059676040487</v>
      </c>
      <c r="F23" s="231">
        <v>95.467534594719339</v>
      </c>
      <c r="G23" s="231">
        <v>100.31634530106379</v>
      </c>
      <c r="H23" s="231">
        <v>99.545948830247553</v>
      </c>
      <c r="I23" s="231">
        <v>100</v>
      </c>
      <c r="J23" s="231">
        <v>98.83772799178746</v>
      </c>
      <c r="K23" s="231">
        <v>103.5725838288547</v>
      </c>
      <c r="L23" s="231">
        <v>103.81827727310781</v>
      </c>
      <c r="M23" s="231">
        <v>89.429535685459683</v>
      </c>
      <c r="N23" s="231">
        <v>84.604087389003439</v>
      </c>
      <c r="O23" s="231">
        <v>79.536421497689119</v>
      </c>
      <c r="P23" s="231">
        <v>99.962466343610217</v>
      </c>
      <c r="Q23" s="231">
        <v>107.87118201253381</v>
      </c>
      <c r="R23" s="231">
        <v>100.07123165357619</v>
      </c>
      <c r="S23" s="231">
        <v>93.617581143421774</v>
      </c>
    </row>
    <row r="24" spans="1:19" s="3" customFormat="1" ht="15" customHeight="1">
      <c r="A24" s="66" t="s">
        <v>30</v>
      </c>
      <c r="B24" s="67">
        <v>15</v>
      </c>
      <c r="C24" s="231">
        <v>88.512868533701734</v>
      </c>
      <c r="D24" s="231">
        <v>83.290979975053204</v>
      </c>
      <c r="E24" s="231">
        <v>87.282143103309465</v>
      </c>
      <c r="F24" s="231">
        <v>91.656345098728423</v>
      </c>
      <c r="G24" s="231">
        <v>93.14325973510995</v>
      </c>
      <c r="H24" s="231">
        <v>94.989387993089295</v>
      </c>
      <c r="I24" s="231">
        <v>100</v>
      </c>
      <c r="J24" s="231">
        <v>107.85099575406971</v>
      </c>
      <c r="K24" s="231">
        <v>111.8417463914525</v>
      </c>
      <c r="L24" s="231">
        <v>113.76207321585028</v>
      </c>
      <c r="M24" s="231">
        <v>120.28604431175569</v>
      </c>
      <c r="N24" s="231">
        <v>119.97017338821649</v>
      </c>
      <c r="O24" s="231">
        <v>114.80843172595439</v>
      </c>
      <c r="P24" s="231">
        <v>128.35488465168922</v>
      </c>
      <c r="Q24" s="231">
        <v>127.71939169793443</v>
      </c>
      <c r="R24" s="231">
        <v>124.31208085739114</v>
      </c>
      <c r="S24" s="231">
        <v>125.34477915689304</v>
      </c>
    </row>
    <row r="25" spans="1:19" s="3" customFormat="1" ht="15" customHeight="1">
      <c r="A25" s="66" t="s">
        <v>31</v>
      </c>
      <c r="B25" s="67">
        <v>16</v>
      </c>
      <c r="C25" s="231">
        <v>82.808343611748981</v>
      </c>
      <c r="D25" s="231">
        <v>75.976630524916146</v>
      </c>
      <c r="E25" s="231">
        <v>79.498494158886118</v>
      </c>
      <c r="F25" s="231">
        <v>84.047554181469707</v>
      </c>
      <c r="G25" s="231">
        <v>88.686975630529147</v>
      </c>
      <c r="H25" s="231">
        <v>94.243867687586089</v>
      </c>
      <c r="I25" s="231">
        <v>100</v>
      </c>
      <c r="J25" s="231">
        <v>113.09622510210421</v>
      </c>
      <c r="K25" s="231">
        <v>115.8178075452655</v>
      </c>
      <c r="L25" s="231">
        <v>127.95056709061296</v>
      </c>
      <c r="M25" s="231">
        <v>129.22899918727154</v>
      </c>
      <c r="N25" s="231">
        <v>135.2790968325578</v>
      </c>
      <c r="O25" s="231">
        <v>122.74766470993343</v>
      </c>
      <c r="P25" s="231">
        <v>142.79893105979184</v>
      </c>
      <c r="Q25" s="231">
        <v>151.14827784888072</v>
      </c>
      <c r="R25" s="231">
        <v>147.6568591172022</v>
      </c>
      <c r="S25" s="231">
        <v>135.35260696329004</v>
      </c>
    </row>
    <row r="26" spans="1:19" s="3" customFormat="1" ht="15" customHeight="1">
      <c r="A26" s="66" t="s">
        <v>32</v>
      </c>
      <c r="B26" s="67">
        <v>17</v>
      </c>
      <c r="C26" s="231">
        <v>68.056592510282201</v>
      </c>
      <c r="D26" s="231">
        <v>70.377534370689403</v>
      </c>
      <c r="E26" s="231">
        <v>77.186169255152365</v>
      </c>
      <c r="F26" s="231">
        <v>83.216943469129106</v>
      </c>
      <c r="G26" s="231">
        <v>87.510924468977848</v>
      </c>
      <c r="H26" s="231">
        <v>94.887440183853414</v>
      </c>
      <c r="I26" s="231">
        <v>100</v>
      </c>
      <c r="J26" s="231">
        <v>106.09640133066162</v>
      </c>
      <c r="K26" s="231">
        <v>110.48923392657721</v>
      </c>
      <c r="L26" s="231">
        <v>123.56888669617321</v>
      </c>
      <c r="M26" s="231">
        <v>135.85279193772303</v>
      </c>
      <c r="N26" s="231">
        <v>148.06571115995021</v>
      </c>
      <c r="O26" s="231">
        <v>150.22895466099874</v>
      </c>
      <c r="P26" s="231">
        <v>179.79249684368702</v>
      </c>
      <c r="Q26" s="231">
        <v>195.05078205231047</v>
      </c>
      <c r="R26" s="231">
        <v>201.02072013013276</v>
      </c>
      <c r="S26" s="231">
        <v>215.88202398800615</v>
      </c>
    </row>
    <row r="27" spans="1:19" s="3" customFormat="1" ht="15" customHeight="1">
      <c r="A27" s="66" t="s">
        <v>33</v>
      </c>
      <c r="B27" s="67">
        <v>18</v>
      </c>
      <c r="C27" s="231">
        <v>79.539480272971346</v>
      </c>
      <c r="D27" s="231">
        <v>77.403842154613628</v>
      </c>
      <c r="E27" s="231">
        <v>85.321313068881679</v>
      </c>
      <c r="F27" s="231">
        <v>82.455861031399564</v>
      </c>
      <c r="G27" s="231">
        <v>88.051613399287291</v>
      </c>
      <c r="H27" s="231">
        <v>96.319324741643044</v>
      </c>
      <c r="I27" s="231">
        <v>100</v>
      </c>
      <c r="J27" s="231">
        <v>103.11202255105189</v>
      </c>
      <c r="K27" s="231">
        <v>116.1941655140125</v>
      </c>
      <c r="L27" s="231">
        <v>119.25537110055011</v>
      </c>
      <c r="M27" s="231">
        <v>115.01113167119152</v>
      </c>
      <c r="N27" s="231">
        <v>114.02419202593681</v>
      </c>
      <c r="O27" s="231">
        <v>112.86930271332707</v>
      </c>
      <c r="P27" s="231">
        <v>127.7456275192223</v>
      </c>
      <c r="Q27" s="231">
        <v>124.76923484072802</v>
      </c>
      <c r="R27" s="231">
        <v>122.53490643623095</v>
      </c>
      <c r="S27" s="231">
        <v>134.03898112358027</v>
      </c>
    </row>
    <row r="28" spans="1:19" s="3" customFormat="1" ht="15" customHeight="1">
      <c r="A28" s="66" t="s">
        <v>123</v>
      </c>
      <c r="B28" s="67">
        <v>19</v>
      </c>
      <c r="C28" s="231">
        <v>92.331190347845876</v>
      </c>
      <c r="D28" s="231">
        <v>87.145447993556573</v>
      </c>
      <c r="E28" s="231">
        <v>95.514075158215292</v>
      </c>
      <c r="F28" s="231">
        <v>92.955737631827375</v>
      </c>
      <c r="G28" s="231">
        <v>98.099029929504084</v>
      </c>
      <c r="H28" s="231">
        <v>102.5051587602037</v>
      </c>
      <c r="I28" s="231">
        <v>100</v>
      </c>
      <c r="J28" s="231">
        <v>112.99651620748364</v>
      </c>
      <c r="K28" s="231">
        <v>110.87240490933539</v>
      </c>
      <c r="L28" s="231">
        <v>126.81442405849081</v>
      </c>
      <c r="M28" s="231">
        <v>119.09383285136937</v>
      </c>
      <c r="N28" s="231">
        <v>135.46256496323093</v>
      </c>
      <c r="O28" s="231">
        <v>140.96792004429409</v>
      </c>
      <c r="P28" s="231">
        <v>168.23844587634963</v>
      </c>
      <c r="Q28" s="231">
        <v>155.82909458101668</v>
      </c>
      <c r="R28" s="231">
        <v>192.97564742817696</v>
      </c>
      <c r="S28" s="231">
        <v>197.60208211414246</v>
      </c>
    </row>
    <row r="29" spans="1:19" s="3" customFormat="1" ht="15" customHeight="1">
      <c r="A29" s="66" t="s">
        <v>34</v>
      </c>
      <c r="B29" s="67">
        <v>20</v>
      </c>
      <c r="C29" s="231">
        <v>86.281774652541515</v>
      </c>
      <c r="D29" s="231">
        <v>81.477654195879026</v>
      </c>
      <c r="E29" s="231">
        <v>86.625595550617319</v>
      </c>
      <c r="F29" s="231">
        <v>93.573726210739324</v>
      </c>
      <c r="G29" s="231">
        <v>98.315357740609926</v>
      </c>
      <c r="H29" s="231">
        <v>97.194473852677518</v>
      </c>
      <c r="I29" s="231">
        <v>100</v>
      </c>
      <c r="J29" s="231">
        <v>99.946862213066737</v>
      </c>
      <c r="K29" s="231">
        <v>105.18136620498004</v>
      </c>
      <c r="L29" s="231">
        <v>114.78891367788255</v>
      </c>
      <c r="M29" s="231">
        <v>118.37742263350958</v>
      </c>
      <c r="N29" s="231">
        <v>106.06493521439238</v>
      </c>
      <c r="O29" s="231">
        <v>104.48966546406437</v>
      </c>
      <c r="P29" s="231">
        <v>117.69183506963104</v>
      </c>
      <c r="Q29" s="231">
        <v>113.25214008108033</v>
      </c>
      <c r="R29" s="231">
        <v>109.54479015133134</v>
      </c>
      <c r="S29" s="231">
        <v>122.95020814837945</v>
      </c>
    </row>
    <row r="30" spans="1:19" s="3" customFormat="1" ht="15" customHeight="1">
      <c r="A30" s="66" t="s">
        <v>35</v>
      </c>
      <c r="B30" s="67">
        <v>21</v>
      </c>
      <c r="C30" s="231">
        <v>82.134060055628467</v>
      </c>
      <c r="D30" s="231">
        <v>83.640046584010207</v>
      </c>
      <c r="E30" s="231">
        <v>91.256768029077477</v>
      </c>
      <c r="F30" s="231">
        <v>97.324163815704111</v>
      </c>
      <c r="G30" s="231">
        <v>98.258186310323111</v>
      </c>
      <c r="H30" s="231">
        <v>98.200057127650823</v>
      </c>
      <c r="I30" s="231">
        <v>100</v>
      </c>
      <c r="J30" s="231">
        <v>105.0536421386397</v>
      </c>
      <c r="K30" s="231">
        <v>98.10526075828659</v>
      </c>
      <c r="L30" s="231">
        <v>103.87446859461946</v>
      </c>
      <c r="M30" s="231">
        <v>100.27649999671195</v>
      </c>
      <c r="N30" s="231">
        <v>91.896755316311797</v>
      </c>
      <c r="O30" s="231">
        <v>91.597764044286833</v>
      </c>
      <c r="P30" s="231">
        <v>89.620883658584489</v>
      </c>
      <c r="Q30" s="231">
        <v>93.808467405968486</v>
      </c>
      <c r="R30" s="231">
        <v>100.08941123212041</v>
      </c>
      <c r="S30" s="231">
        <v>111.18137457469221</v>
      </c>
    </row>
    <row r="31" spans="1:19" s="3" customFormat="1" ht="15" customHeight="1">
      <c r="A31" s="66" t="s">
        <v>124</v>
      </c>
      <c r="B31" s="67">
        <v>22</v>
      </c>
      <c r="C31" s="231">
        <v>83.315583157157647</v>
      </c>
      <c r="D31" s="231">
        <v>84.714649507410755</v>
      </c>
      <c r="E31" s="231">
        <v>87.948855105835761</v>
      </c>
      <c r="F31" s="231">
        <v>92.949574466597326</v>
      </c>
      <c r="G31" s="231">
        <v>95.815519116944728</v>
      </c>
      <c r="H31" s="231">
        <v>97.428894963146291</v>
      </c>
      <c r="I31" s="231">
        <v>100</v>
      </c>
      <c r="J31" s="231">
        <v>108.14256394942787</v>
      </c>
      <c r="K31" s="231">
        <v>109.98838432630866</v>
      </c>
      <c r="L31" s="231">
        <v>129.43893929878951</v>
      </c>
      <c r="M31" s="231">
        <v>131.21944157910269</v>
      </c>
      <c r="N31" s="231">
        <v>125.03241670870307</v>
      </c>
      <c r="O31" s="231">
        <v>111.80070724732414</v>
      </c>
      <c r="P31" s="231">
        <v>118.08526450336088</v>
      </c>
      <c r="Q31" s="231">
        <v>112.1012183962542</v>
      </c>
      <c r="R31" s="231">
        <v>112.60732032733264</v>
      </c>
      <c r="S31" s="231">
        <v>118.16203642535956</v>
      </c>
    </row>
    <row r="32" spans="1:19" s="3" customFormat="1" ht="15" customHeight="1">
      <c r="A32" s="66" t="s">
        <v>36</v>
      </c>
      <c r="B32" s="67">
        <v>23</v>
      </c>
      <c r="C32" s="231">
        <v>91.594471713330478</v>
      </c>
      <c r="D32" s="231">
        <v>93.575589953078136</v>
      </c>
      <c r="E32" s="231">
        <v>92.86999316257652</v>
      </c>
      <c r="F32" s="231">
        <v>100.17881044287724</v>
      </c>
      <c r="G32" s="231">
        <v>103.15572784008617</v>
      </c>
      <c r="H32" s="231">
        <v>104.7090418790865</v>
      </c>
      <c r="I32" s="231">
        <v>100</v>
      </c>
      <c r="J32" s="231">
        <v>102.30343830478876</v>
      </c>
      <c r="K32" s="231">
        <v>112.88438127321369</v>
      </c>
      <c r="L32" s="231">
        <v>110.32009692952593</v>
      </c>
      <c r="M32" s="231">
        <v>112.39423082699503</v>
      </c>
      <c r="N32" s="231">
        <v>99.859910653756501</v>
      </c>
      <c r="O32" s="231">
        <v>98.062432261988874</v>
      </c>
      <c r="P32" s="231">
        <v>90.795021855262902</v>
      </c>
      <c r="Q32" s="231">
        <v>98.454593382495673</v>
      </c>
      <c r="R32" s="231">
        <v>113.74636127307762</v>
      </c>
      <c r="S32" s="231">
        <v>108.67419237055216</v>
      </c>
    </row>
    <row r="33" spans="1:19" s="3" customFormat="1" ht="15" customHeight="1">
      <c r="A33" s="66" t="s">
        <v>37</v>
      </c>
      <c r="B33" s="67">
        <v>24</v>
      </c>
      <c r="C33" s="231">
        <v>69.404855207657292</v>
      </c>
      <c r="D33" s="231">
        <v>71.619240257622266</v>
      </c>
      <c r="E33" s="231">
        <v>78.748503378128049</v>
      </c>
      <c r="F33" s="231">
        <v>81.492856068638645</v>
      </c>
      <c r="G33" s="231">
        <v>81.780915823261566</v>
      </c>
      <c r="H33" s="231">
        <v>91.011627709453364</v>
      </c>
      <c r="I33" s="231">
        <v>100</v>
      </c>
      <c r="J33" s="231">
        <v>103.2723380372308</v>
      </c>
      <c r="K33" s="231">
        <v>113.59497239797113</v>
      </c>
      <c r="L33" s="231">
        <v>116.95894475630546</v>
      </c>
      <c r="M33" s="231">
        <v>118.35097132589378</v>
      </c>
      <c r="N33" s="231">
        <v>119.5227873063008</v>
      </c>
      <c r="O33" s="231">
        <v>132.24947792720582</v>
      </c>
      <c r="P33" s="231">
        <v>149.97859380631564</v>
      </c>
      <c r="Q33" s="231">
        <v>145.6873620244875</v>
      </c>
      <c r="R33" s="231">
        <v>136.68608946542255</v>
      </c>
      <c r="S33" s="231">
        <v>148.06502877991977</v>
      </c>
    </row>
    <row r="34" spans="1:19" s="3" customFormat="1" ht="15" customHeight="1">
      <c r="A34" s="66" t="s">
        <v>38</v>
      </c>
      <c r="B34" s="67">
        <v>25</v>
      </c>
      <c r="C34" s="231">
        <v>77.158307731361873</v>
      </c>
      <c r="D34" s="231">
        <v>79.184565952031903</v>
      </c>
      <c r="E34" s="231">
        <v>87.544565284509275</v>
      </c>
      <c r="F34" s="231">
        <v>89.152799969089898</v>
      </c>
      <c r="G34" s="231">
        <v>91.137532989396234</v>
      </c>
      <c r="H34" s="231">
        <v>93.479773125696397</v>
      </c>
      <c r="I34" s="231">
        <v>100</v>
      </c>
      <c r="J34" s="231">
        <v>100.25234098510731</v>
      </c>
      <c r="K34" s="231">
        <v>104.27235930054736</v>
      </c>
      <c r="L34" s="231">
        <v>112.93252776679708</v>
      </c>
      <c r="M34" s="231">
        <v>120.75370142758071</v>
      </c>
      <c r="N34" s="231">
        <v>118.70986953754456</v>
      </c>
      <c r="O34" s="231">
        <v>110.11050924226478</v>
      </c>
      <c r="P34" s="231">
        <v>124.53775482190078</v>
      </c>
      <c r="Q34" s="231">
        <v>129.97029274822515</v>
      </c>
      <c r="R34" s="231">
        <v>136.77974524305358</v>
      </c>
      <c r="S34" s="231">
        <v>144.67810490959781</v>
      </c>
    </row>
    <row r="35" spans="1:19" s="3" customFormat="1" ht="15" customHeight="1">
      <c r="A35" s="66" t="s">
        <v>39</v>
      </c>
      <c r="B35" s="67">
        <v>26</v>
      </c>
      <c r="C35" s="231">
        <v>71.847970466140126</v>
      </c>
      <c r="D35" s="231">
        <v>70.256037293130419</v>
      </c>
      <c r="E35" s="231">
        <v>76.956531224005246</v>
      </c>
      <c r="F35" s="231">
        <v>84.170879372760837</v>
      </c>
      <c r="G35" s="231">
        <v>87.767119815521156</v>
      </c>
      <c r="H35" s="231">
        <v>94.6719824420001</v>
      </c>
      <c r="I35" s="231">
        <v>100</v>
      </c>
      <c r="J35" s="231">
        <v>105.25586157373593</v>
      </c>
      <c r="K35" s="231">
        <v>108.2988254834456</v>
      </c>
      <c r="L35" s="231">
        <v>115.69864700503183</v>
      </c>
      <c r="M35" s="231">
        <v>117.94770763117299</v>
      </c>
      <c r="N35" s="231">
        <v>118.54094981796783</v>
      </c>
      <c r="O35" s="231">
        <v>119.61109725123042</v>
      </c>
      <c r="P35" s="231">
        <v>127.62504076706269</v>
      </c>
      <c r="Q35" s="231">
        <v>123.12115613857301</v>
      </c>
      <c r="R35" s="231">
        <v>125.54352691642472</v>
      </c>
      <c r="S35" s="231">
        <v>135.89544433102006</v>
      </c>
    </row>
    <row r="36" spans="1:19" s="3" customFormat="1" ht="15" customHeight="1">
      <c r="A36" s="66" t="s">
        <v>40</v>
      </c>
      <c r="B36" s="67">
        <v>27</v>
      </c>
      <c r="C36" s="231">
        <v>73.08835299839393</v>
      </c>
      <c r="D36" s="231">
        <v>74.672934449350706</v>
      </c>
      <c r="E36" s="231">
        <v>79.540417433091292</v>
      </c>
      <c r="F36" s="231">
        <v>84.292887421191168</v>
      </c>
      <c r="G36" s="231">
        <v>88.754648287856114</v>
      </c>
      <c r="H36" s="231">
        <v>94.172328289326472</v>
      </c>
      <c r="I36" s="231">
        <v>100</v>
      </c>
      <c r="J36" s="231">
        <v>101.93175402180701</v>
      </c>
      <c r="K36" s="231">
        <v>102.45582482456629</v>
      </c>
      <c r="L36" s="231">
        <v>105.67103969600441</v>
      </c>
      <c r="M36" s="231">
        <v>111.02070160415391</v>
      </c>
      <c r="N36" s="231">
        <v>116.0798753806942</v>
      </c>
      <c r="O36" s="231">
        <v>123.19908578240648</v>
      </c>
      <c r="P36" s="231">
        <v>128.851437571752</v>
      </c>
      <c r="Q36" s="231">
        <v>125.7692163874766</v>
      </c>
      <c r="R36" s="231">
        <v>133.91952637030778</v>
      </c>
      <c r="S36" s="231">
        <v>137.59605897898737</v>
      </c>
    </row>
    <row r="37" spans="1:19" s="3" customFormat="1" ht="15" customHeight="1">
      <c r="A37" s="66" t="s">
        <v>41</v>
      </c>
      <c r="B37" s="67">
        <v>28</v>
      </c>
      <c r="C37" s="231">
        <v>61.916838745669132</v>
      </c>
      <c r="D37" s="231">
        <v>67.102655608157207</v>
      </c>
      <c r="E37" s="231">
        <v>75.054783750425841</v>
      </c>
      <c r="F37" s="231">
        <v>82.519450263429746</v>
      </c>
      <c r="G37" s="231">
        <v>88.570834831391451</v>
      </c>
      <c r="H37" s="231">
        <v>94.203515626703364</v>
      </c>
      <c r="I37" s="231">
        <v>100</v>
      </c>
      <c r="J37" s="231">
        <v>105.40981429507524</v>
      </c>
      <c r="K37" s="231">
        <v>109.64796930515462</v>
      </c>
      <c r="L37" s="231">
        <v>111.06773802608059</v>
      </c>
      <c r="M37" s="231">
        <v>115.2469090730981</v>
      </c>
      <c r="N37" s="231">
        <v>118.24559419424403</v>
      </c>
      <c r="O37" s="231">
        <v>119.91843027273714</v>
      </c>
      <c r="P37" s="231">
        <v>122.45747237196267</v>
      </c>
      <c r="Q37" s="231">
        <v>122.88302252064214</v>
      </c>
      <c r="R37" s="231">
        <v>127.12541978649764</v>
      </c>
      <c r="S37" s="231">
        <v>138.69383298706893</v>
      </c>
    </row>
    <row r="38" spans="1:19" s="3" customFormat="1" ht="15" customHeight="1">
      <c r="A38" s="66" t="s">
        <v>42</v>
      </c>
      <c r="B38" s="67">
        <v>29</v>
      </c>
      <c r="C38" s="231">
        <v>75.765203531914921</v>
      </c>
      <c r="D38" s="231">
        <v>78.627812146969617</v>
      </c>
      <c r="E38" s="231">
        <v>84.81019530778886</v>
      </c>
      <c r="F38" s="231">
        <v>88.35054913355404</v>
      </c>
      <c r="G38" s="231">
        <v>91.822222461314126</v>
      </c>
      <c r="H38" s="231">
        <v>98.588783228118686</v>
      </c>
      <c r="I38" s="231">
        <v>100</v>
      </c>
      <c r="J38" s="231">
        <v>103.03272820486326</v>
      </c>
      <c r="K38" s="231">
        <v>109.408152327097</v>
      </c>
      <c r="L38" s="231">
        <v>115.05290883324911</v>
      </c>
      <c r="M38" s="231">
        <v>119.04502753948299</v>
      </c>
      <c r="N38" s="231">
        <v>121.22341295483257</v>
      </c>
      <c r="O38" s="231">
        <v>121.91237033490592</v>
      </c>
      <c r="P38" s="231">
        <v>125.32645911808524</v>
      </c>
      <c r="Q38" s="231">
        <v>127.31569401370018</v>
      </c>
      <c r="R38" s="231">
        <v>129.7750889293757</v>
      </c>
      <c r="S38" s="231">
        <v>133.21936358119697</v>
      </c>
    </row>
    <row r="39" spans="1:19" s="3" customFormat="1" ht="15" customHeight="1">
      <c r="A39" s="66" t="s">
        <v>43</v>
      </c>
      <c r="B39" s="67">
        <v>30</v>
      </c>
      <c r="C39" s="231">
        <v>69.93872739020965</v>
      </c>
      <c r="D39" s="231">
        <v>75.398676566701567</v>
      </c>
      <c r="E39" s="231">
        <v>81.625488949791759</v>
      </c>
      <c r="F39" s="231">
        <v>89.909323448284312</v>
      </c>
      <c r="G39" s="231">
        <v>93.844286661300671</v>
      </c>
      <c r="H39" s="231">
        <v>97.578276303930949</v>
      </c>
      <c r="I39" s="231">
        <v>100</v>
      </c>
      <c r="J39" s="231">
        <v>103.30866638235712</v>
      </c>
      <c r="K39" s="231">
        <v>110.28831318234222</v>
      </c>
      <c r="L39" s="231">
        <v>115.38275833302323</v>
      </c>
      <c r="M39" s="231">
        <v>118.82185055048417</v>
      </c>
      <c r="N39" s="231">
        <v>119.94812524253679</v>
      </c>
      <c r="O39" s="231">
        <v>106.37850024546719</v>
      </c>
      <c r="P39" s="231">
        <v>117.42714013829118</v>
      </c>
      <c r="Q39" s="231">
        <v>127.10017517557519</v>
      </c>
      <c r="R39" s="231">
        <v>136.39089764642969</v>
      </c>
      <c r="S39" s="231">
        <v>143.63441434880258</v>
      </c>
    </row>
    <row r="40" spans="1:19" s="3" customFormat="1" ht="15" customHeight="1">
      <c r="A40" s="66" t="s">
        <v>125</v>
      </c>
      <c r="B40" s="67">
        <v>31</v>
      </c>
      <c r="C40" s="231">
        <v>78.781617032729557</v>
      </c>
      <c r="D40" s="231">
        <v>79.857224904995363</v>
      </c>
      <c r="E40" s="231">
        <v>84.03981912128441</v>
      </c>
      <c r="F40" s="231">
        <v>86.229477566591925</v>
      </c>
      <c r="G40" s="231">
        <v>90.892497969851391</v>
      </c>
      <c r="H40" s="231">
        <v>96.05883265660286</v>
      </c>
      <c r="I40" s="231">
        <v>100</v>
      </c>
      <c r="J40" s="231">
        <v>103.80999025177364</v>
      </c>
      <c r="K40" s="231">
        <v>108.52982123320949</v>
      </c>
      <c r="L40" s="231">
        <v>114.18850242557636</v>
      </c>
      <c r="M40" s="231">
        <v>120.77361421333757</v>
      </c>
      <c r="N40" s="231">
        <v>127.256128444227</v>
      </c>
      <c r="O40" s="231">
        <v>86.538411011084591</v>
      </c>
      <c r="P40" s="231">
        <v>101.9669960266832</v>
      </c>
      <c r="Q40" s="231">
        <v>116.58585649464335</v>
      </c>
      <c r="R40" s="231">
        <v>125.33319328282775</v>
      </c>
      <c r="S40" s="231">
        <v>139.26742203084575</v>
      </c>
    </row>
    <row r="41" spans="1:19" s="3" customFormat="1" ht="15" customHeight="1">
      <c r="A41" s="66" t="s">
        <v>44</v>
      </c>
      <c r="B41" s="67">
        <v>32</v>
      </c>
      <c r="C41" s="231">
        <v>78.784104332558343</v>
      </c>
      <c r="D41" s="231">
        <v>80.141662518826209</v>
      </c>
      <c r="E41" s="231">
        <v>83.541051864860918</v>
      </c>
      <c r="F41" s="231">
        <v>87.143176562692815</v>
      </c>
      <c r="G41" s="231">
        <v>92.08581235590232</v>
      </c>
      <c r="H41" s="231">
        <v>95.207329777069617</v>
      </c>
      <c r="I41" s="231">
        <v>100</v>
      </c>
      <c r="J41" s="231">
        <v>104.84781056167398</v>
      </c>
      <c r="K41" s="231">
        <v>108.46949665283891</v>
      </c>
      <c r="L41" s="231">
        <v>114.50347206728371</v>
      </c>
      <c r="M41" s="231">
        <v>122.95570394000619</v>
      </c>
      <c r="N41" s="231">
        <v>129.91813385505469</v>
      </c>
      <c r="O41" s="231">
        <v>114.03802674223205</v>
      </c>
      <c r="P41" s="231">
        <v>130.96474838949842</v>
      </c>
      <c r="Q41" s="231">
        <v>132.68582756540025</v>
      </c>
      <c r="R41" s="231">
        <v>141.66222313849451</v>
      </c>
      <c r="S41" s="231">
        <v>151.09551893565006</v>
      </c>
    </row>
    <row r="42" spans="1:19" s="3" customFormat="1" ht="15" customHeight="1">
      <c r="A42" s="66" t="s">
        <v>45</v>
      </c>
      <c r="B42" s="67">
        <v>33</v>
      </c>
      <c r="C42" s="231">
        <v>69.075760469663265</v>
      </c>
      <c r="D42" s="231">
        <v>75.797126713117734</v>
      </c>
      <c r="E42" s="231">
        <v>81.860557093795023</v>
      </c>
      <c r="F42" s="231">
        <v>88.111365881062653</v>
      </c>
      <c r="G42" s="231">
        <v>90.988442407488051</v>
      </c>
      <c r="H42" s="231">
        <v>90.956958306598708</v>
      </c>
      <c r="I42" s="231">
        <v>100</v>
      </c>
      <c r="J42" s="231">
        <v>105.0193751345801</v>
      </c>
      <c r="K42" s="231">
        <v>106.43303615015441</v>
      </c>
      <c r="L42" s="231">
        <v>109.3086570359247</v>
      </c>
      <c r="M42" s="231">
        <v>112.61785715808566</v>
      </c>
      <c r="N42" s="231">
        <v>117.92375761231109</v>
      </c>
      <c r="O42" s="231">
        <v>123.94589331725483</v>
      </c>
      <c r="P42" s="231">
        <v>127.18295706407123</v>
      </c>
      <c r="Q42" s="231">
        <v>122.30806372410453</v>
      </c>
      <c r="R42" s="231">
        <v>128.29177987173986</v>
      </c>
      <c r="S42" s="231">
        <v>131.71628127600314</v>
      </c>
    </row>
    <row r="43" spans="1:19" s="3" customFormat="1" ht="15" customHeight="1">
      <c r="A43" s="97" t="s">
        <v>139</v>
      </c>
      <c r="B43" s="11" t="s">
        <v>62</v>
      </c>
      <c r="C43" s="241">
        <v>75.478634299106474</v>
      </c>
      <c r="D43" s="241">
        <v>75.066482555534307</v>
      </c>
      <c r="E43" s="241">
        <v>82.904911902915529</v>
      </c>
      <c r="F43" s="241">
        <v>86.476261173806336</v>
      </c>
      <c r="G43" s="241">
        <v>86.615642593380286</v>
      </c>
      <c r="H43" s="241">
        <v>94.655565415051484</v>
      </c>
      <c r="I43" s="241">
        <v>100</v>
      </c>
      <c r="J43" s="241">
        <v>103.11717992706913</v>
      </c>
      <c r="K43" s="241">
        <v>107.6392240076776</v>
      </c>
      <c r="L43" s="241">
        <v>112.96927465791376</v>
      </c>
      <c r="M43" s="241">
        <v>116.31132586910122</v>
      </c>
      <c r="N43" s="241">
        <v>115.92479584709056</v>
      </c>
      <c r="O43" s="241">
        <v>114.92208095000014</v>
      </c>
      <c r="P43" s="241">
        <v>120.48391688681205</v>
      </c>
      <c r="Q43" s="241">
        <v>120.15793496242179</v>
      </c>
      <c r="R43" s="241">
        <v>126.54109741895232</v>
      </c>
      <c r="S43" s="241">
        <v>132.89110534605598</v>
      </c>
    </row>
    <row r="44" spans="1:19" ht="13.5" customHeight="1">
      <c r="A44" s="9"/>
      <c r="B44" s="9"/>
      <c r="C44" s="83"/>
      <c r="D44" s="83"/>
      <c r="E44" s="83"/>
      <c r="F44" s="83"/>
      <c r="G44" s="83"/>
      <c r="H44" s="83"/>
      <c r="I44" s="83"/>
    </row>
    <row r="45" spans="1:19" ht="13.5" customHeight="1">
      <c r="A45" s="5"/>
      <c r="B45" s="9"/>
      <c r="C45" s="86"/>
      <c r="D45" s="86"/>
      <c r="E45" s="86"/>
      <c r="F45" s="86"/>
      <c r="G45" s="86"/>
      <c r="H45" s="86"/>
      <c r="I45" s="86"/>
    </row>
    <row r="46" spans="1:19" ht="13.5" customHeight="1">
      <c r="A46" s="5" t="s">
        <v>192</v>
      </c>
      <c r="B46" s="9"/>
      <c r="C46" s="86"/>
      <c r="D46" s="86"/>
      <c r="E46" s="86"/>
      <c r="F46" s="86"/>
      <c r="G46" s="86"/>
      <c r="H46" s="86"/>
      <c r="I46" s="86"/>
    </row>
    <row r="47" spans="1:19" ht="13.5" customHeight="1">
      <c r="A47" s="9"/>
      <c r="B47" s="9"/>
      <c r="C47" s="9"/>
      <c r="D47" s="9"/>
      <c r="E47" s="9"/>
      <c r="F47" s="9"/>
      <c r="G47" s="9"/>
      <c r="H47" s="9"/>
      <c r="I47" s="9"/>
    </row>
    <row r="48" spans="1:19" ht="13.5" customHeight="1">
      <c r="A48" s="7" t="s">
        <v>17</v>
      </c>
      <c r="B48" s="9"/>
      <c r="C48" s="9"/>
      <c r="D48" s="9"/>
      <c r="E48" s="9"/>
      <c r="F48" s="9"/>
      <c r="G48" s="9"/>
      <c r="H48" s="9"/>
      <c r="S48" s="59">
        <f>'3.9. IP PIB'!S50+1</f>
        <v>19</v>
      </c>
    </row>
    <row r="49" spans="1:9">
      <c r="A49" s="9"/>
      <c r="B49" s="9"/>
      <c r="C49" s="9"/>
      <c r="D49" s="9"/>
      <c r="E49" s="9"/>
      <c r="F49" s="9"/>
      <c r="G49" s="9"/>
      <c r="H49" s="9"/>
      <c r="I49" s="9"/>
    </row>
    <row r="50" spans="1:9">
      <c r="C50" s="175"/>
      <c r="D50" s="175"/>
      <c r="E50" s="175"/>
      <c r="F50" s="175"/>
      <c r="G50" s="175"/>
      <c r="H50" s="175"/>
      <c r="I50" s="175"/>
    </row>
  </sheetData>
  <mergeCells count="4">
    <mergeCell ref="A3:B3"/>
    <mergeCell ref="A8:I8"/>
    <mergeCell ref="A6:S6"/>
    <mergeCell ref="A5:S5"/>
  </mergeCells>
  <hyperlinks>
    <hyperlink ref="A2" location="INDICE!A1" display="Índice" xr:uid="{00000000-0004-0000-14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6">
    <tabColor theme="0" tint="-0.499984740745262"/>
    <pageSetUpPr fitToPage="1"/>
  </sheetPr>
  <dimension ref="A2:S50"/>
  <sheetViews>
    <sheetView showGridLines="0" topLeftCell="E30" workbookViewId="0">
      <selection activeCell="P26" sqref="P26"/>
    </sheetView>
  </sheetViews>
  <sheetFormatPr baseColWidth="10" defaultColWidth="11.44140625" defaultRowHeight="15.6"/>
  <cols>
    <col min="1" max="1" width="41.44140625" style="9" customWidth="1"/>
    <col min="2" max="19" width="10.6640625" style="9" customWidth="1"/>
    <col min="20" max="16384" width="11.44140625" style="9"/>
  </cols>
  <sheetData>
    <row r="2" spans="1:19">
      <c r="A2" s="94" t="s">
        <v>0</v>
      </c>
      <c r="B2" s="55"/>
      <c r="N2" s="55"/>
      <c r="O2" s="55"/>
      <c r="P2" s="55"/>
      <c r="Q2" s="55"/>
    </row>
    <row r="3" spans="1:19">
      <c r="A3" s="400" t="s">
        <v>410</v>
      </c>
      <c r="B3" s="401"/>
      <c r="S3" s="8" t="s">
        <v>1</v>
      </c>
    </row>
    <row r="4" spans="1:19">
      <c r="L4" s="56"/>
      <c r="M4" s="56"/>
      <c r="N4" s="55"/>
      <c r="O4" s="55"/>
      <c r="P4" s="55"/>
      <c r="Q4" s="56"/>
    </row>
    <row r="5" spans="1:19" ht="18">
      <c r="A5" s="402" t="s">
        <v>279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 ht="18">
      <c r="A6" s="402" t="s">
        <v>275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>
      <c r="A7" s="57"/>
      <c r="B7" s="57"/>
      <c r="C7" s="57"/>
      <c r="D7" s="57"/>
      <c r="E7" s="57"/>
      <c r="F7" s="57"/>
      <c r="G7" s="57"/>
      <c r="H7" s="57"/>
      <c r="I7" s="57"/>
      <c r="L7" s="4"/>
      <c r="M7" s="4"/>
      <c r="N7" s="4"/>
      <c r="O7" s="4"/>
      <c r="P7" s="4"/>
      <c r="Q7" s="4"/>
    </row>
    <row r="8" spans="1:19">
      <c r="A8" s="58"/>
      <c r="B8" s="58"/>
      <c r="C8" s="58"/>
      <c r="D8" s="58"/>
      <c r="E8" s="58"/>
      <c r="F8" s="58"/>
      <c r="G8" s="58"/>
      <c r="H8" s="58"/>
      <c r="I8" s="58"/>
      <c r="L8" s="4"/>
      <c r="M8" s="4"/>
      <c r="N8" s="4"/>
      <c r="O8" s="4"/>
      <c r="P8" s="4"/>
      <c r="Q8" s="4"/>
    </row>
    <row r="9" spans="1:19" s="59" customForma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ht="15" customHeight="1">
      <c r="A10" s="63" t="s">
        <v>120</v>
      </c>
      <c r="B10" s="64">
        <v>1</v>
      </c>
      <c r="C10" s="242">
        <v>77.46976543434188</v>
      </c>
      <c r="D10" s="242">
        <v>58.574381633601611</v>
      </c>
      <c r="E10" s="242">
        <v>81.995042269473686</v>
      </c>
      <c r="F10" s="242">
        <v>83.180584015022333</v>
      </c>
      <c r="G10" s="242">
        <v>67.752228233276597</v>
      </c>
      <c r="H10" s="242">
        <v>96.627247381742819</v>
      </c>
      <c r="I10" s="242">
        <v>100</v>
      </c>
      <c r="J10" s="242">
        <v>98.72308373053383</v>
      </c>
      <c r="K10" s="242">
        <v>99.884728159817939</v>
      </c>
      <c r="L10" s="242">
        <v>107.17188555243725</v>
      </c>
      <c r="M10" s="242">
        <v>110.57752295072099</v>
      </c>
      <c r="N10" s="242">
        <v>105.69379013863418</v>
      </c>
      <c r="O10" s="242">
        <v>115.7259502338699</v>
      </c>
      <c r="P10" s="242">
        <v>97.625423403298811</v>
      </c>
      <c r="Q10" s="242">
        <v>90.676804861148369</v>
      </c>
      <c r="R10" s="242">
        <v>112.20872400412854</v>
      </c>
      <c r="S10" s="242">
        <v>114.47469748356893</v>
      </c>
    </row>
    <row r="11" spans="1:19" ht="15" customHeight="1">
      <c r="A11" s="66" t="s">
        <v>121</v>
      </c>
      <c r="B11" s="67">
        <v>2</v>
      </c>
      <c r="C11" s="243">
        <v>74.121535232794557</v>
      </c>
      <c r="D11" s="243">
        <v>76.955432118284222</v>
      </c>
      <c r="E11" s="243">
        <v>94.777957895788688</v>
      </c>
      <c r="F11" s="243">
        <v>90.410296725261389</v>
      </c>
      <c r="G11" s="243">
        <v>86.147067084198142</v>
      </c>
      <c r="H11" s="243">
        <v>96.317702882021393</v>
      </c>
      <c r="I11" s="243">
        <v>100</v>
      </c>
      <c r="J11" s="242">
        <v>98.346040505235848</v>
      </c>
      <c r="K11" s="242">
        <v>101.2143413270756</v>
      </c>
      <c r="L11" s="242">
        <v>101.43102867213622</v>
      </c>
      <c r="M11" s="242">
        <v>102.59106750217705</v>
      </c>
      <c r="N11" s="242">
        <v>103.78245850200013</v>
      </c>
      <c r="O11" s="242">
        <v>107.53168343594022</v>
      </c>
      <c r="P11" s="242">
        <v>111.20855272688755</v>
      </c>
      <c r="Q11" s="242">
        <v>110.31628813640162</v>
      </c>
      <c r="R11" s="242">
        <v>109.87588133774054</v>
      </c>
      <c r="S11" s="242">
        <v>118.47560828472115</v>
      </c>
    </row>
    <row r="12" spans="1:19" ht="15" customHeight="1">
      <c r="A12" s="66" t="s">
        <v>19</v>
      </c>
      <c r="B12" s="67">
        <v>3</v>
      </c>
      <c r="C12" s="243">
        <v>73.13570792666026</v>
      </c>
      <c r="D12" s="243">
        <v>71.919166505465668</v>
      </c>
      <c r="E12" s="243">
        <v>80.277859405441603</v>
      </c>
      <c r="F12" s="243">
        <v>88.141735142815619</v>
      </c>
      <c r="G12" s="243">
        <v>81.337081884170956</v>
      </c>
      <c r="H12" s="243">
        <v>92.775286747409908</v>
      </c>
      <c r="I12" s="243">
        <v>100</v>
      </c>
      <c r="J12" s="242">
        <v>98.10735851297413</v>
      </c>
      <c r="K12" s="242">
        <v>93.34732489088438</v>
      </c>
      <c r="L12" s="242">
        <v>86.733340530798259</v>
      </c>
      <c r="M12" s="242">
        <v>91.319478162376114</v>
      </c>
      <c r="N12" s="242">
        <v>85.152220254276216</v>
      </c>
      <c r="O12" s="242">
        <v>84.234935992183907</v>
      </c>
      <c r="P12" s="242">
        <v>90.350572044749995</v>
      </c>
      <c r="Q12" s="242">
        <v>93.763372513739156</v>
      </c>
      <c r="R12" s="242">
        <v>99.922877562288051</v>
      </c>
      <c r="S12" s="242">
        <v>104.71652528756164</v>
      </c>
    </row>
    <row r="13" spans="1:19" ht="15" customHeight="1">
      <c r="A13" s="66" t="s">
        <v>20</v>
      </c>
      <c r="B13" s="67">
        <v>4</v>
      </c>
      <c r="C13" s="243">
        <v>106.89409642173251</v>
      </c>
      <c r="D13" s="243">
        <v>105.42676719106747</v>
      </c>
      <c r="E13" s="243">
        <v>105.66153853652777</v>
      </c>
      <c r="F13" s="243">
        <v>104.00437578061847</v>
      </c>
      <c r="G13" s="243">
        <v>100.30664577106371</v>
      </c>
      <c r="H13" s="243">
        <v>100.17613589715964</v>
      </c>
      <c r="I13" s="243">
        <v>100</v>
      </c>
      <c r="J13" s="242">
        <v>108.48188531280367</v>
      </c>
      <c r="K13" s="242">
        <v>117.14013073481911</v>
      </c>
      <c r="L13" s="242">
        <v>109.69801797326579</v>
      </c>
      <c r="M13" s="242">
        <v>125.83332355916221</v>
      </c>
      <c r="N13" s="242">
        <v>139.35030981859728</v>
      </c>
      <c r="O13" s="242">
        <v>147.21093491547032</v>
      </c>
      <c r="P13" s="242">
        <v>139.55373076558914</v>
      </c>
      <c r="Q13" s="242">
        <v>126.18388285038351</v>
      </c>
      <c r="R13" s="242">
        <v>156.90875978874695</v>
      </c>
      <c r="S13" s="242">
        <v>169.36214576670011</v>
      </c>
    </row>
    <row r="14" spans="1:19" ht="15" customHeight="1">
      <c r="A14" s="66" t="s">
        <v>21</v>
      </c>
      <c r="B14" s="67">
        <v>5</v>
      </c>
      <c r="C14" s="243">
        <v>56.542769761447076</v>
      </c>
      <c r="D14" s="243">
        <v>57.157142636265199</v>
      </c>
      <c r="E14" s="243">
        <v>67.510950139827585</v>
      </c>
      <c r="F14" s="243">
        <v>76.462814564803566</v>
      </c>
      <c r="G14" s="243">
        <v>81.920113265048627</v>
      </c>
      <c r="H14" s="243">
        <v>88.629565326265819</v>
      </c>
      <c r="I14" s="243">
        <v>100</v>
      </c>
      <c r="J14" s="242">
        <v>102.52334387482294</v>
      </c>
      <c r="K14" s="242">
        <v>110.65990203349136</v>
      </c>
      <c r="L14" s="242">
        <v>120.34207649222976</v>
      </c>
      <c r="M14" s="242">
        <v>112.15859507210749</v>
      </c>
      <c r="N14" s="242">
        <v>119.06921357673301</v>
      </c>
      <c r="O14" s="242">
        <v>127.50523717977855</v>
      </c>
      <c r="P14" s="242">
        <v>138.40167606184986</v>
      </c>
      <c r="Q14" s="242">
        <v>129.13478013607491</v>
      </c>
      <c r="R14" s="242">
        <v>134.85803485539321</v>
      </c>
      <c r="S14" s="242">
        <v>153.00656165676043</v>
      </c>
    </row>
    <row r="15" spans="1:19" ht="15" customHeight="1">
      <c r="A15" s="66" t="s">
        <v>22</v>
      </c>
      <c r="B15" s="67">
        <v>6</v>
      </c>
      <c r="C15" s="243">
        <v>66.349629481373938</v>
      </c>
      <c r="D15" s="243">
        <v>68.63295838737946</v>
      </c>
      <c r="E15" s="243">
        <v>83.094181127295059</v>
      </c>
      <c r="F15" s="243">
        <v>76.882236585303005</v>
      </c>
      <c r="G15" s="243">
        <v>79.326229874944843</v>
      </c>
      <c r="H15" s="243">
        <v>85.86330090215975</v>
      </c>
      <c r="I15" s="243">
        <v>100</v>
      </c>
      <c r="J15" s="242">
        <v>98.750039418545839</v>
      </c>
      <c r="K15" s="242">
        <v>105.03994019791048</v>
      </c>
      <c r="L15" s="242">
        <v>107.66831311172584</v>
      </c>
      <c r="M15" s="242">
        <v>102.58257338932349</v>
      </c>
      <c r="N15" s="242">
        <v>101.5447263429806</v>
      </c>
      <c r="O15" s="242">
        <v>106.78975347185184</v>
      </c>
      <c r="P15" s="242">
        <v>113.22800961285044</v>
      </c>
      <c r="Q15" s="242">
        <v>110.8072201152989</v>
      </c>
      <c r="R15" s="242">
        <v>109.39124363237202</v>
      </c>
      <c r="S15" s="242">
        <v>120.30047367188905</v>
      </c>
    </row>
    <row r="16" spans="1:19" ht="15" customHeight="1">
      <c r="A16" s="66" t="s">
        <v>23</v>
      </c>
      <c r="B16" s="67">
        <v>7</v>
      </c>
      <c r="C16" s="243">
        <v>76.668964353347263</v>
      </c>
      <c r="D16" s="243">
        <v>54.339515152331785</v>
      </c>
      <c r="E16" s="243">
        <v>50.967450394241766</v>
      </c>
      <c r="F16" s="243">
        <v>54.037742592076967</v>
      </c>
      <c r="G16" s="243">
        <v>39.43848659596069</v>
      </c>
      <c r="H16" s="243">
        <v>90.731329377473173</v>
      </c>
      <c r="I16" s="243">
        <v>100</v>
      </c>
      <c r="J16" s="242">
        <v>111.46605597975052</v>
      </c>
      <c r="K16" s="242">
        <v>110.63107531145546</v>
      </c>
      <c r="L16" s="242">
        <v>108.02268846177923</v>
      </c>
      <c r="M16" s="242">
        <v>108.90977976951761</v>
      </c>
      <c r="N16" s="242">
        <v>101.56083402451321</v>
      </c>
      <c r="O16" s="242">
        <v>99.063394844307638</v>
      </c>
      <c r="P16" s="242">
        <v>79.671850336914943</v>
      </c>
      <c r="Q16" s="242">
        <v>62.122884307548667</v>
      </c>
      <c r="R16" s="242">
        <v>85.828672588281634</v>
      </c>
      <c r="S16" s="242">
        <v>75.69156081293788</v>
      </c>
    </row>
    <row r="17" spans="1:19" ht="15" customHeight="1">
      <c r="A17" s="66" t="s">
        <v>24</v>
      </c>
      <c r="B17" s="67">
        <v>8</v>
      </c>
      <c r="C17" s="243">
        <v>62.944301317060749</v>
      </c>
      <c r="D17" s="243">
        <v>72.221439198532437</v>
      </c>
      <c r="E17" s="243">
        <v>75.289922588925506</v>
      </c>
      <c r="F17" s="243">
        <v>85.512832671324716</v>
      </c>
      <c r="G17" s="243">
        <v>88.833338922195452</v>
      </c>
      <c r="H17" s="243">
        <v>92.082493383642174</v>
      </c>
      <c r="I17" s="243">
        <v>100</v>
      </c>
      <c r="J17" s="242">
        <v>111.45048828862363</v>
      </c>
      <c r="K17" s="242">
        <v>113.79763687073373</v>
      </c>
      <c r="L17" s="242">
        <v>117.95637994950596</v>
      </c>
      <c r="M17" s="242">
        <v>116.27330203256567</v>
      </c>
      <c r="N17" s="242">
        <v>120.51966547204221</v>
      </c>
      <c r="O17" s="242">
        <v>123.07897895081197</v>
      </c>
      <c r="P17" s="242">
        <v>119.75236764398676</v>
      </c>
      <c r="Q17" s="242">
        <v>126.33287230045454</v>
      </c>
      <c r="R17" s="242">
        <v>134.43176266516906</v>
      </c>
      <c r="S17" s="242">
        <v>138.77016680825486</v>
      </c>
    </row>
    <row r="18" spans="1:19" ht="15" customHeight="1">
      <c r="A18" s="66" t="s">
        <v>25</v>
      </c>
      <c r="B18" s="67">
        <v>9</v>
      </c>
      <c r="C18" s="243">
        <v>74.804656051623923</v>
      </c>
      <c r="D18" s="243">
        <v>72.64294063341535</v>
      </c>
      <c r="E18" s="243">
        <v>73.881123961584095</v>
      </c>
      <c r="F18" s="243">
        <v>78.48925354228254</v>
      </c>
      <c r="G18" s="243">
        <v>84.184536803263526</v>
      </c>
      <c r="H18" s="243">
        <v>92.45512430524424</v>
      </c>
      <c r="I18" s="243">
        <v>100</v>
      </c>
      <c r="J18" s="242">
        <v>110.11652758295551</v>
      </c>
      <c r="K18" s="242">
        <v>116.76652253757848</v>
      </c>
      <c r="L18" s="242">
        <v>134.99165407389319</v>
      </c>
      <c r="M18" s="242">
        <v>131.70530470962143</v>
      </c>
      <c r="N18" s="242">
        <v>131.24172092382798</v>
      </c>
      <c r="O18" s="242">
        <v>135.27441982090301</v>
      </c>
      <c r="P18" s="242">
        <v>138.9447602972194</v>
      </c>
      <c r="Q18" s="242">
        <v>120.35033637005587</v>
      </c>
      <c r="R18" s="242">
        <v>126.39213045654483</v>
      </c>
      <c r="S18" s="242">
        <v>138.86319553731519</v>
      </c>
    </row>
    <row r="19" spans="1:19" ht="15" customHeight="1">
      <c r="A19" s="66" t="s">
        <v>26</v>
      </c>
      <c r="B19" s="67">
        <v>10</v>
      </c>
      <c r="C19" s="243">
        <v>117.99554136234163</v>
      </c>
      <c r="D19" s="243">
        <v>108.31863170890882</v>
      </c>
      <c r="E19" s="243">
        <v>102.72340792101014</v>
      </c>
      <c r="F19" s="243">
        <v>104.45887118299721</v>
      </c>
      <c r="G19" s="243">
        <v>128.81948688984465</v>
      </c>
      <c r="H19" s="243">
        <v>126.9533182193354</v>
      </c>
      <c r="I19" s="243">
        <v>100</v>
      </c>
      <c r="J19" s="242">
        <v>107.19988992006644</v>
      </c>
      <c r="K19" s="242">
        <v>92.960632416617244</v>
      </c>
      <c r="L19" s="242">
        <v>83.576644205847401</v>
      </c>
      <c r="M19" s="242">
        <v>81.119119859212546</v>
      </c>
      <c r="N19" s="242">
        <v>82.118742659622825</v>
      </c>
      <c r="O19" s="242">
        <v>95.731546555706132</v>
      </c>
      <c r="P19" s="242">
        <v>100.92598331830888</v>
      </c>
      <c r="Q19" s="242">
        <v>105.23768168283047</v>
      </c>
      <c r="R19" s="242">
        <v>111.26419428940362</v>
      </c>
      <c r="S19" s="242">
        <v>125.19204114655975</v>
      </c>
    </row>
    <row r="20" spans="1:19" ht="15" customHeight="1">
      <c r="A20" s="66" t="s">
        <v>27</v>
      </c>
      <c r="B20" s="67">
        <v>11</v>
      </c>
      <c r="C20" s="243">
        <v>71.924621064395467</v>
      </c>
      <c r="D20" s="243">
        <v>71.670505974862138</v>
      </c>
      <c r="E20" s="243">
        <v>77.512643584444902</v>
      </c>
      <c r="F20" s="243">
        <v>80.283317446011907</v>
      </c>
      <c r="G20" s="243">
        <v>92.644871218998276</v>
      </c>
      <c r="H20" s="243">
        <v>97.166865443121893</v>
      </c>
      <c r="I20" s="243">
        <v>100</v>
      </c>
      <c r="J20" s="242">
        <v>105.43994950754157</v>
      </c>
      <c r="K20" s="242">
        <v>107.28504507136817</v>
      </c>
      <c r="L20" s="242">
        <v>120.29842153789411</v>
      </c>
      <c r="M20" s="242">
        <v>128.38720311732453</v>
      </c>
      <c r="N20" s="242">
        <v>127.75172432763644</v>
      </c>
      <c r="O20" s="242">
        <v>134.37061516094067</v>
      </c>
      <c r="P20" s="242">
        <v>150.77236523161619</v>
      </c>
      <c r="Q20" s="242">
        <v>142.17851927726105</v>
      </c>
      <c r="R20" s="242">
        <v>148.81220884657395</v>
      </c>
      <c r="S20" s="242">
        <v>169.01917801623193</v>
      </c>
    </row>
    <row r="21" spans="1:19" ht="15" customHeight="1">
      <c r="A21" s="66" t="s">
        <v>28</v>
      </c>
      <c r="B21" s="67">
        <v>12</v>
      </c>
      <c r="C21" s="243">
        <v>81.225409682378185</v>
      </c>
      <c r="D21" s="243">
        <v>83.59596204317134</v>
      </c>
      <c r="E21" s="243">
        <v>87.130561858016264</v>
      </c>
      <c r="F21" s="243">
        <v>88.094072302543651</v>
      </c>
      <c r="G21" s="243">
        <v>96.934878200217355</v>
      </c>
      <c r="H21" s="243">
        <v>97.788772433341805</v>
      </c>
      <c r="I21" s="243">
        <v>100</v>
      </c>
      <c r="J21" s="242">
        <v>107.79919179164537</v>
      </c>
      <c r="K21" s="242">
        <v>116.45619822630451</v>
      </c>
      <c r="L21" s="242">
        <v>125.0778062514041</v>
      </c>
      <c r="M21" s="242">
        <v>131.26460981554209</v>
      </c>
      <c r="N21" s="242">
        <v>124.00007699581749</v>
      </c>
      <c r="O21" s="242">
        <v>115.21062343187174</v>
      </c>
      <c r="P21" s="242">
        <v>114.81637662979325</v>
      </c>
      <c r="Q21" s="242">
        <v>120.45718432046142</v>
      </c>
      <c r="R21" s="242">
        <v>129.97728531160547</v>
      </c>
      <c r="S21" s="242">
        <v>132.97999642149912</v>
      </c>
    </row>
    <row r="22" spans="1:19" ht="15" customHeight="1">
      <c r="A22" s="66" t="s">
        <v>29</v>
      </c>
      <c r="B22" s="67">
        <v>13</v>
      </c>
      <c r="C22" s="243">
        <v>84.495081570693301</v>
      </c>
      <c r="D22" s="243">
        <v>84.083078137021459</v>
      </c>
      <c r="E22" s="243">
        <v>89.39333052270409</v>
      </c>
      <c r="F22" s="243">
        <v>88.712418510589657</v>
      </c>
      <c r="G22" s="243">
        <v>98.504627296634737</v>
      </c>
      <c r="H22" s="243">
        <v>102.05145055578464</v>
      </c>
      <c r="I22" s="243">
        <v>100</v>
      </c>
      <c r="J22" s="242">
        <v>94.951445536258163</v>
      </c>
      <c r="K22" s="242">
        <v>96.145134594953618</v>
      </c>
      <c r="L22" s="242">
        <v>91.567049769272074</v>
      </c>
      <c r="M22" s="242">
        <v>89.620738377517412</v>
      </c>
      <c r="N22" s="242">
        <v>86.295754639280531</v>
      </c>
      <c r="O22" s="242">
        <v>76.790413539413379</v>
      </c>
      <c r="P22" s="242">
        <v>77.260078287146769</v>
      </c>
      <c r="Q22" s="242">
        <v>79.750282026118356</v>
      </c>
      <c r="R22" s="242">
        <v>86.420439691694455</v>
      </c>
      <c r="S22" s="242">
        <v>100.81551736493439</v>
      </c>
    </row>
    <row r="23" spans="1:19" ht="15" customHeight="1">
      <c r="A23" s="66" t="s">
        <v>122</v>
      </c>
      <c r="B23" s="67">
        <v>14</v>
      </c>
      <c r="C23" s="243">
        <v>108.14566963444008</v>
      </c>
      <c r="D23" s="243">
        <v>105.93004854913572</v>
      </c>
      <c r="E23" s="243">
        <v>107.31083729107806</v>
      </c>
      <c r="F23" s="243">
        <v>100.54196689067784</v>
      </c>
      <c r="G23" s="243">
        <v>108.03881692510429</v>
      </c>
      <c r="H23" s="243">
        <v>103.95123090796096</v>
      </c>
      <c r="I23" s="243">
        <v>100</v>
      </c>
      <c r="J23" s="242">
        <v>100.26729183118579</v>
      </c>
      <c r="K23" s="242">
        <v>105.67728912134659</v>
      </c>
      <c r="L23" s="242">
        <v>107.41932751337673</v>
      </c>
      <c r="M23" s="242">
        <v>91.742984052133053</v>
      </c>
      <c r="N23" s="242">
        <v>86.792706465282606</v>
      </c>
      <c r="O23" s="242">
        <v>81.593945368237343</v>
      </c>
      <c r="P23" s="242">
        <v>102.55326984748675</v>
      </c>
      <c r="Q23" s="242">
        <v>110.35218710542935</v>
      </c>
      <c r="R23" s="242">
        <v>102.37284020882502</v>
      </c>
      <c r="S23" s="242">
        <v>95.770757657000743</v>
      </c>
    </row>
    <row r="24" spans="1:19" ht="15" customHeight="1">
      <c r="A24" s="66" t="s">
        <v>30</v>
      </c>
      <c r="B24" s="67">
        <v>15</v>
      </c>
      <c r="C24" s="243">
        <v>86.385008548010646</v>
      </c>
      <c r="D24" s="243">
        <v>82.144417071680607</v>
      </c>
      <c r="E24" s="243">
        <v>87.750072557436567</v>
      </c>
      <c r="F24" s="243">
        <v>91.618942883427962</v>
      </c>
      <c r="G24" s="243">
        <v>93.380897080486406</v>
      </c>
      <c r="H24" s="243">
        <v>95.313778555702285</v>
      </c>
      <c r="I24" s="243">
        <v>100</v>
      </c>
      <c r="J24" s="242">
        <v>108.28922800669932</v>
      </c>
      <c r="K24" s="242">
        <v>112.21790256497812</v>
      </c>
      <c r="L24" s="242">
        <v>114.07310202068912</v>
      </c>
      <c r="M24" s="242">
        <v>120.52523055979121</v>
      </c>
      <c r="N24" s="242">
        <v>120.20873153361964</v>
      </c>
      <c r="O24" s="242">
        <v>115.03672585753459</v>
      </c>
      <c r="P24" s="242">
        <v>130.18806685037484</v>
      </c>
      <c r="Q24" s="242">
        <v>128.74223461135466</v>
      </c>
      <c r="R24" s="242">
        <v>125.31427291524399</v>
      </c>
      <c r="S24" s="242">
        <v>125.83037749242487</v>
      </c>
    </row>
    <row r="25" spans="1:19" ht="15" customHeight="1">
      <c r="A25" s="66" t="s">
        <v>31</v>
      </c>
      <c r="B25" s="67">
        <v>16</v>
      </c>
      <c r="C25" s="243">
        <v>84.20088749957516</v>
      </c>
      <c r="D25" s="243">
        <v>77.255466189436618</v>
      </c>
      <c r="E25" s="243">
        <v>81.117454451699473</v>
      </c>
      <c r="F25" s="243">
        <v>85.158534006907047</v>
      </c>
      <c r="G25" s="243">
        <v>90.034964759808076</v>
      </c>
      <c r="H25" s="243">
        <v>95.594393262222326</v>
      </c>
      <c r="I25" s="243">
        <v>100</v>
      </c>
      <c r="J25" s="242">
        <v>112.59537740072427</v>
      </c>
      <c r="K25" s="242">
        <v>115.1588295973762</v>
      </c>
      <c r="L25" s="242">
        <v>127.31255730294906</v>
      </c>
      <c r="M25" s="242">
        <v>128.58461465497714</v>
      </c>
      <c r="N25" s="242">
        <v>134.60454423143975</v>
      </c>
      <c r="O25" s="242">
        <v>122.13559855596039</v>
      </c>
      <c r="P25" s="242">
        <v>144.26688813893054</v>
      </c>
      <c r="Q25" s="242">
        <v>149.16535213292067</v>
      </c>
      <c r="R25" s="242">
        <v>145.71973758827468</v>
      </c>
      <c r="S25" s="242">
        <v>127.09766528973884</v>
      </c>
    </row>
    <row r="26" spans="1:19" ht="15" customHeight="1">
      <c r="A26" s="66" t="s">
        <v>32</v>
      </c>
      <c r="B26" s="67">
        <v>17</v>
      </c>
      <c r="C26" s="243">
        <v>67.500137217147412</v>
      </c>
      <c r="D26" s="243">
        <v>72.093898996760444</v>
      </c>
      <c r="E26" s="243">
        <v>79.336063398781093</v>
      </c>
      <c r="F26" s="243">
        <v>83.570971461661287</v>
      </c>
      <c r="G26" s="243">
        <v>87.417290649731342</v>
      </c>
      <c r="H26" s="243">
        <v>95.054555406852288</v>
      </c>
      <c r="I26" s="243">
        <v>100</v>
      </c>
      <c r="J26" s="242">
        <v>105.4382089975483</v>
      </c>
      <c r="K26" s="242">
        <v>109.10667081854122</v>
      </c>
      <c r="L26" s="242">
        <v>122.17763799185526</v>
      </c>
      <c r="M26" s="242">
        <v>133.71313506542671</v>
      </c>
      <c r="N26" s="242">
        <v>145.73370302146407</v>
      </c>
      <c r="O26" s="242">
        <v>147.86287582909915</v>
      </c>
      <c r="P26" s="242">
        <v>178.54106374341754</v>
      </c>
      <c r="Q26" s="242">
        <v>193.16712219653644</v>
      </c>
      <c r="R26" s="242">
        <v>199.07940691567785</v>
      </c>
      <c r="S26" s="242">
        <v>213.79719101327663</v>
      </c>
    </row>
    <row r="27" spans="1:19" ht="15" customHeight="1">
      <c r="A27" s="66" t="s">
        <v>33</v>
      </c>
      <c r="B27" s="67">
        <v>18</v>
      </c>
      <c r="C27" s="243">
        <v>88.567722745923845</v>
      </c>
      <c r="D27" s="243">
        <v>82.429476336567561</v>
      </c>
      <c r="E27" s="243">
        <v>93.755699351086378</v>
      </c>
      <c r="F27" s="243">
        <v>87.515892925317146</v>
      </c>
      <c r="G27" s="243">
        <v>91.047269263105946</v>
      </c>
      <c r="H27" s="243">
        <v>96.93061874642342</v>
      </c>
      <c r="I27" s="243">
        <v>100</v>
      </c>
      <c r="J27" s="242">
        <v>104.11609444480219</v>
      </c>
      <c r="K27" s="242">
        <v>115.54472481158639</v>
      </c>
      <c r="L27" s="242">
        <v>119.17986902780065</v>
      </c>
      <c r="M27" s="242">
        <v>115.01113167119155</v>
      </c>
      <c r="N27" s="242">
        <v>114.5429351979339</v>
      </c>
      <c r="O27" s="242">
        <v>113.38279181656306</v>
      </c>
      <c r="P27" s="242">
        <v>128.32679517189908</v>
      </c>
      <c r="Q27" s="242">
        <v>125.4661172516639</v>
      </c>
      <c r="R27" s="242">
        <v>120.89946172017932</v>
      </c>
      <c r="S27" s="242">
        <v>134.62161806447187</v>
      </c>
    </row>
    <row r="28" spans="1:19" ht="15" customHeight="1">
      <c r="A28" s="66" t="s">
        <v>123</v>
      </c>
      <c r="B28" s="67">
        <v>19</v>
      </c>
      <c r="C28" s="243">
        <v>96.815024192428695</v>
      </c>
      <c r="D28" s="243">
        <v>81.549709325069955</v>
      </c>
      <c r="E28" s="243">
        <v>99.695614498658443</v>
      </c>
      <c r="F28" s="243">
        <v>94.657705768700751</v>
      </c>
      <c r="G28" s="243">
        <v>104.29197254568928</v>
      </c>
      <c r="H28" s="243">
        <v>112.37334300466311</v>
      </c>
      <c r="I28" s="243">
        <v>100</v>
      </c>
      <c r="J28" s="242">
        <v>106.14832020462255</v>
      </c>
      <c r="K28" s="242">
        <v>102.75582214606978</v>
      </c>
      <c r="L28" s="242">
        <v>122.48404220357145</v>
      </c>
      <c r="M28" s="242">
        <v>113.74911516426278</v>
      </c>
      <c r="N28" s="242">
        <v>127.01992645596947</v>
      </c>
      <c r="O28" s="242">
        <v>127.48107725957196</v>
      </c>
      <c r="P28" s="242">
        <v>140.35069170583031</v>
      </c>
      <c r="Q28" s="242">
        <v>129.99835500390492</v>
      </c>
      <c r="R28" s="242">
        <v>167.95819068274312</v>
      </c>
      <c r="S28" s="242">
        <v>171.98485212693316</v>
      </c>
    </row>
    <row r="29" spans="1:19" ht="15" customHeight="1">
      <c r="A29" s="66" t="s">
        <v>34</v>
      </c>
      <c r="B29" s="67">
        <v>20</v>
      </c>
      <c r="C29" s="243">
        <v>93.745876980285104</v>
      </c>
      <c r="D29" s="243">
        <v>84.924825130306445</v>
      </c>
      <c r="E29" s="243">
        <v>89.455885174897958</v>
      </c>
      <c r="F29" s="243">
        <v>94.670369507365464</v>
      </c>
      <c r="G29" s="243">
        <v>100.15562319814164</v>
      </c>
      <c r="H29" s="243">
        <v>97.102234496805934</v>
      </c>
      <c r="I29" s="243">
        <v>100</v>
      </c>
      <c r="J29" s="242">
        <v>92.836494619717698</v>
      </c>
      <c r="K29" s="242">
        <v>98.734854261011805</v>
      </c>
      <c r="L29" s="242">
        <v>108.98582046832432</v>
      </c>
      <c r="M29" s="242">
        <v>111.92432238353337</v>
      </c>
      <c r="N29" s="242">
        <v>99.324687990863609</v>
      </c>
      <c r="O29" s="242">
        <v>97.203232697567998</v>
      </c>
      <c r="P29" s="242">
        <v>110.44276246388654</v>
      </c>
      <c r="Q29" s="242">
        <v>106.2588686599445</v>
      </c>
      <c r="R29" s="242">
        <v>103.22279209247003</v>
      </c>
      <c r="S29" s="242">
        <v>116.32319351508684</v>
      </c>
    </row>
    <row r="30" spans="1:19" ht="15" customHeight="1">
      <c r="A30" s="66" t="s">
        <v>35</v>
      </c>
      <c r="B30" s="67">
        <v>21</v>
      </c>
      <c r="C30" s="243">
        <v>77.766864839875012</v>
      </c>
      <c r="D30" s="243">
        <v>76.871617159888416</v>
      </c>
      <c r="E30" s="243">
        <v>85.742601771319144</v>
      </c>
      <c r="F30" s="243">
        <v>94.309060797098383</v>
      </c>
      <c r="G30" s="243">
        <v>95.205927458602631</v>
      </c>
      <c r="H30" s="243">
        <v>97.431896461745964</v>
      </c>
      <c r="I30" s="243">
        <v>100</v>
      </c>
      <c r="J30" s="242">
        <v>106.09466486514407</v>
      </c>
      <c r="K30" s="242">
        <v>97.546497884642122</v>
      </c>
      <c r="L30" s="242">
        <v>104.17060779241518</v>
      </c>
      <c r="M30" s="242">
        <v>98.461522548982373</v>
      </c>
      <c r="N30" s="242">
        <v>90.233448974107048</v>
      </c>
      <c r="O30" s="242">
        <v>89.84452532904092</v>
      </c>
      <c r="P30" s="242">
        <v>87.90548367514377</v>
      </c>
      <c r="Q30" s="242">
        <v>92.282609070165307</v>
      </c>
      <c r="R30" s="242">
        <v>98.28730550184315</v>
      </c>
      <c r="S30" s="242">
        <v>109.179558500897</v>
      </c>
    </row>
    <row r="31" spans="1:19" ht="15" customHeight="1">
      <c r="A31" s="66" t="s">
        <v>124</v>
      </c>
      <c r="B31" s="67">
        <v>22</v>
      </c>
      <c r="C31" s="243">
        <v>85.886172701355775</v>
      </c>
      <c r="D31" s="243">
        <v>87.195726558174641</v>
      </c>
      <c r="E31" s="243">
        <v>90.692094028653145</v>
      </c>
      <c r="F31" s="243">
        <v>95.158590204663597</v>
      </c>
      <c r="G31" s="243">
        <v>97.125796845124924</v>
      </c>
      <c r="H31" s="243">
        <v>99.236444010597737</v>
      </c>
      <c r="I31" s="243">
        <v>100</v>
      </c>
      <c r="J31" s="242">
        <v>106.28680553679403</v>
      </c>
      <c r="K31" s="242">
        <v>107.54457585934354</v>
      </c>
      <c r="L31" s="242">
        <v>126.4675740203099</v>
      </c>
      <c r="M31" s="242">
        <v>126.44610883901319</v>
      </c>
      <c r="N31" s="242">
        <v>120.48414763313026</v>
      </c>
      <c r="O31" s="242">
        <v>106.98400827499113</v>
      </c>
      <c r="P31" s="242">
        <v>112.99780856336612</v>
      </c>
      <c r="Q31" s="242">
        <v>106.28027822555268</v>
      </c>
      <c r="R31" s="242">
        <v>105.97413527276365</v>
      </c>
      <c r="S31" s="242">
        <v>111.20164831066357</v>
      </c>
    </row>
    <row r="32" spans="1:19" ht="15" customHeight="1">
      <c r="A32" s="66" t="s">
        <v>36</v>
      </c>
      <c r="B32" s="67">
        <v>23</v>
      </c>
      <c r="C32" s="243">
        <v>76.159788159965103</v>
      </c>
      <c r="D32" s="243">
        <v>82.171585180968108</v>
      </c>
      <c r="E32" s="243">
        <v>91.400984146109479</v>
      </c>
      <c r="F32" s="243">
        <v>94.781266073694582</v>
      </c>
      <c r="G32" s="243">
        <v>87.410230637387727</v>
      </c>
      <c r="H32" s="243">
        <v>94.351621784320358</v>
      </c>
      <c r="I32" s="243">
        <v>100</v>
      </c>
      <c r="J32" s="242">
        <v>102.35410402956333</v>
      </c>
      <c r="K32" s="242">
        <v>112.94028720450702</v>
      </c>
      <c r="L32" s="242">
        <v>111.78281396184624</v>
      </c>
      <c r="M32" s="242">
        <v>114.06142844313116</v>
      </c>
      <c r="N32" s="242">
        <v>103.53943706346776</v>
      </c>
      <c r="O32" s="242">
        <v>104.11303367305098</v>
      </c>
      <c r="P32" s="242">
        <v>97.594092206244326</v>
      </c>
      <c r="Q32" s="242">
        <v>108.77810449394458</v>
      </c>
      <c r="R32" s="242">
        <v>125.67329920605441</v>
      </c>
      <c r="S32" s="242">
        <v>122.45254397910192</v>
      </c>
    </row>
    <row r="33" spans="1:19" ht="15" customHeight="1">
      <c r="A33" s="66" t="s">
        <v>37</v>
      </c>
      <c r="B33" s="67">
        <v>24</v>
      </c>
      <c r="C33" s="243">
        <v>71.907004080849035</v>
      </c>
      <c r="D33" s="243">
        <v>74.067558120758036</v>
      </c>
      <c r="E33" s="243">
        <v>79.294178896731921</v>
      </c>
      <c r="F33" s="243">
        <v>82.476722447851998</v>
      </c>
      <c r="G33" s="243">
        <v>82.502898888445969</v>
      </c>
      <c r="H33" s="243">
        <v>92.076948291642822</v>
      </c>
      <c r="I33" s="243">
        <v>100</v>
      </c>
      <c r="J33" s="242">
        <v>104.67780678255885</v>
      </c>
      <c r="K33" s="242">
        <v>116.61677045517061</v>
      </c>
      <c r="L33" s="242">
        <v>119.36396841479228</v>
      </c>
      <c r="M33" s="242">
        <v>121.97066701884236</v>
      </c>
      <c r="N33" s="242">
        <v>121.18657751028248</v>
      </c>
      <c r="O33" s="242">
        <v>134.3159945084216</v>
      </c>
      <c r="P33" s="242">
        <v>153.15257999199707</v>
      </c>
      <c r="Q33" s="242">
        <v>149.29049360530533</v>
      </c>
      <c r="R33" s="242">
        <v>141.59234303938709</v>
      </c>
      <c r="S33" s="242">
        <v>156.9906418502604</v>
      </c>
    </row>
    <row r="34" spans="1:19" ht="15" customHeight="1">
      <c r="A34" s="66" t="s">
        <v>38</v>
      </c>
      <c r="B34" s="67">
        <v>25</v>
      </c>
      <c r="C34" s="243">
        <v>72.28033648320455</v>
      </c>
      <c r="D34" s="243">
        <v>75.917788879583711</v>
      </c>
      <c r="E34" s="243">
        <v>80.897840260904516</v>
      </c>
      <c r="F34" s="243">
        <v>86.763226553095791</v>
      </c>
      <c r="G34" s="243">
        <v>92.78033977186891</v>
      </c>
      <c r="H34" s="243">
        <v>95.229286089850547</v>
      </c>
      <c r="I34" s="243">
        <v>100</v>
      </c>
      <c r="J34" s="242">
        <v>101.83309589290334</v>
      </c>
      <c r="K34" s="242">
        <v>108.19796489516531</v>
      </c>
      <c r="L34" s="242">
        <v>115.71556851213703</v>
      </c>
      <c r="M34" s="242">
        <v>126.62396466740735</v>
      </c>
      <c r="N34" s="242">
        <v>123.82368161014409</v>
      </c>
      <c r="O34" s="242">
        <v>115.9460495690077</v>
      </c>
      <c r="P34" s="242">
        <v>129.68226311521039</v>
      </c>
      <c r="Q34" s="242">
        <v>136.69364653073734</v>
      </c>
      <c r="R34" s="242">
        <v>144.33621203473368</v>
      </c>
      <c r="S34" s="242">
        <v>152.24808437911815</v>
      </c>
    </row>
    <row r="35" spans="1:19" ht="15" customHeight="1">
      <c r="A35" s="66" t="s">
        <v>39</v>
      </c>
      <c r="B35" s="67">
        <v>26</v>
      </c>
      <c r="C35" s="243">
        <v>72.864778350848468</v>
      </c>
      <c r="D35" s="243">
        <v>70.650087559343902</v>
      </c>
      <c r="E35" s="243">
        <v>77.689330962037118</v>
      </c>
      <c r="F35" s="243">
        <v>85.599622622700636</v>
      </c>
      <c r="G35" s="243">
        <v>87.622027522737923</v>
      </c>
      <c r="H35" s="243">
        <v>94.499940791696929</v>
      </c>
      <c r="I35" s="243">
        <v>100</v>
      </c>
      <c r="J35" s="242">
        <v>105.60025610053397</v>
      </c>
      <c r="K35" s="242">
        <v>107.19077216010275</v>
      </c>
      <c r="L35" s="242">
        <v>113.7091749581629</v>
      </c>
      <c r="M35" s="242">
        <v>116.45347776871553</v>
      </c>
      <c r="N35" s="242">
        <v>117.03918043544587</v>
      </c>
      <c r="O35" s="242">
        <v>118.09577040478962</v>
      </c>
      <c r="P35" s="242">
        <v>125.57339836367127</v>
      </c>
      <c r="Q35" s="242">
        <v>121.4313206706116</v>
      </c>
      <c r="R35" s="242">
        <v>126.02679695283081</v>
      </c>
      <c r="S35" s="242">
        <v>138.95064519114618</v>
      </c>
    </row>
    <row r="36" spans="1:19" ht="15" customHeight="1">
      <c r="A36" s="66" t="s">
        <v>40</v>
      </c>
      <c r="B36" s="67">
        <v>27</v>
      </c>
      <c r="C36" s="243">
        <v>68.673040433339779</v>
      </c>
      <c r="D36" s="243">
        <v>69.937473911347951</v>
      </c>
      <c r="E36" s="243">
        <v>74.945122299833102</v>
      </c>
      <c r="F36" s="243">
        <v>79.885919509696279</v>
      </c>
      <c r="G36" s="243">
        <v>82.300342590551622</v>
      </c>
      <c r="H36" s="243">
        <v>91.244319755914901</v>
      </c>
      <c r="I36" s="243">
        <v>100</v>
      </c>
      <c r="J36" s="242">
        <v>100.28557780939251</v>
      </c>
      <c r="K36" s="242">
        <v>100.68226738489105</v>
      </c>
      <c r="L36" s="242">
        <v>101.58042376827233</v>
      </c>
      <c r="M36" s="242">
        <v>106.72299570860835</v>
      </c>
      <c r="N36" s="242">
        <v>111.58632456026652</v>
      </c>
      <c r="O36" s="242">
        <v>118.429944265172</v>
      </c>
      <c r="P36" s="242">
        <v>123.90889987004941</v>
      </c>
      <c r="Q36" s="242">
        <v>120.94490782388341</v>
      </c>
      <c r="R36" s="242">
        <v>128.52429637872419</v>
      </c>
      <c r="S36" s="242">
        <v>134.23181946786303</v>
      </c>
    </row>
    <row r="37" spans="1:19" ht="15" customHeight="1">
      <c r="A37" s="66" t="s">
        <v>41</v>
      </c>
      <c r="B37" s="67">
        <v>28</v>
      </c>
      <c r="C37" s="243">
        <v>50.261264554360885</v>
      </c>
      <c r="D37" s="243">
        <v>56.491090894488686</v>
      </c>
      <c r="E37" s="243">
        <v>67.802219457640973</v>
      </c>
      <c r="F37" s="243">
        <v>76.95803234397026</v>
      </c>
      <c r="G37" s="243">
        <v>80.079805664427639</v>
      </c>
      <c r="H37" s="243">
        <v>90.779273326791554</v>
      </c>
      <c r="I37" s="243">
        <v>100</v>
      </c>
      <c r="J37" s="242">
        <v>102.34956655163623</v>
      </c>
      <c r="K37" s="242">
        <v>106.17308065508017</v>
      </c>
      <c r="L37" s="242">
        <v>106.89658557955208</v>
      </c>
      <c r="M37" s="242">
        <v>108.67071163391762</v>
      </c>
      <c r="N37" s="242">
        <v>108.20976142886254</v>
      </c>
      <c r="O37" s="242">
        <v>103.86047777190828</v>
      </c>
      <c r="P37" s="242">
        <v>102.54939801640373</v>
      </c>
      <c r="Q37" s="242">
        <v>107.03355710954918</v>
      </c>
      <c r="R37" s="242">
        <v>113.48908273866715</v>
      </c>
      <c r="S37" s="242">
        <v>123.5845165720022</v>
      </c>
    </row>
    <row r="38" spans="1:19" ht="15" customHeight="1">
      <c r="A38" s="66" t="s">
        <v>42</v>
      </c>
      <c r="B38" s="67">
        <v>29</v>
      </c>
      <c r="C38" s="243">
        <v>51.35670192297129</v>
      </c>
      <c r="D38" s="243">
        <v>54.965493235146177</v>
      </c>
      <c r="E38" s="243">
        <v>64.651334149140254</v>
      </c>
      <c r="F38" s="243">
        <v>75.657680388943774</v>
      </c>
      <c r="G38" s="243">
        <v>87.094280313198979</v>
      </c>
      <c r="H38" s="243">
        <v>93.475832323619827</v>
      </c>
      <c r="I38" s="243">
        <v>100</v>
      </c>
      <c r="J38" s="242">
        <v>103.03272820486326</v>
      </c>
      <c r="K38" s="242">
        <v>109.40815232709701</v>
      </c>
      <c r="L38" s="242">
        <v>119.01974126306992</v>
      </c>
      <c r="M38" s="242">
        <v>124.22824731039796</v>
      </c>
      <c r="N38" s="242">
        <v>126.49958642418098</v>
      </c>
      <c r="O38" s="242">
        <v>127.05687836726125</v>
      </c>
      <c r="P38" s="242">
        <v>130.56293546431314</v>
      </c>
      <c r="Q38" s="242">
        <v>131.96857826311708</v>
      </c>
      <c r="R38" s="242">
        <v>134.51785431995816</v>
      </c>
      <c r="S38" s="242">
        <v>138.08800356565627</v>
      </c>
    </row>
    <row r="39" spans="1:19" ht="15" customHeight="1">
      <c r="A39" s="66" t="s">
        <v>43</v>
      </c>
      <c r="B39" s="67">
        <v>30</v>
      </c>
      <c r="C39" s="243">
        <v>71.653497610068257</v>
      </c>
      <c r="D39" s="243">
        <v>74.267518445621235</v>
      </c>
      <c r="E39" s="243">
        <v>82.240438652468995</v>
      </c>
      <c r="F39" s="243">
        <v>91.128741384800023</v>
      </c>
      <c r="G39" s="243">
        <v>93.368097094046647</v>
      </c>
      <c r="H39" s="243">
        <v>98.076447500783402</v>
      </c>
      <c r="I39" s="243">
        <v>100</v>
      </c>
      <c r="J39" s="242">
        <v>103.34490671386666</v>
      </c>
      <c r="K39" s="242">
        <v>110.32739956788116</v>
      </c>
      <c r="L39" s="242">
        <v>116.33033948018681</v>
      </c>
      <c r="M39" s="242">
        <v>119.79767524976683</v>
      </c>
      <c r="N39" s="242">
        <v>120.88738867109517</v>
      </c>
      <c r="O39" s="242">
        <v>107.2115056356175</v>
      </c>
      <c r="P39" s="242">
        <v>118.39503520890614</v>
      </c>
      <c r="Q39" s="242">
        <v>126.92557502295156</v>
      </c>
      <c r="R39" s="242">
        <v>136.20353463522497</v>
      </c>
      <c r="S39" s="242">
        <v>144.02450618987115</v>
      </c>
    </row>
    <row r="40" spans="1:19" ht="15" customHeight="1">
      <c r="A40" s="66" t="s">
        <v>125</v>
      </c>
      <c r="B40" s="67">
        <v>31</v>
      </c>
      <c r="C40" s="243">
        <v>82.365052153093757</v>
      </c>
      <c r="D40" s="243">
        <v>84.057604667160831</v>
      </c>
      <c r="E40" s="243">
        <v>85.666366056064405</v>
      </c>
      <c r="F40" s="243">
        <v>85.92488950437486</v>
      </c>
      <c r="G40" s="243">
        <v>92.520632629082684</v>
      </c>
      <c r="H40" s="243">
        <v>96.035699099755504</v>
      </c>
      <c r="I40" s="243">
        <v>100</v>
      </c>
      <c r="J40" s="242">
        <v>103.80999025177364</v>
      </c>
      <c r="K40" s="242">
        <v>108.52982123320949</v>
      </c>
      <c r="L40" s="242">
        <v>112.6407874154375</v>
      </c>
      <c r="M40" s="242">
        <v>116.77648454328393</v>
      </c>
      <c r="N40" s="242">
        <v>123.04445315394328</v>
      </c>
      <c r="O40" s="242">
        <v>83.695445179668752</v>
      </c>
      <c r="P40" s="242">
        <v>99.039445552264922</v>
      </c>
      <c r="Q40" s="242">
        <v>111.09376189588937</v>
      </c>
      <c r="R40" s="242">
        <v>118.54899134373194</v>
      </c>
      <c r="S40" s="242">
        <v>133.61245563022018</v>
      </c>
    </row>
    <row r="41" spans="1:19" ht="15" customHeight="1">
      <c r="A41" s="66" t="s">
        <v>44</v>
      </c>
      <c r="B41" s="67">
        <v>32</v>
      </c>
      <c r="C41" s="243">
        <v>78.350039463571861</v>
      </c>
      <c r="D41" s="243">
        <v>79.121974422020429</v>
      </c>
      <c r="E41" s="243">
        <v>84.602057295043338</v>
      </c>
      <c r="F41" s="243">
        <v>89.904560844435721</v>
      </c>
      <c r="G41" s="243">
        <v>89.183649414777719</v>
      </c>
      <c r="H41" s="243">
        <v>94.349936652462901</v>
      </c>
      <c r="I41" s="243">
        <v>100</v>
      </c>
      <c r="J41" s="242">
        <v>104.88198131921055</v>
      </c>
      <c r="K41" s="242">
        <v>108.50484774744341</v>
      </c>
      <c r="L41" s="242">
        <v>114.5407896837427</v>
      </c>
      <c r="M41" s="242">
        <v>123.21741642508168</v>
      </c>
      <c r="N41" s="242">
        <v>130.19466594407569</v>
      </c>
      <c r="O41" s="242">
        <v>114.28075785933727</v>
      </c>
      <c r="P41" s="242">
        <v>128.51673697390004</v>
      </c>
      <c r="Q41" s="242">
        <v>129.75450252305671</v>
      </c>
      <c r="R41" s="242">
        <v>138.53258955321013</v>
      </c>
      <c r="S41" s="242">
        <v>149.48266242211429</v>
      </c>
    </row>
    <row r="42" spans="1:19" ht="15" customHeight="1">
      <c r="A42" s="66" t="s">
        <v>45</v>
      </c>
      <c r="B42" s="67">
        <v>33</v>
      </c>
      <c r="C42" s="243">
        <v>42.937586384193523</v>
      </c>
      <c r="D42" s="243">
        <v>59.011107445225996</v>
      </c>
      <c r="E42" s="243">
        <v>67.813187957315435</v>
      </c>
      <c r="F42" s="243">
        <v>87.116630239036766</v>
      </c>
      <c r="G42" s="243">
        <v>86.741013930811562</v>
      </c>
      <c r="H42" s="243">
        <v>75.87511470807415</v>
      </c>
      <c r="I42" s="243">
        <v>100</v>
      </c>
      <c r="J42" s="242">
        <v>98.008393626028933</v>
      </c>
      <c r="K42" s="242">
        <v>107.78500241106576</v>
      </c>
      <c r="L42" s="242">
        <v>114.90376660969642</v>
      </c>
      <c r="M42" s="242">
        <v>113.49870413714041</v>
      </c>
      <c r="N42" s="242">
        <v>120.6002757694373</v>
      </c>
      <c r="O42" s="242">
        <v>121.29116882169535</v>
      </c>
      <c r="P42" s="242">
        <v>151.17797115197899</v>
      </c>
      <c r="Q42" s="242">
        <v>141.61162327689576</v>
      </c>
      <c r="R42" s="242">
        <v>157.67033114622785</v>
      </c>
      <c r="S42" s="242">
        <v>161.29202594482877</v>
      </c>
    </row>
    <row r="43" spans="1:19" ht="15" customHeight="1" thickBot="1">
      <c r="A43" s="60" t="s">
        <v>139</v>
      </c>
      <c r="B43" s="61" t="s">
        <v>78</v>
      </c>
      <c r="C43" s="234">
        <v>73.3970132933743</v>
      </c>
      <c r="D43" s="234">
        <v>72.657487294508357</v>
      </c>
      <c r="E43" s="234">
        <v>80.518360729277688</v>
      </c>
      <c r="F43" s="234">
        <v>84.052400095823216</v>
      </c>
      <c r="G43" s="234">
        <v>85.131521115746963</v>
      </c>
      <c r="H43" s="234">
        <v>93.818988897213444</v>
      </c>
      <c r="I43" s="234">
        <v>100</v>
      </c>
      <c r="J43" s="234">
        <v>103.15210482199902</v>
      </c>
      <c r="K43" s="234">
        <v>107.84013196920029</v>
      </c>
      <c r="L43" s="234">
        <v>113.6852344276919</v>
      </c>
      <c r="M43" s="234">
        <v>116.73464572589674</v>
      </c>
      <c r="N43" s="234">
        <v>116.18691816973643</v>
      </c>
      <c r="O43" s="234">
        <v>114.66068523352028</v>
      </c>
      <c r="P43" s="234">
        <v>121.85551378421351</v>
      </c>
      <c r="Q43" s="234">
        <v>121.31208321683802</v>
      </c>
      <c r="R43" s="234">
        <v>127.83062874702247</v>
      </c>
      <c r="S43" s="234">
        <v>135.53262353128233</v>
      </c>
    </row>
    <row r="44" spans="1:19">
      <c r="C44" s="70"/>
      <c r="D44" s="70"/>
      <c r="E44" s="70"/>
      <c r="F44" s="70"/>
      <c r="G44" s="70"/>
      <c r="H44" s="70"/>
      <c r="I44" s="70"/>
    </row>
    <row r="45" spans="1:19">
      <c r="A45" s="5"/>
      <c r="C45" s="73"/>
      <c r="D45" s="73"/>
      <c r="E45" s="73"/>
      <c r="F45" s="73"/>
      <c r="G45" s="73"/>
      <c r="H45" s="73"/>
      <c r="I45" s="73"/>
    </row>
    <row r="46" spans="1:19">
      <c r="A46" s="5" t="s">
        <v>192</v>
      </c>
      <c r="C46" s="73"/>
      <c r="D46" s="73"/>
      <c r="E46" s="73"/>
      <c r="F46" s="73"/>
      <c r="G46" s="73"/>
      <c r="H46" s="73"/>
      <c r="I46" s="73"/>
    </row>
    <row r="48" spans="1:19" ht="16.2">
      <c r="A48" s="7" t="s">
        <v>17</v>
      </c>
      <c r="B48" s="7"/>
      <c r="C48" s="7"/>
      <c r="S48" s="2">
        <f>'3.10. IVF VBP'!S48+1</f>
        <v>20</v>
      </c>
    </row>
    <row r="49" spans="1:9">
      <c r="A49" s="69"/>
    </row>
    <row r="50" spans="1:9">
      <c r="C50" s="70"/>
      <c r="D50" s="70"/>
      <c r="E50" s="70"/>
      <c r="F50" s="70"/>
      <c r="G50" s="70"/>
      <c r="H50" s="70"/>
      <c r="I50" s="70"/>
    </row>
  </sheetData>
  <mergeCells count="3">
    <mergeCell ref="A3:B3"/>
    <mergeCell ref="A6:S6"/>
    <mergeCell ref="A5:S5"/>
  </mergeCells>
  <hyperlinks>
    <hyperlink ref="A2" location="INDICE!A1" display="Índice" xr:uid="{00000000-0004-0000-15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theme="0" tint="-0.499984740745262"/>
    <pageSetUpPr fitToPage="1"/>
  </sheetPr>
  <dimension ref="A1:S52"/>
  <sheetViews>
    <sheetView showGridLines="0" topLeftCell="D24" workbookViewId="0">
      <selection activeCell="T35" sqref="T35"/>
    </sheetView>
  </sheetViews>
  <sheetFormatPr baseColWidth="10" defaultColWidth="11.44140625" defaultRowHeight="15.6"/>
  <cols>
    <col min="1" max="1" width="41.44140625" style="23" customWidth="1"/>
    <col min="2" max="2" width="8.6640625" style="23" customWidth="1"/>
    <col min="3" max="19" width="10.6640625" style="23" customWidth="1"/>
    <col min="20" max="16384" width="11.44140625" style="23"/>
  </cols>
  <sheetData>
    <row r="1" spans="1:19" ht="13.5" customHeight="1"/>
    <row r="2" spans="1:19" ht="13.5" customHeight="1">
      <c r="A2" s="94" t="s">
        <v>0</v>
      </c>
      <c r="B2" s="55"/>
      <c r="C2" s="9"/>
      <c r="D2" s="9"/>
      <c r="E2" s="9"/>
      <c r="F2" s="9"/>
      <c r="G2" s="9"/>
      <c r="H2" s="9"/>
      <c r="I2" s="9"/>
      <c r="N2" s="25"/>
      <c r="O2" s="25"/>
      <c r="P2" s="25"/>
      <c r="Q2" s="25"/>
    </row>
    <row r="3" spans="1:19" ht="13.5" customHeight="1">
      <c r="A3" s="400" t="s">
        <v>410</v>
      </c>
      <c r="B3" s="401"/>
      <c r="C3" s="9"/>
      <c r="D3" s="9"/>
      <c r="E3" s="9"/>
      <c r="F3" s="9"/>
      <c r="G3" s="9"/>
      <c r="H3" s="9"/>
      <c r="S3" s="8" t="s">
        <v>1</v>
      </c>
    </row>
    <row r="4" spans="1:19" ht="13.5" customHeight="1">
      <c r="A4" s="9"/>
      <c r="B4" s="9"/>
      <c r="C4" s="9"/>
      <c r="D4" s="9"/>
      <c r="E4" s="9"/>
      <c r="F4" s="9"/>
      <c r="G4" s="9"/>
      <c r="H4" s="9"/>
      <c r="I4" s="9"/>
      <c r="L4" s="27"/>
      <c r="M4" s="27"/>
      <c r="N4" s="25"/>
      <c r="O4" s="25"/>
      <c r="P4" s="25"/>
      <c r="Q4" s="27"/>
    </row>
    <row r="5" spans="1:19" ht="18.75" customHeight="1">
      <c r="A5" s="402" t="s">
        <v>280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19" ht="18.75" customHeight="1">
      <c r="A6" s="402" t="s">
        <v>277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ht="13.5" customHeight="1">
      <c r="A7" s="74"/>
      <c r="B7" s="74"/>
      <c r="C7" s="74"/>
      <c r="D7" s="74"/>
      <c r="E7" s="74"/>
      <c r="F7" s="74"/>
      <c r="G7" s="74"/>
      <c r="H7" s="74"/>
      <c r="I7" s="74"/>
      <c r="L7" s="28"/>
      <c r="M7" s="28"/>
      <c r="N7" s="28"/>
      <c r="O7" s="28"/>
      <c r="P7" s="28"/>
      <c r="Q7" s="28"/>
    </row>
    <row r="8" spans="1:19" ht="13.5" customHeight="1">
      <c r="A8" s="414"/>
      <c r="B8" s="414"/>
      <c r="C8" s="414"/>
      <c r="D8" s="414"/>
      <c r="E8" s="414"/>
      <c r="F8" s="414"/>
      <c r="G8" s="414"/>
      <c r="H8" s="414"/>
      <c r="I8" s="414"/>
      <c r="L8" s="28"/>
      <c r="M8" s="28"/>
      <c r="N8" s="28"/>
      <c r="O8" s="28"/>
      <c r="P8" s="28"/>
      <c r="Q8" s="28"/>
    </row>
    <row r="9" spans="1:19" ht="15.75" customHeigh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19" s="3" customFormat="1" ht="15" customHeight="1">
      <c r="A10" s="63" t="s">
        <v>120</v>
      </c>
      <c r="B10" s="67">
        <v>1</v>
      </c>
      <c r="C10" s="231">
        <v>66.724461489156923</v>
      </c>
      <c r="D10" s="231">
        <v>56.049337974754998</v>
      </c>
      <c r="E10" s="231">
        <v>87.894685995505498</v>
      </c>
      <c r="F10" s="231">
        <v>94.540000169201647</v>
      </c>
      <c r="G10" s="231">
        <v>57.497220438787842</v>
      </c>
      <c r="H10" s="231">
        <v>94.223114623106369</v>
      </c>
      <c r="I10" s="231">
        <v>100</v>
      </c>
      <c r="J10" s="231">
        <v>98.742274787060865</v>
      </c>
      <c r="K10" s="231">
        <v>100.99252283024455</v>
      </c>
      <c r="L10" s="231">
        <v>107.50490279476873</v>
      </c>
      <c r="M10" s="231">
        <v>111.15021391987696</v>
      </c>
      <c r="N10" s="231">
        <v>106.22158278778313</v>
      </c>
      <c r="O10" s="231">
        <v>115.79692147638822</v>
      </c>
      <c r="P10" s="231">
        <v>94.683926844652902</v>
      </c>
      <c r="Q10" s="231">
        <v>82.832377733653345</v>
      </c>
      <c r="R10" s="231">
        <v>102.24206970448758</v>
      </c>
      <c r="S10" s="231">
        <v>104.46333125790972</v>
      </c>
    </row>
    <row r="11" spans="1:19" s="3" customFormat="1" ht="15" customHeight="1">
      <c r="A11" s="66" t="s">
        <v>121</v>
      </c>
      <c r="B11" s="67">
        <v>2</v>
      </c>
      <c r="C11" s="233">
        <v>75.319079477633693</v>
      </c>
      <c r="D11" s="233">
        <v>75.890855957148503</v>
      </c>
      <c r="E11" s="233">
        <v>84.071242344335289</v>
      </c>
      <c r="F11" s="233">
        <v>84.911791120213309</v>
      </c>
      <c r="G11" s="233">
        <v>83.563515477928476</v>
      </c>
      <c r="H11" s="233">
        <v>88.806429814997827</v>
      </c>
      <c r="I11" s="233">
        <v>100</v>
      </c>
      <c r="J11" s="231">
        <v>98.019181240616291</v>
      </c>
      <c r="K11" s="231">
        <v>102.99030444287376</v>
      </c>
      <c r="L11" s="231">
        <v>105.92968477533449</v>
      </c>
      <c r="M11" s="231">
        <v>102.59106750217697</v>
      </c>
      <c r="N11" s="231">
        <v>103.78245850200007</v>
      </c>
      <c r="O11" s="231">
        <v>108.35417553062929</v>
      </c>
      <c r="P11" s="231">
        <v>115.0285111259586</v>
      </c>
      <c r="Q11" s="231">
        <v>114.63871273267205</v>
      </c>
      <c r="R11" s="231">
        <v>115.22195056788944</v>
      </c>
      <c r="S11" s="231">
        <v>122.92226277390724</v>
      </c>
    </row>
    <row r="12" spans="1:19" s="3" customFormat="1" ht="15" customHeight="1">
      <c r="A12" s="66" t="s">
        <v>19</v>
      </c>
      <c r="B12" s="67">
        <v>3</v>
      </c>
      <c r="C12" s="233">
        <v>90.994925179304161</v>
      </c>
      <c r="D12" s="233">
        <v>83.332955304246482</v>
      </c>
      <c r="E12" s="233">
        <v>95.958546149122697</v>
      </c>
      <c r="F12" s="233">
        <v>93.143729533618782</v>
      </c>
      <c r="G12" s="233">
        <v>91.598248273837271</v>
      </c>
      <c r="H12" s="233">
        <v>96.526419273830911</v>
      </c>
      <c r="I12" s="233">
        <v>100</v>
      </c>
      <c r="J12" s="231">
        <v>98.164741980282841</v>
      </c>
      <c r="K12" s="231">
        <v>97.874085591808367</v>
      </c>
      <c r="L12" s="231">
        <v>90.338528144601867</v>
      </c>
      <c r="M12" s="231">
        <v>95.115294737123349</v>
      </c>
      <c r="N12" s="231">
        <v>88.691686483408475</v>
      </c>
      <c r="O12" s="231">
        <v>86.030411298980653</v>
      </c>
      <c r="P12" s="231">
        <v>92.337204047697071</v>
      </c>
      <c r="Q12" s="231">
        <v>96.784800088752718</v>
      </c>
      <c r="R12" s="231">
        <v>102.32894124141943</v>
      </c>
      <c r="S12" s="231">
        <v>107.23801620381536</v>
      </c>
    </row>
    <row r="13" spans="1:19" s="3" customFormat="1" ht="15" customHeight="1">
      <c r="A13" s="66" t="s">
        <v>20</v>
      </c>
      <c r="B13" s="67">
        <v>4</v>
      </c>
      <c r="C13" s="233">
        <v>83.797368736273953</v>
      </c>
      <c r="D13" s="233">
        <v>83.387286299706986</v>
      </c>
      <c r="E13" s="233">
        <v>89.778121908523786</v>
      </c>
      <c r="F13" s="233">
        <v>104.10524343891925</v>
      </c>
      <c r="G13" s="233">
        <v>103.54692179321714</v>
      </c>
      <c r="H13" s="233">
        <v>100.3573748115536</v>
      </c>
      <c r="I13" s="233">
        <v>100</v>
      </c>
      <c r="J13" s="231">
        <v>98.094358522494389</v>
      </c>
      <c r="K13" s="231">
        <v>101.3070448473344</v>
      </c>
      <c r="L13" s="231">
        <v>110.73160693202296</v>
      </c>
      <c r="M13" s="231">
        <v>119.92580166166424</v>
      </c>
      <c r="N13" s="231">
        <v>132.80820329711256</v>
      </c>
      <c r="O13" s="231">
        <v>133.5600588173686</v>
      </c>
      <c r="P13" s="231">
        <v>127.41635451283277</v>
      </c>
      <c r="Q13" s="231">
        <v>115.20931947048088</v>
      </c>
      <c r="R13" s="231">
        <v>135.34542543024585</v>
      </c>
      <c r="S13" s="231">
        <v>146.0873930903204</v>
      </c>
    </row>
    <row r="14" spans="1:19" s="3" customFormat="1" ht="15" customHeight="1">
      <c r="A14" s="66" t="s">
        <v>21</v>
      </c>
      <c r="B14" s="67">
        <v>5</v>
      </c>
      <c r="C14" s="233">
        <v>73.862321601543613</v>
      </c>
      <c r="D14" s="233">
        <v>77.242935833120924</v>
      </c>
      <c r="E14" s="233">
        <v>83.111172475108418</v>
      </c>
      <c r="F14" s="233">
        <v>88.53708855186602</v>
      </c>
      <c r="G14" s="233">
        <v>89.198904318051618</v>
      </c>
      <c r="H14" s="233">
        <v>92.072360454133189</v>
      </c>
      <c r="I14" s="233">
        <v>100</v>
      </c>
      <c r="J14" s="231">
        <v>103.54167294280549</v>
      </c>
      <c r="K14" s="231">
        <v>112.4340992576026</v>
      </c>
      <c r="L14" s="231">
        <v>120.35420652944001</v>
      </c>
      <c r="M14" s="231">
        <v>112.1585950721075</v>
      </c>
      <c r="N14" s="231">
        <v>119.06921357673296</v>
      </c>
      <c r="O14" s="231">
        <v>127.50521316723599</v>
      </c>
      <c r="P14" s="231">
        <v>138.40164999722529</v>
      </c>
      <c r="Q14" s="231">
        <v>129.13475581664719</v>
      </c>
      <c r="R14" s="231">
        <v>146.35213273187892</v>
      </c>
      <c r="S14" s="231">
        <v>191.55839887306411</v>
      </c>
    </row>
    <row r="15" spans="1:19" s="3" customFormat="1" ht="15" customHeight="1">
      <c r="A15" s="66" t="s">
        <v>22</v>
      </c>
      <c r="B15" s="67">
        <v>6</v>
      </c>
      <c r="C15" s="233">
        <v>78.980882962832197</v>
      </c>
      <c r="D15" s="233">
        <v>79.420530667539211</v>
      </c>
      <c r="E15" s="233">
        <v>93.633635084025101</v>
      </c>
      <c r="F15" s="233">
        <v>81.783898300845863</v>
      </c>
      <c r="G15" s="233">
        <v>83.835683510850473</v>
      </c>
      <c r="H15" s="233">
        <v>91.077589505185557</v>
      </c>
      <c r="I15" s="233">
        <v>100</v>
      </c>
      <c r="J15" s="231">
        <v>98.888027540290466</v>
      </c>
      <c r="K15" s="231">
        <v>105.0855665851584</v>
      </c>
      <c r="L15" s="231">
        <v>107.54174558136515</v>
      </c>
      <c r="M15" s="231">
        <v>105.39762711321413</v>
      </c>
      <c r="N15" s="231">
        <v>104.33129105443851</v>
      </c>
      <c r="O15" s="231">
        <v>109.60296249060654</v>
      </c>
      <c r="P15" s="231">
        <v>114.43571308779754</v>
      </c>
      <c r="Q15" s="231">
        <v>111.21794977165185</v>
      </c>
      <c r="R15" s="231">
        <v>109.46395715958749</v>
      </c>
      <c r="S15" s="231">
        <v>119.17774861219601</v>
      </c>
    </row>
    <row r="16" spans="1:19" s="3" customFormat="1" ht="15" customHeight="1">
      <c r="A16" s="66" t="s">
        <v>23</v>
      </c>
      <c r="B16" s="67">
        <v>7</v>
      </c>
      <c r="C16" s="233">
        <v>99.261235851998535</v>
      </c>
      <c r="D16" s="233">
        <v>59.469672672422966</v>
      </c>
      <c r="E16" s="233">
        <v>49.171626282905528</v>
      </c>
      <c r="F16" s="233">
        <v>59.769830285575985</v>
      </c>
      <c r="G16" s="233">
        <v>52.158504794884976</v>
      </c>
      <c r="H16" s="233">
        <v>84.504929382589637</v>
      </c>
      <c r="I16" s="233">
        <v>100</v>
      </c>
      <c r="J16" s="231">
        <v>111.34793469952196</v>
      </c>
      <c r="K16" s="231">
        <v>110.38660683974524</v>
      </c>
      <c r="L16" s="231">
        <v>107.55404736385327</v>
      </c>
      <c r="M16" s="231">
        <v>107.71429702551526</v>
      </c>
      <c r="N16" s="231">
        <v>100.15017779815491</v>
      </c>
      <c r="O16" s="231">
        <v>97.865974769301104</v>
      </c>
      <c r="P16" s="231">
        <v>83.633025501136444</v>
      </c>
      <c r="Q16" s="231">
        <v>54.563427772721575</v>
      </c>
      <c r="R16" s="231">
        <v>89.19001624449966</v>
      </c>
      <c r="S16" s="231">
        <v>76.878058139226795</v>
      </c>
    </row>
    <row r="17" spans="1:19" s="3" customFormat="1" ht="15" customHeight="1">
      <c r="A17" s="66" t="s">
        <v>24</v>
      </c>
      <c r="B17" s="67">
        <v>8</v>
      </c>
      <c r="C17" s="233">
        <v>73.083076862990325</v>
      </c>
      <c r="D17" s="233">
        <v>76.73320095443907</v>
      </c>
      <c r="E17" s="233">
        <v>79.747559371980969</v>
      </c>
      <c r="F17" s="233">
        <v>86.510055201208516</v>
      </c>
      <c r="G17" s="233">
        <v>91.293320618528568</v>
      </c>
      <c r="H17" s="233">
        <v>94.014602700370958</v>
      </c>
      <c r="I17" s="233">
        <v>100</v>
      </c>
      <c r="J17" s="231">
        <v>103.82724328005378</v>
      </c>
      <c r="K17" s="231">
        <v>110.89229782062952</v>
      </c>
      <c r="L17" s="231">
        <v>115.77196475697042</v>
      </c>
      <c r="M17" s="231">
        <v>116.2129323309214</v>
      </c>
      <c r="N17" s="231">
        <v>120.46384597069479</v>
      </c>
      <c r="O17" s="231">
        <v>123.13079097276439</v>
      </c>
      <c r="P17" s="231">
        <v>119.80277927685961</v>
      </c>
      <c r="Q17" s="231">
        <v>120.65372617907973</v>
      </c>
      <c r="R17" s="231">
        <v>128.38854042516675</v>
      </c>
      <c r="S17" s="231">
        <v>131.93000031742861</v>
      </c>
    </row>
    <row r="18" spans="1:19" s="3" customFormat="1" ht="15" customHeight="1">
      <c r="A18" s="66" t="s">
        <v>25</v>
      </c>
      <c r="B18" s="67">
        <v>9</v>
      </c>
      <c r="C18" s="233">
        <v>79.096780012526395</v>
      </c>
      <c r="D18" s="233">
        <v>80.988021372529289</v>
      </c>
      <c r="E18" s="233">
        <v>87.248789891027499</v>
      </c>
      <c r="F18" s="233">
        <v>90.812830144190642</v>
      </c>
      <c r="G18" s="233">
        <v>94.948883874250996</v>
      </c>
      <c r="H18" s="233">
        <v>96.387107386780286</v>
      </c>
      <c r="I18" s="233">
        <v>100</v>
      </c>
      <c r="J18" s="231">
        <v>102.77297306098629</v>
      </c>
      <c r="K18" s="231">
        <v>106.56910016639043</v>
      </c>
      <c r="L18" s="231">
        <v>117.02898746867854</v>
      </c>
      <c r="M18" s="231">
        <v>118.51953204777675</v>
      </c>
      <c r="N18" s="231">
        <v>118.16897014963187</v>
      </c>
      <c r="O18" s="231">
        <v>122.41594862406637</v>
      </c>
      <c r="P18" s="231">
        <v>128.90666294747615</v>
      </c>
      <c r="Q18" s="231">
        <v>126.55030417600636</v>
      </c>
      <c r="R18" s="231">
        <v>132.90334732050536</v>
      </c>
      <c r="S18" s="231">
        <v>140.88777799841202</v>
      </c>
    </row>
    <row r="19" spans="1:19" s="3" customFormat="1" ht="15" customHeight="1">
      <c r="A19" s="66" t="s">
        <v>26</v>
      </c>
      <c r="B19" s="67">
        <v>10</v>
      </c>
      <c r="C19" s="233">
        <v>97.301919154952415</v>
      </c>
      <c r="D19" s="233">
        <v>84.602829554638134</v>
      </c>
      <c r="E19" s="233">
        <v>81.456621801265015</v>
      </c>
      <c r="F19" s="233">
        <v>90.241612221125067</v>
      </c>
      <c r="G19" s="233">
        <v>92.186132444210102</v>
      </c>
      <c r="H19" s="233">
        <v>93.601416759503181</v>
      </c>
      <c r="I19" s="233">
        <v>100</v>
      </c>
      <c r="J19" s="231">
        <v>102.36240099417391</v>
      </c>
      <c r="K19" s="231">
        <v>100.61504765605665</v>
      </c>
      <c r="L19" s="231">
        <v>80.636517451836781</v>
      </c>
      <c r="M19" s="231">
        <v>78.806094299505958</v>
      </c>
      <c r="N19" s="231">
        <v>91.790428944336824</v>
      </c>
      <c r="O19" s="231">
        <v>102.85913309521098</v>
      </c>
      <c r="P19" s="231">
        <v>108.44031590842631</v>
      </c>
      <c r="Q19" s="231">
        <v>121.99962619751625</v>
      </c>
      <c r="R19" s="231">
        <v>128.98602378362438</v>
      </c>
      <c r="S19" s="231">
        <v>140.03303920487915</v>
      </c>
    </row>
    <row r="20" spans="1:19" s="3" customFormat="1" ht="15" customHeight="1">
      <c r="A20" s="66" t="s">
        <v>27</v>
      </c>
      <c r="B20" s="67">
        <v>11</v>
      </c>
      <c r="C20" s="233">
        <v>79.566323917761565</v>
      </c>
      <c r="D20" s="233">
        <v>80.806493927231955</v>
      </c>
      <c r="E20" s="233">
        <v>81.053854499969844</v>
      </c>
      <c r="F20" s="233">
        <v>82.75019597261371</v>
      </c>
      <c r="G20" s="233">
        <v>85.119691321492553</v>
      </c>
      <c r="H20" s="233">
        <v>92.89573329478992</v>
      </c>
      <c r="I20" s="233">
        <v>100</v>
      </c>
      <c r="J20" s="231">
        <v>105.45103750854177</v>
      </c>
      <c r="K20" s="231">
        <v>107.39326379987104</v>
      </c>
      <c r="L20" s="231">
        <v>114.91866144965783</v>
      </c>
      <c r="M20" s="231">
        <v>123.81482019110446</v>
      </c>
      <c r="N20" s="231">
        <v>123.20197334835028</v>
      </c>
      <c r="O20" s="231">
        <v>130.44247459009429</v>
      </c>
      <c r="P20" s="231">
        <v>140.5910831200901</v>
      </c>
      <c r="Q20" s="231">
        <v>132.57755816786212</v>
      </c>
      <c r="R20" s="231">
        <v>138.76329121117826</v>
      </c>
      <c r="S20" s="231">
        <v>151.83207522553857</v>
      </c>
    </row>
    <row r="21" spans="1:19" s="3" customFormat="1" ht="15" customHeight="1">
      <c r="A21" s="66" t="s">
        <v>28</v>
      </c>
      <c r="B21" s="67">
        <v>12</v>
      </c>
      <c r="C21" s="233">
        <v>75.928727263890679</v>
      </c>
      <c r="D21" s="233">
        <v>78.797558991761107</v>
      </c>
      <c r="E21" s="233">
        <v>81.248701480742668</v>
      </c>
      <c r="F21" s="233">
        <v>88.913711627363782</v>
      </c>
      <c r="G21" s="233">
        <v>92.88311101872219</v>
      </c>
      <c r="H21" s="233">
        <v>94.424816634487811</v>
      </c>
      <c r="I21" s="233">
        <v>100</v>
      </c>
      <c r="J21" s="231">
        <v>105.14943437459121</v>
      </c>
      <c r="K21" s="231">
        <v>114.37354926617178</v>
      </c>
      <c r="L21" s="231">
        <v>123.93677894964819</v>
      </c>
      <c r="M21" s="231">
        <v>130.25913783774007</v>
      </c>
      <c r="N21" s="231">
        <v>123.05025051296128</v>
      </c>
      <c r="O21" s="231">
        <v>117.23675877067568</v>
      </c>
      <c r="P21" s="231">
        <v>121.5264650078414</v>
      </c>
      <c r="Q21" s="231">
        <v>127.03287851339901</v>
      </c>
      <c r="R21" s="231">
        <v>132.7879003200627</v>
      </c>
      <c r="S21" s="231">
        <v>134.42151394475667</v>
      </c>
    </row>
    <row r="22" spans="1:19" s="3" customFormat="1" ht="15" customHeight="1">
      <c r="A22" s="66" t="s">
        <v>29</v>
      </c>
      <c r="B22" s="67">
        <v>13</v>
      </c>
      <c r="C22" s="233">
        <v>84.501733561817943</v>
      </c>
      <c r="D22" s="233">
        <v>83.987761550972053</v>
      </c>
      <c r="E22" s="233">
        <v>86.102881316015356</v>
      </c>
      <c r="F22" s="233">
        <v>87.328231440468542</v>
      </c>
      <c r="G22" s="233">
        <v>88.634694649764739</v>
      </c>
      <c r="H22" s="233">
        <v>96.114187224711372</v>
      </c>
      <c r="I22" s="233">
        <v>100</v>
      </c>
      <c r="J22" s="231">
        <v>99.542350509203217</v>
      </c>
      <c r="K22" s="231">
        <v>104.31469024697846</v>
      </c>
      <c r="L22" s="231">
        <v>114.64782247113561</v>
      </c>
      <c r="M22" s="231">
        <v>117.09238211168882</v>
      </c>
      <c r="N22" s="231">
        <v>110.67062422276679</v>
      </c>
      <c r="O22" s="231">
        <v>98.657172332286464</v>
      </c>
      <c r="P22" s="231">
        <v>102.51393195668182</v>
      </c>
      <c r="Q22" s="231">
        <v>108.77418337374361</v>
      </c>
      <c r="R22" s="231">
        <v>112.88668680936156</v>
      </c>
      <c r="S22" s="231">
        <v>120.36395534592947</v>
      </c>
    </row>
    <row r="23" spans="1:19" s="3" customFormat="1" ht="15" customHeight="1">
      <c r="A23" s="66" t="s">
        <v>122</v>
      </c>
      <c r="B23" s="67">
        <v>14</v>
      </c>
      <c r="C23" s="233">
        <v>83.537726847632641</v>
      </c>
      <c r="D23" s="233">
        <v>84.472927695947945</v>
      </c>
      <c r="E23" s="233">
        <v>87.702245867371388</v>
      </c>
      <c r="F23" s="233">
        <v>88.066384646369798</v>
      </c>
      <c r="G23" s="233">
        <v>89.052982795090699</v>
      </c>
      <c r="H23" s="233">
        <v>93.120766401879933</v>
      </c>
      <c r="I23" s="233">
        <v>100</v>
      </c>
      <c r="J23" s="231">
        <v>96.752683652038954</v>
      </c>
      <c r="K23" s="231">
        <v>100.50283364631237</v>
      </c>
      <c r="L23" s="231">
        <v>98.566081313966336</v>
      </c>
      <c r="M23" s="231">
        <v>86.055330008668847</v>
      </c>
      <c r="N23" s="231">
        <v>81.411947457160963</v>
      </c>
      <c r="O23" s="231">
        <v>76.535486259994812</v>
      </c>
      <c r="P23" s="231">
        <v>96.183733255739241</v>
      </c>
      <c r="Q23" s="231">
        <v>104.25259186408246</v>
      </c>
      <c r="R23" s="231">
        <v>96.714294552776209</v>
      </c>
      <c r="S23" s="231">
        <v>90.477134820991893</v>
      </c>
    </row>
    <row r="24" spans="1:19" s="3" customFormat="1" ht="15" customHeight="1">
      <c r="A24" s="66" t="s">
        <v>30</v>
      </c>
      <c r="B24" s="67">
        <v>15</v>
      </c>
      <c r="C24" s="233">
        <v>92.884117642340186</v>
      </c>
      <c r="D24" s="233">
        <v>85.646356786999576</v>
      </c>
      <c r="E24" s="233">
        <v>86.320878629606568</v>
      </c>
      <c r="F24" s="233">
        <v>91.73318022951365</v>
      </c>
      <c r="G24" s="233">
        <v>92.655082862034973</v>
      </c>
      <c r="H24" s="233">
        <v>94.322994542764476</v>
      </c>
      <c r="I24" s="233">
        <v>100</v>
      </c>
      <c r="J24" s="231">
        <v>106.95073805075961</v>
      </c>
      <c r="K24" s="231">
        <v>111.06901117894337</v>
      </c>
      <c r="L24" s="231">
        <v>113.12312873874404</v>
      </c>
      <c r="M24" s="231">
        <v>119.7946855378915</v>
      </c>
      <c r="N24" s="231">
        <v>119.48010492155785</v>
      </c>
      <c r="O24" s="231">
        <v>114.33944855700156</v>
      </c>
      <c r="P24" s="231">
        <v>124.58899022918864</v>
      </c>
      <c r="Q24" s="231">
        <v>125.61817206711679</v>
      </c>
      <c r="R24" s="231">
        <v>122.2532841465958</v>
      </c>
      <c r="S24" s="231">
        <v>124.34721761354719</v>
      </c>
    </row>
    <row r="25" spans="1:19" s="3" customFormat="1" ht="15" customHeight="1">
      <c r="A25" s="66" t="s">
        <v>31</v>
      </c>
      <c r="B25" s="67">
        <v>16</v>
      </c>
      <c r="C25" s="233">
        <v>81.151102643704647</v>
      </c>
      <c r="D25" s="233">
        <v>74.4547116301746</v>
      </c>
      <c r="E25" s="233">
        <v>77.571799175451417</v>
      </c>
      <c r="F25" s="233">
        <v>82.725397445526781</v>
      </c>
      <c r="G25" s="233">
        <v>87.082758464342206</v>
      </c>
      <c r="H25" s="233">
        <v>92.636631944249743</v>
      </c>
      <c r="I25" s="233">
        <v>100</v>
      </c>
      <c r="J25" s="231">
        <v>113.6922747754638</v>
      </c>
      <c r="K25" s="231">
        <v>116.60204512788465</v>
      </c>
      <c r="L25" s="231">
        <v>128.7098508499065</v>
      </c>
      <c r="M25" s="231">
        <v>129.99586941335787</v>
      </c>
      <c r="N25" s="231">
        <v>136.08186952464067</v>
      </c>
      <c r="O25" s="231">
        <v>123.4760734260859</v>
      </c>
      <c r="P25" s="231">
        <v>141.05194223441489</v>
      </c>
      <c r="Q25" s="231">
        <v>153.50812141417583</v>
      </c>
      <c r="R25" s="231">
        <v>149.96219195869045</v>
      </c>
      <c r="S25" s="231">
        <v>145.17666180983517</v>
      </c>
    </row>
    <row r="26" spans="1:19" s="3" customFormat="1" ht="15" customHeight="1">
      <c r="A26" s="66" t="s">
        <v>32</v>
      </c>
      <c r="B26" s="67">
        <v>17</v>
      </c>
      <c r="C26" s="233">
        <v>69.083786362881156</v>
      </c>
      <c r="D26" s="233">
        <v>67.209195036928321</v>
      </c>
      <c r="E26" s="233">
        <v>73.217552053879658</v>
      </c>
      <c r="F26" s="233">
        <v>82.563422185274746</v>
      </c>
      <c r="G26" s="233">
        <v>87.683768693324325</v>
      </c>
      <c r="H26" s="233">
        <v>94.578952275016917</v>
      </c>
      <c r="I26" s="233">
        <v>100</v>
      </c>
      <c r="J26" s="231">
        <v>107.31139762370259</v>
      </c>
      <c r="K26" s="231">
        <v>113.04138922624958</v>
      </c>
      <c r="L26" s="231">
        <v>126.13707525353411</v>
      </c>
      <c r="M26" s="231">
        <v>139.80251155223587</v>
      </c>
      <c r="N26" s="231">
        <v>152.37050339324742</v>
      </c>
      <c r="O26" s="231">
        <v>154.5966400094479</v>
      </c>
      <c r="P26" s="231">
        <v>182.10259147913209</v>
      </c>
      <c r="Q26" s="231">
        <v>198.52794157996701</v>
      </c>
      <c r="R26" s="231">
        <v>204.60430541444813</v>
      </c>
      <c r="S26" s="231">
        <v>219.73054091606619</v>
      </c>
    </row>
    <row r="27" spans="1:19" s="3" customFormat="1" ht="15" customHeight="1">
      <c r="A27" s="66" t="s">
        <v>33</v>
      </c>
      <c r="B27" s="67">
        <v>18</v>
      </c>
      <c r="C27" s="233">
        <v>67.821029199608788</v>
      </c>
      <c r="D27" s="233">
        <v>70.880684579893966</v>
      </c>
      <c r="E27" s="233">
        <v>74.373673671960063</v>
      </c>
      <c r="F27" s="233">
        <v>75.88805601772502</v>
      </c>
      <c r="G27" s="233">
        <v>84.163320990442585</v>
      </c>
      <c r="H27" s="233">
        <v>95.525879183671009</v>
      </c>
      <c r="I27" s="233">
        <v>100</v>
      </c>
      <c r="J27" s="231">
        <v>101.80876032739083</v>
      </c>
      <c r="K27" s="231">
        <v>117.03712460812523</v>
      </c>
      <c r="L27" s="231">
        <v>119.3533710543731</v>
      </c>
      <c r="M27" s="231">
        <v>115.01113167119152</v>
      </c>
      <c r="N27" s="231">
        <v>113.35087532017705</v>
      </c>
      <c r="O27" s="231">
        <v>112.20280566797156</v>
      </c>
      <c r="P27" s="231">
        <v>126.99128527335142</v>
      </c>
      <c r="Q27" s="231">
        <v>123.86469750016538</v>
      </c>
      <c r="R27" s="231">
        <v>124.65767606117799</v>
      </c>
      <c r="S27" s="231">
        <v>133.28273177540126</v>
      </c>
    </row>
    <row r="28" spans="1:19" s="3" customFormat="1" ht="15" customHeight="1">
      <c r="A28" s="66" t="s">
        <v>123</v>
      </c>
      <c r="B28" s="67">
        <v>19</v>
      </c>
      <c r="C28" s="233">
        <v>87.460048047861207</v>
      </c>
      <c r="D28" s="233">
        <v>93.224540188432712</v>
      </c>
      <c r="E28" s="233">
        <v>90.971339216986919</v>
      </c>
      <c r="F28" s="233">
        <v>91.106755427732949</v>
      </c>
      <c r="G28" s="233">
        <v>91.371147990809277</v>
      </c>
      <c r="H28" s="233">
        <v>91.78457201158821</v>
      </c>
      <c r="I28" s="233">
        <v>100</v>
      </c>
      <c r="J28" s="231">
        <v>120.43625157333018</v>
      </c>
      <c r="K28" s="231">
        <v>119.69008883784143</v>
      </c>
      <c r="L28" s="231">
        <v>131.51885936089803</v>
      </c>
      <c r="M28" s="231">
        <v>124.90022115868706</v>
      </c>
      <c r="N28" s="231">
        <v>144.63446895915763</v>
      </c>
      <c r="O28" s="231">
        <v>155.61974093218768</v>
      </c>
      <c r="P28" s="231">
        <v>198.53511245682796</v>
      </c>
      <c r="Q28" s="231">
        <v>183.89106399274536</v>
      </c>
      <c r="R28" s="231">
        <v>220.1540835644646</v>
      </c>
      <c r="S28" s="231">
        <v>225.43209922101869</v>
      </c>
    </row>
    <row r="29" spans="1:19" s="3" customFormat="1" ht="15" customHeight="1">
      <c r="A29" s="66" t="s">
        <v>34</v>
      </c>
      <c r="B29" s="67">
        <v>20</v>
      </c>
      <c r="C29" s="233">
        <v>76.036921763929129</v>
      </c>
      <c r="D29" s="233">
        <v>76.746240081439169</v>
      </c>
      <c r="E29" s="233">
        <v>82.740881815498028</v>
      </c>
      <c r="F29" s="233">
        <v>92.068528565811803</v>
      </c>
      <c r="G29" s="233">
        <v>95.789501574580299</v>
      </c>
      <c r="H29" s="233">
        <v>97.32107697117074</v>
      </c>
      <c r="I29" s="233">
        <v>100</v>
      </c>
      <c r="J29" s="231">
        <v>109.70619652806654</v>
      </c>
      <c r="K29" s="231">
        <v>114.02952551613492</v>
      </c>
      <c r="L29" s="231">
        <v>122.75394867075113</v>
      </c>
      <c r="M29" s="231">
        <v>127.23462472340374</v>
      </c>
      <c r="N29" s="231">
        <v>115.31626085354732</v>
      </c>
      <c r="O29" s="231">
        <v>114.49065801450904</v>
      </c>
      <c r="P29" s="231">
        <v>127.64154893524642</v>
      </c>
      <c r="Q29" s="231">
        <v>122.85075405685259</v>
      </c>
      <c r="R29" s="231">
        <v>118.22204794218302</v>
      </c>
      <c r="S29" s="231">
        <v>132.04611640735538</v>
      </c>
    </row>
    <row r="30" spans="1:19" s="3" customFormat="1" ht="15" customHeight="1">
      <c r="A30" s="66" t="s">
        <v>35</v>
      </c>
      <c r="B30" s="67">
        <v>21</v>
      </c>
      <c r="C30" s="233">
        <v>91.656652810891615</v>
      </c>
      <c r="D30" s="233">
        <v>98.398488516295572</v>
      </c>
      <c r="E30" s="233">
        <v>103.28031107291338</v>
      </c>
      <c r="F30" s="233">
        <v>103.89854319260432</v>
      </c>
      <c r="G30" s="233">
        <v>104.91358333121556</v>
      </c>
      <c r="H30" s="233">
        <v>99.875018019171563</v>
      </c>
      <c r="I30" s="233">
        <v>100</v>
      </c>
      <c r="J30" s="231">
        <v>102.78371029824117</v>
      </c>
      <c r="K30" s="231">
        <v>99.323633427610631</v>
      </c>
      <c r="L30" s="231">
        <v>103.22874225536482</v>
      </c>
      <c r="M30" s="231">
        <v>104.23402656487887</v>
      </c>
      <c r="N30" s="231">
        <v>95.523565692666708</v>
      </c>
      <c r="O30" s="231">
        <v>95.420670386513905</v>
      </c>
      <c r="P30" s="231">
        <v>93.361283308173512</v>
      </c>
      <c r="Q30" s="231">
        <v>97.135574809288556</v>
      </c>
      <c r="R30" s="231">
        <v>104.01887124559859</v>
      </c>
      <c r="S30" s="231">
        <v>115.54629949788524</v>
      </c>
    </row>
    <row r="31" spans="1:19" s="3" customFormat="1" ht="15" customHeight="1">
      <c r="A31" s="66" t="s">
        <v>124</v>
      </c>
      <c r="B31" s="67">
        <v>22</v>
      </c>
      <c r="C31" s="233">
        <v>78.926775937759203</v>
      </c>
      <c r="D31" s="233">
        <v>80.478668350149391</v>
      </c>
      <c r="E31" s="233">
        <v>83.265280936568146</v>
      </c>
      <c r="F31" s="233">
        <v>89.178087789203943</v>
      </c>
      <c r="G31" s="233">
        <v>93.578461720584656</v>
      </c>
      <c r="H31" s="233">
        <v>94.342838565392512</v>
      </c>
      <c r="I31" s="233">
        <v>100</v>
      </c>
      <c r="J31" s="231">
        <v>111.31092894072303</v>
      </c>
      <c r="K31" s="231">
        <v>114.1607362550135</v>
      </c>
      <c r="L31" s="231">
        <v>134.51199711741108</v>
      </c>
      <c r="M31" s="231">
        <v>139.36902626778956</v>
      </c>
      <c r="N31" s="231">
        <v>132.79774672791754</v>
      </c>
      <c r="O31" s="231">
        <v>120.0243317739066</v>
      </c>
      <c r="P31" s="231">
        <v>126.77115658139211</v>
      </c>
      <c r="Q31" s="231">
        <v>122.03939942656351</v>
      </c>
      <c r="R31" s="231">
        <v>123.93225958914678</v>
      </c>
      <c r="S31" s="231">
        <v>130.04561452383109</v>
      </c>
    </row>
    <row r="32" spans="1:19" s="3" customFormat="1" ht="15" customHeight="1">
      <c r="A32" s="66" t="s">
        <v>36</v>
      </c>
      <c r="B32" s="67">
        <v>23</v>
      </c>
      <c r="C32" s="233">
        <v>94.465466926192249</v>
      </c>
      <c r="D32" s="233">
        <v>95.696841289069539</v>
      </c>
      <c r="E32" s="233">
        <v>93.143242551807333</v>
      </c>
      <c r="F32" s="233">
        <v>101.18280407783283</v>
      </c>
      <c r="G32" s="233">
        <v>106.08453729295115</v>
      </c>
      <c r="H32" s="233">
        <v>106.63561869595866</v>
      </c>
      <c r="I32" s="233">
        <v>100</v>
      </c>
      <c r="J32" s="231">
        <v>102.29401400705171</v>
      </c>
      <c r="K32" s="231">
        <v>112.87398224815051</v>
      </c>
      <c r="L32" s="231">
        <v>110.0480179080777</v>
      </c>
      <c r="M32" s="231">
        <v>112.08411650827432</v>
      </c>
      <c r="N32" s="231">
        <v>99.175484395754196</v>
      </c>
      <c r="O32" s="231">
        <v>96.936963921414659</v>
      </c>
      <c r="P32" s="231">
        <v>89.530331305431574</v>
      </c>
      <c r="Q32" s="231">
        <v>96.53432395303706</v>
      </c>
      <c r="R32" s="231">
        <v>111.52783948795104</v>
      </c>
      <c r="S32" s="231">
        <v>106.11129036012204</v>
      </c>
    </row>
    <row r="33" spans="1:19" s="3" customFormat="1" ht="15" customHeight="1">
      <c r="A33" s="66" t="s">
        <v>37</v>
      </c>
      <c r="B33" s="67">
        <v>24</v>
      </c>
      <c r="C33" s="233">
        <v>67.160395847553445</v>
      </c>
      <c r="D33" s="233">
        <v>69.423067998129582</v>
      </c>
      <c r="E33" s="233">
        <v>78.259025498361567</v>
      </c>
      <c r="F33" s="233">
        <v>80.610315414253023</v>
      </c>
      <c r="G33" s="233">
        <v>81.133287832037155</v>
      </c>
      <c r="H33" s="233">
        <v>90.056021599111745</v>
      </c>
      <c r="I33" s="233">
        <v>100</v>
      </c>
      <c r="J33" s="231">
        <v>102.01161469875053</v>
      </c>
      <c r="K33" s="231">
        <v>110.88438111122112</v>
      </c>
      <c r="L33" s="231">
        <v>114.80160794897303</v>
      </c>
      <c r="M33" s="231">
        <v>115.10405825616799</v>
      </c>
      <c r="N33" s="231">
        <v>118.03034633422851</v>
      </c>
      <c r="O33" s="231">
        <v>130.39578627311849</v>
      </c>
      <c r="P33" s="231">
        <v>147.13148783287858</v>
      </c>
      <c r="Q33" s="231">
        <v>142.45530717399558</v>
      </c>
      <c r="R33" s="231">
        <v>132.28511761474252</v>
      </c>
      <c r="S33" s="231">
        <v>140.05864034515133</v>
      </c>
    </row>
    <row r="34" spans="1:19" s="3" customFormat="1" ht="15" customHeight="1">
      <c r="A34" s="66" t="s">
        <v>38</v>
      </c>
      <c r="B34" s="67">
        <v>25</v>
      </c>
      <c r="C34" s="233">
        <v>81.444656047992254</v>
      </c>
      <c r="D34" s="233">
        <v>82.05513318027964</v>
      </c>
      <c r="E34" s="233">
        <v>93.385144731711961</v>
      </c>
      <c r="F34" s="233">
        <v>91.252554860630156</v>
      </c>
      <c r="G34" s="233">
        <v>89.693973417522827</v>
      </c>
      <c r="H34" s="233">
        <v>91.942449191764226</v>
      </c>
      <c r="I34" s="233">
        <v>100</v>
      </c>
      <c r="J34" s="231">
        <v>98.86330734933172</v>
      </c>
      <c r="K34" s="231">
        <v>100.82286932280265</v>
      </c>
      <c r="L34" s="231">
        <v>110.48702708484697</v>
      </c>
      <c r="M34" s="231">
        <v>115.59541088502915</v>
      </c>
      <c r="N34" s="231">
        <v>114.2162842632912</v>
      </c>
      <c r="O34" s="231">
        <v>104.98273025717705</v>
      </c>
      <c r="P34" s="231">
        <v>120.01719630666787</v>
      </c>
      <c r="Q34" s="231">
        <v>124.06237843268504</v>
      </c>
      <c r="R34" s="231">
        <v>130.13976172030797</v>
      </c>
      <c r="S34" s="231">
        <v>138.0262475891262</v>
      </c>
    </row>
    <row r="35" spans="1:19" s="3" customFormat="1" ht="15" customHeight="1">
      <c r="A35" s="66" t="s">
        <v>39</v>
      </c>
      <c r="B35" s="67">
        <v>26</v>
      </c>
      <c r="C35" s="233">
        <v>70.553071716492553</v>
      </c>
      <c r="D35" s="233">
        <v>69.754216639797747</v>
      </c>
      <c r="E35" s="233">
        <v>76.023315147704125</v>
      </c>
      <c r="F35" s="233">
        <v>82.351383403327887</v>
      </c>
      <c r="G35" s="233">
        <v>87.951893981156587</v>
      </c>
      <c r="H35" s="233">
        <v>94.891076452988031</v>
      </c>
      <c r="I35" s="233">
        <v>100</v>
      </c>
      <c r="J35" s="231">
        <v>104.81727720706951</v>
      </c>
      <c r="K35" s="231">
        <v>109.70992475255785</v>
      </c>
      <c r="L35" s="231">
        <v>118.23222773812023</v>
      </c>
      <c r="M35" s="231">
        <v>119.85060040932771</v>
      </c>
      <c r="N35" s="231">
        <v>120.45344412975665</v>
      </c>
      <c r="O35" s="231">
        <v>121.54085691209933</v>
      </c>
      <c r="P35" s="231">
        <v>130.23779507673012</v>
      </c>
      <c r="Q35" s="231">
        <v>125.27315148349605</v>
      </c>
      <c r="R35" s="231">
        <v>124.92808542025271</v>
      </c>
      <c r="S35" s="231">
        <v>132.0046643388543</v>
      </c>
    </row>
    <row r="36" spans="1:19" s="3" customFormat="1" ht="15" customHeight="1">
      <c r="A36" s="66" t="s">
        <v>40</v>
      </c>
      <c r="B36" s="67">
        <v>27</v>
      </c>
      <c r="C36" s="233">
        <v>77.966696735530249</v>
      </c>
      <c r="D36" s="233">
        <v>79.904999884731382</v>
      </c>
      <c r="E36" s="233">
        <v>84.617618402066881</v>
      </c>
      <c r="F36" s="233">
        <v>89.16201140597029</v>
      </c>
      <c r="G36" s="233">
        <v>95.885813140195935</v>
      </c>
      <c r="H36" s="233">
        <v>97.407395315906257</v>
      </c>
      <c r="I36" s="233">
        <v>100</v>
      </c>
      <c r="J36" s="231">
        <v>103.75056374314242</v>
      </c>
      <c r="K36" s="231">
        <v>104.41537416582234</v>
      </c>
      <c r="L36" s="231">
        <v>110.19063605482692</v>
      </c>
      <c r="M36" s="231">
        <v>115.76910533111209</v>
      </c>
      <c r="N36" s="231">
        <v>121.0446621719705</v>
      </c>
      <c r="O36" s="231">
        <v>128.46836430104568</v>
      </c>
      <c r="P36" s="231">
        <v>134.3122962283951</v>
      </c>
      <c r="Q36" s="231">
        <v>131.09944728743309</v>
      </c>
      <c r="R36" s="231">
        <v>139.88055088489477</v>
      </c>
      <c r="S36" s="231">
        <v>141.31310426344024</v>
      </c>
    </row>
    <row r="37" spans="1:19" s="3" customFormat="1" ht="15" customHeight="1">
      <c r="A37" s="66" t="s">
        <v>41</v>
      </c>
      <c r="B37" s="67">
        <v>28</v>
      </c>
      <c r="C37" s="233">
        <v>66.341891980728178</v>
      </c>
      <c r="D37" s="233">
        <v>71.131349346838391</v>
      </c>
      <c r="E37" s="233">
        <v>77.808228802510328</v>
      </c>
      <c r="F37" s="233">
        <v>84.630849491995548</v>
      </c>
      <c r="G37" s="233">
        <v>91.794464612948943</v>
      </c>
      <c r="H37" s="233">
        <v>95.503533473799223</v>
      </c>
      <c r="I37" s="233">
        <v>100</v>
      </c>
      <c r="J37" s="231">
        <v>106.57164115619075</v>
      </c>
      <c r="K37" s="231">
        <v>110.96721510206682</v>
      </c>
      <c r="L37" s="231">
        <v>112.65132123909807</v>
      </c>
      <c r="M37" s="231">
        <v>117.74357060817142</v>
      </c>
      <c r="N37" s="231">
        <v>122.05571058285403</v>
      </c>
      <c r="O37" s="231">
        <v>126.0148519072205</v>
      </c>
      <c r="P37" s="231">
        <v>130.01559755609608</v>
      </c>
      <c r="Q37" s="231">
        <v>128.90029177226032</v>
      </c>
      <c r="R37" s="231">
        <v>132.30247210304984</v>
      </c>
      <c r="S37" s="231">
        <v>144.43010375199447</v>
      </c>
    </row>
    <row r="38" spans="1:19" s="3" customFormat="1" ht="15" customHeight="1">
      <c r="A38" s="66" t="s">
        <v>42</v>
      </c>
      <c r="B38" s="67">
        <v>29</v>
      </c>
      <c r="C38" s="233">
        <v>78.964681803298703</v>
      </c>
      <c r="D38" s="233">
        <v>81.729480427221304</v>
      </c>
      <c r="E38" s="233">
        <v>87.452628640497238</v>
      </c>
      <c r="F38" s="233">
        <v>90.014336546666968</v>
      </c>
      <c r="G38" s="233">
        <v>92.441963419346195</v>
      </c>
      <c r="H38" s="233">
        <v>99.25899132133496</v>
      </c>
      <c r="I38" s="233">
        <v>100</v>
      </c>
      <c r="J38" s="231">
        <v>103.03272820486326</v>
      </c>
      <c r="K38" s="231">
        <v>109.40815232709697</v>
      </c>
      <c r="L38" s="231">
        <v>114.53293450755014</v>
      </c>
      <c r="M38" s="231">
        <v>118.36560856905453</v>
      </c>
      <c r="N38" s="231">
        <v>120.5318095683696</v>
      </c>
      <c r="O38" s="231">
        <v>121.23802571801025</v>
      </c>
      <c r="P38" s="231">
        <v>124.64005924984292</v>
      </c>
      <c r="Q38" s="231">
        <v>126.7057916815628</v>
      </c>
      <c r="R38" s="231">
        <v>129.15340493350601</v>
      </c>
      <c r="S38" s="231">
        <v>132.58117988229426</v>
      </c>
    </row>
    <row r="39" spans="1:19" s="3" customFormat="1" ht="15" customHeight="1">
      <c r="A39" s="66" t="s">
        <v>43</v>
      </c>
      <c r="B39" s="67">
        <v>30</v>
      </c>
      <c r="C39" s="233">
        <v>68.285965125838274</v>
      </c>
      <c r="D39" s="233">
        <v>76.488930780302852</v>
      </c>
      <c r="E39" s="233">
        <v>81.032776496950618</v>
      </c>
      <c r="F39" s="233">
        <v>88.734000990131875</v>
      </c>
      <c r="G39" s="233">
        <v>94.303256696078662</v>
      </c>
      <c r="H39" s="233">
        <v>97.098119519179704</v>
      </c>
      <c r="I39" s="233">
        <v>100</v>
      </c>
      <c r="J39" s="231">
        <v>103.27373654063625</v>
      </c>
      <c r="K39" s="231">
        <v>110.25064020299999</v>
      </c>
      <c r="L39" s="231">
        <v>114.46944275037283</v>
      </c>
      <c r="M39" s="231">
        <v>117.88131273326637</v>
      </c>
      <c r="N39" s="231">
        <v>119.04282660074364</v>
      </c>
      <c r="O39" s="231">
        <v>105.57561723588714</v>
      </c>
      <c r="P39" s="231">
        <v>116.49424520574718</v>
      </c>
      <c r="Q39" s="231">
        <v>127.26846159685073</v>
      </c>
      <c r="R39" s="231">
        <v>136.57148540744393</v>
      </c>
      <c r="S39" s="231">
        <v>143.25842865282377</v>
      </c>
    </row>
    <row r="40" spans="1:19" s="3" customFormat="1" ht="15" customHeight="1">
      <c r="A40" s="66" t="s">
        <v>125</v>
      </c>
      <c r="B40" s="67">
        <v>31</v>
      </c>
      <c r="C40" s="233">
        <v>74.853652664636215</v>
      </c>
      <c r="D40" s="233">
        <v>75.252999773504911</v>
      </c>
      <c r="E40" s="233">
        <v>82.256887886799575</v>
      </c>
      <c r="F40" s="233">
        <v>86.563350237687942</v>
      </c>
      <c r="G40" s="233">
        <v>89.107826359201923</v>
      </c>
      <c r="H40" s="233">
        <v>96.084190388486249</v>
      </c>
      <c r="I40" s="233">
        <v>100</v>
      </c>
      <c r="J40" s="231">
        <v>103.80999025177363</v>
      </c>
      <c r="K40" s="231">
        <v>108.52982123320949</v>
      </c>
      <c r="L40" s="231">
        <v>115.88502244270754</v>
      </c>
      <c r="M40" s="231">
        <v>125.15504777952525</v>
      </c>
      <c r="N40" s="231">
        <v>131.87273511200232</v>
      </c>
      <c r="O40" s="231">
        <v>89.654713695636403</v>
      </c>
      <c r="P40" s="231">
        <v>105.17601574186111</v>
      </c>
      <c r="Q40" s="231">
        <v>122.60598834173841</v>
      </c>
      <c r="R40" s="231">
        <v>132.76966208654079</v>
      </c>
      <c r="S40" s="231">
        <v>145.466084983662</v>
      </c>
    </row>
    <row r="41" spans="1:19" s="3" customFormat="1" ht="15" customHeight="1">
      <c r="A41" s="66" t="s">
        <v>44</v>
      </c>
      <c r="B41" s="67">
        <v>32</v>
      </c>
      <c r="C41" s="233">
        <v>79.059246460715343</v>
      </c>
      <c r="D41" s="233">
        <v>80.788015571231924</v>
      </c>
      <c r="E41" s="233">
        <v>82.868508858263425</v>
      </c>
      <c r="F41" s="233">
        <v>85.392808813024317</v>
      </c>
      <c r="G41" s="233">
        <v>93.925415938067019</v>
      </c>
      <c r="H41" s="233">
        <v>95.750808380906633</v>
      </c>
      <c r="I41" s="233">
        <v>100</v>
      </c>
      <c r="J41" s="231">
        <v>104.82615063104819</v>
      </c>
      <c r="K41" s="231">
        <v>108.44708853806829</v>
      </c>
      <c r="L41" s="231">
        <v>114.47981742682813</v>
      </c>
      <c r="M41" s="231">
        <v>122.78981138510522</v>
      </c>
      <c r="N41" s="231">
        <v>129.74284754899034</v>
      </c>
      <c r="O41" s="231">
        <v>113.88416596956412</v>
      </c>
      <c r="P41" s="231">
        <v>132.51647744836714</v>
      </c>
      <c r="Q41" s="231">
        <v>134.54391622471397</v>
      </c>
      <c r="R41" s="231">
        <v>143.64601428707871</v>
      </c>
      <c r="S41" s="231">
        <v>152.11786560605046</v>
      </c>
    </row>
    <row r="42" spans="1:19" s="3" customFormat="1" ht="15" customHeight="1">
      <c r="A42" s="66" t="s">
        <v>45</v>
      </c>
      <c r="B42" s="67">
        <v>33</v>
      </c>
      <c r="C42" s="233">
        <v>76.452946890920799</v>
      </c>
      <c r="D42" s="233">
        <v>80.534779504209126</v>
      </c>
      <c r="E42" s="233">
        <v>85.825258702605481</v>
      </c>
      <c r="F42" s="233">
        <v>88.392118096083422</v>
      </c>
      <c r="G42" s="233">
        <v>92.187228197992781</v>
      </c>
      <c r="H42" s="233">
        <v>95.21362793618907</v>
      </c>
      <c r="I42" s="233">
        <v>100</v>
      </c>
      <c r="J42" s="231">
        <v>106.99814065260928</v>
      </c>
      <c r="K42" s="231">
        <v>106.05145987365626</v>
      </c>
      <c r="L42" s="231">
        <v>107.7295044050597</v>
      </c>
      <c r="M42" s="231">
        <v>112.36924865345792</v>
      </c>
      <c r="N42" s="231">
        <v>117.16834243524342</v>
      </c>
      <c r="O42" s="231">
        <v>124.69515749449927</v>
      </c>
      <c r="P42" s="231">
        <v>120.410651870588</v>
      </c>
      <c r="Q42" s="231">
        <v>116.8598653553458</v>
      </c>
      <c r="R42" s="231">
        <v>120.00003581839944</v>
      </c>
      <c r="S42" s="231">
        <v>123.36888175008409</v>
      </c>
    </row>
    <row r="43" spans="1:19" s="3" customFormat="1" ht="15" customHeight="1">
      <c r="A43" s="97" t="s">
        <v>228</v>
      </c>
      <c r="B43" s="11" t="s">
        <v>62</v>
      </c>
      <c r="C43" s="232">
        <v>77.268892554902308</v>
      </c>
      <c r="D43" s="232">
        <v>77.138292766110013</v>
      </c>
      <c r="E43" s="232">
        <v>84.957419506229996</v>
      </c>
      <c r="F43" s="232">
        <v>88.56085644538183</v>
      </c>
      <c r="G43" s="232">
        <v>87.892032829941357</v>
      </c>
      <c r="H43" s="232">
        <v>95.375047017869761</v>
      </c>
      <c r="I43" s="232">
        <v>100</v>
      </c>
      <c r="J43" s="232">
        <v>103.0871434404518</v>
      </c>
      <c r="K43" s="232">
        <v>107.46643696537706</v>
      </c>
      <c r="L43" s="232">
        <v>112.35352717788085</v>
      </c>
      <c r="M43" s="232">
        <v>115.94725773835903</v>
      </c>
      <c r="N43" s="232">
        <v>115.69936256655913</v>
      </c>
      <c r="O43" s="232">
        <v>115.1468893268224</v>
      </c>
      <c r="P43" s="232">
        <v>119.30430125916646</v>
      </c>
      <c r="Q43" s="232">
        <v>119.16533187319884</v>
      </c>
      <c r="R43" s="232">
        <v>125.43206071158444</v>
      </c>
      <c r="S43" s="232">
        <v>130.61931825036751</v>
      </c>
    </row>
    <row r="44" spans="1:19" s="3" customFormat="1" ht="15" customHeight="1">
      <c r="A44" s="66" t="s">
        <v>79</v>
      </c>
      <c r="B44" s="67" t="s">
        <v>10</v>
      </c>
      <c r="C44" s="233">
        <v>66.093240416159531</v>
      </c>
      <c r="D44" s="233">
        <v>65.04349339213762</v>
      </c>
      <c r="E44" s="233">
        <v>81.37389277877277</v>
      </c>
      <c r="F44" s="233">
        <v>85.33205787122786</v>
      </c>
      <c r="G44" s="233">
        <v>85.242672692743298</v>
      </c>
      <c r="H44" s="233">
        <v>89.920435473970841</v>
      </c>
      <c r="I44" s="233">
        <v>100</v>
      </c>
      <c r="J44" s="233">
        <v>101.35521802229874</v>
      </c>
      <c r="K44" s="233">
        <v>105.93361973728679</v>
      </c>
      <c r="L44" s="233">
        <v>114.50589839660141</v>
      </c>
      <c r="M44" s="233">
        <v>118.25330239581209</v>
      </c>
      <c r="N44" s="233">
        <v>115.09105354006249</v>
      </c>
      <c r="O44" s="233">
        <v>109.26734501072887</v>
      </c>
      <c r="P44" s="233">
        <v>119.08231704077836</v>
      </c>
      <c r="Q44" s="233">
        <v>120.34865163320552</v>
      </c>
      <c r="R44" s="233">
        <v>127.10649987827449</v>
      </c>
      <c r="S44" s="233">
        <v>141.2898988562275</v>
      </c>
    </row>
    <row r="45" spans="1:19" s="3" customFormat="1" ht="15" customHeight="1" thickBot="1">
      <c r="A45" s="60" t="s">
        <v>139</v>
      </c>
      <c r="B45" s="61" t="s">
        <v>62</v>
      </c>
      <c r="C45" s="234">
        <v>76.430090468087826</v>
      </c>
      <c r="D45" s="234">
        <v>76.23050297196275</v>
      </c>
      <c r="E45" s="234">
        <v>84.688453573877268</v>
      </c>
      <c r="F45" s="234">
        <v>88.318515063574225</v>
      </c>
      <c r="G45" s="234">
        <v>87.693181900777162</v>
      </c>
      <c r="H45" s="234">
        <v>94.965644551778013</v>
      </c>
      <c r="I45" s="234">
        <v>100</v>
      </c>
      <c r="J45" s="234">
        <v>102.95715168364707</v>
      </c>
      <c r="K45" s="234">
        <v>107.3513895145737</v>
      </c>
      <c r="L45" s="234">
        <v>112.51507600272335</v>
      </c>
      <c r="M45" s="234">
        <v>116.12034070899422</v>
      </c>
      <c r="N45" s="234">
        <v>115.65370519690241</v>
      </c>
      <c r="O45" s="234">
        <v>114.70559301761101</v>
      </c>
      <c r="P45" s="234">
        <v>119.28763996519345</v>
      </c>
      <c r="Q45" s="234">
        <v>119.25414736886211</v>
      </c>
      <c r="R45" s="234">
        <v>125.55773776826327</v>
      </c>
      <c r="S45" s="234">
        <v>131.42021158246121</v>
      </c>
    </row>
    <row r="46" spans="1:19" ht="13.5" customHeight="1">
      <c r="A46" s="9"/>
      <c r="B46" s="9"/>
      <c r="C46" s="83"/>
      <c r="D46" s="83"/>
      <c r="E46" s="83"/>
      <c r="F46" s="83"/>
      <c r="G46" s="83"/>
      <c r="H46" s="83"/>
      <c r="I46" s="83"/>
    </row>
    <row r="47" spans="1:19" ht="13.5" customHeight="1">
      <c r="A47" s="5"/>
      <c r="B47" s="9"/>
      <c r="C47" s="86"/>
      <c r="D47" s="86"/>
      <c r="E47" s="86"/>
      <c r="F47" s="86"/>
      <c r="G47" s="86"/>
      <c r="H47" s="86"/>
      <c r="I47" s="86"/>
    </row>
    <row r="48" spans="1:19" ht="13.5" customHeight="1">
      <c r="A48" s="5" t="s">
        <v>192</v>
      </c>
      <c r="B48" s="9"/>
      <c r="C48" s="86"/>
      <c r="D48" s="86"/>
      <c r="E48" s="86"/>
      <c r="F48" s="86"/>
      <c r="G48" s="86"/>
      <c r="H48" s="86"/>
      <c r="I48" s="86"/>
    </row>
    <row r="49" spans="1:19" ht="13.5" customHeight="1">
      <c r="A49" s="9"/>
      <c r="B49" s="9"/>
      <c r="C49" s="9"/>
      <c r="D49" s="9"/>
      <c r="E49" s="9"/>
      <c r="F49" s="9"/>
      <c r="G49" s="9"/>
      <c r="H49" s="9"/>
      <c r="I49" s="9"/>
    </row>
    <row r="50" spans="1:19" ht="13.5" customHeight="1">
      <c r="A50" s="7" t="s">
        <v>17</v>
      </c>
      <c r="B50" s="9"/>
      <c r="C50" s="9"/>
      <c r="D50" s="9"/>
      <c r="E50" s="9"/>
      <c r="F50" s="9"/>
      <c r="G50" s="9"/>
      <c r="H50" s="9"/>
      <c r="S50" s="59">
        <f>'3.11. IVF CI'!S48+1</f>
        <v>21</v>
      </c>
    </row>
    <row r="51" spans="1:19">
      <c r="A51" s="9"/>
      <c r="B51" s="9"/>
      <c r="C51" s="9"/>
      <c r="D51" s="9"/>
      <c r="E51" s="9"/>
      <c r="F51" s="9"/>
      <c r="G51" s="9"/>
      <c r="H51" s="9"/>
      <c r="I51" s="9"/>
    </row>
    <row r="52" spans="1:19">
      <c r="C52" s="175"/>
      <c r="D52" s="175"/>
      <c r="E52" s="175"/>
      <c r="F52" s="175"/>
      <c r="G52" s="175"/>
      <c r="H52" s="175"/>
      <c r="I52" s="175"/>
    </row>
  </sheetData>
  <mergeCells count="4">
    <mergeCell ref="A3:B3"/>
    <mergeCell ref="A8:I8"/>
    <mergeCell ref="A6:S6"/>
    <mergeCell ref="A5:S5"/>
  </mergeCells>
  <hyperlinks>
    <hyperlink ref="A2" location="INDICE!A1" display="Índice" xr:uid="{00000000-0004-0000-16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tabColor theme="0" tint="-0.499984740745262"/>
    <pageSetUpPr fitToPage="1"/>
  </sheetPr>
  <dimension ref="A1:U52"/>
  <sheetViews>
    <sheetView showGridLines="0" topLeftCell="D24" workbookViewId="0">
      <selection activeCell="S41" sqref="S41"/>
    </sheetView>
  </sheetViews>
  <sheetFormatPr baseColWidth="10" defaultColWidth="11.44140625" defaultRowHeight="15.6"/>
  <cols>
    <col min="1" max="1" width="41.44140625" style="23" customWidth="1"/>
    <col min="2" max="2" width="8.6640625" style="23" customWidth="1"/>
    <col min="3" max="17" width="10.6640625" style="23" customWidth="1"/>
    <col min="18" max="19" width="10.6640625" customWidth="1"/>
    <col min="20" max="20" width="11.6640625" bestFit="1" customWidth="1"/>
    <col min="22" max="16384" width="11.44140625" style="23"/>
  </cols>
  <sheetData>
    <row r="1" spans="1:21" ht="13.5" customHeight="1"/>
    <row r="2" spans="1:21" ht="13.5" customHeight="1">
      <c r="A2" s="94" t="s">
        <v>0</v>
      </c>
      <c r="B2" s="55"/>
      <c r="C2" s="9"/>
      <c r="D2" s="9"/>
      <c r="E2" s="9"/>
      <c r="F2" s="9"/>
      <c r="G2" s="9"/>
      <c r="H2" s="9"/>
      <c r="I2" s="9"/>
      <c r="N2" s="25"/>
      <c r="O2" s="25"/>
      <c r="P2" s="25"/>
      <c r="Q2" s="25"/>
    </row>
    <row r="3" spans="1:21" ht="13.5" customHeight="1">
      <c r="A3" s="400" t="s">
        <v>410</v>
      </c>
      <c r="B3" s="401"/>
      <c r="C3" s="9"/>
      <c r="D3" s="9"/>
      <c r="E3" s="9"/>
      <c r="F3" s="9"/>
      <c r="G3" s="9"/>
      <c r="H3" s="9"/>
      <c r="S3" s="8" t="s">
        <v>1</v>
      </c>
    </row>
    <row r="4" spans="1:21" ht="13.5" customHeight="1">
      <c r="A4" s="9"/>
      <c r="B4" s="9"/>
      <c r="C4" s="9"/>
      <c r="D4" s="9"/>
      <c r="E4" s="9"/>
      <c r="F4" s="9"/>
      <c r="G4" s="9"/>
      <c r="H4" s="9"/>
      <c r="I4" s="9"/>
      <c r="L4" s="27"/>
      <c r="M4" s="27"/>
      <c r="N4" s="25"/>
      <c r="O4" s="25"/>
      <c r="P4" s="25"/>
      <c r="Q4" s="27"/>
    </row>
    <row r="5" spans="1:21" ht="18.75" customHeight="1">
      <c r="A5" s="402" t="s">
        <v>289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21" ht="18.75" customHeight="1">
      <c r="A6" s="402" t="s">
        <v>290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21" ht="13.5" customHeight="1">
      <c r="A7" s="74"/>
      <c r="B7" s="74"/>
      <c r="C7" s="74"/>
      <c r="D7" s="74"/>
      <c r="E7" s="74"/>
      <c r="F7" s="74"/>
      <c r="G7" s="74"/>
      <c r="H7" s="74"/>
      <c r="I7" s="74"/>
      <c r="L7" s="28"/>
      <c r="M7" s="28"/>
      <c r="N7" s="28"/>
      <c r="O7" s="28"/>
      <c r="P7" s="28"/>
      <c r="Q7" s="28"/>
    </row>
    <row r="8" spans="1:21" ht="13.5" customHeight="1">
      <c r="A8" s="414"/>
      <c r="B8" s="414"/>
      <c r="C8" s="414"/>
      <c r="D8" s="414"/>
      <c r="E8" s="414"/>
      <c r="F8" s="414"/>
      <c r="G8" s="414"/>
      <c r="H8" s="414"/>
      <c r="I8" s="414"/>
      <c r="L8" s="28"/>
      <c r="M8" s="28"/>
      <c r="N8" s="28"/>
      <c r="O8" s="28"/>
      <c r="P8" s="28"/>
      <c r="Q8" s="28"/>
    </row>
    <row r="9" spans="1:21" ht="15.75" customHeight="1">
      <c r="A9" s="173" t="s">
        <v>118</v>
      </c>
      <c r="B9" s="173" t="s">
        <v>119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21" s="3" customFormat="1" ht="15" customHeight="1">
      <c r="A10" s="63" t="s">
        <v>120</v>
      </c>
      <c r="B10" s="67">
        <v>1</v>
      </c>
      <c r="C10" s="231">
        <v>7.5477729451730662</v>
      </c>
      <c r="D10" s="231">
        <v>6.3568187007266292</v>
      </c>
      <c r="E10" s="231">
        <v>8.9729766915691211</v>
      </c>
      <c r="F10" s="231">
        <v>9.2546918668316067</v>
      </c>
      <c r="G10" s="231">
        <v>5.6686434993880246</v>
      </c>
      <c r="H10" s="231">
        <v>8.5780595960534232</v>
      </c>
      <c r="I10" s="231">
        <v>8.6456594202099115</v>
      </c>
      <c r="J10" s="231">
        <v>8.2917219855578264</v>
      </c>
      <c r="K10" s="231">
        <v>8.1335412641261851</v>
      </c>
      <c r="L10" s="231">
        <v>8.2606776672651954</v>
      </c>
      <c r="M10" s="231">
        <v>8.2756120776719211</v>
      </c>
      <c r="N10" s="231">
        <v>7.9405638262543166</v>
      </c>
      <c r="O10" s="231">
        <v>8.727915689690354</v>
      </c>
      <c r="P10" s="231">
        <v>6.8624459693040913</v>
      </c>
      <c r="Q10" s="231">
        <v>6.005162442160346</v>
      </c>
      <c r="R10" s="231">
        <v>7.0401882734924035</v>
      </c>
      <c r="S10" s="231">
        <v>6.8722639621513659</v>
      </c>
      <c r="T10"/>
      <c r="U10"/>
    </row>
    <row r="11" spans="1:21" s="3" customFormat="1" ht="15" customHeight="1">
      <c r="A11" s="66" t="s">
        <v>121</v>
      </c>
      <c r="B11" s="67">
        <v>2</v>
      </c>
      <c r="C11" s="231">
        <v>2.3386229161491143</v>
      </c>
      <c r="D11" s="231">
        <v>2.3625458029079547</v>
      </c>
      <c r="E11" s="231">
        <v>2.3558239551555413</v>
      </c>
      <c r="F11" s="231">
        <v>2.2815805953113797</v>
      </c>
      <c r="G11" s="231">
        <v>2.2613638475767801</v>
      </c>
      <c r="H11" s="231">
        <v>2.2192052022355893</v>
      </c>
      <c r="I11" s="231">
        <v>2.3731192984786555</v>
      </c>
      <c r="J11" s="231">
        <v>2.2593011444015083</v>
      </c>
      <c r="K11" s="231">
        <v>2.276712766688461</v>
      </c>
      <c r="L11" s="231">
        <v>2.2342230761682313</v>
      </c>
      <c r="M11" s="231">
        <v>2.096625282482357</v>
      </c>
      <c r="N11" s="231">
        <v>2.1295310400591729</v>
      </c>
      <c r="O11" s="231">
        <v>2.2417161906220318</v>
      </c>
      <c r="P11" s="231">
        <v>2.288387796991624</v>
      </c>
      <c r="Q11" s="231">
        <v>2.2812736289764364</v>
      </c>
      <c r="R11" s="231">
        <v>2.1777664950102924</v>
      </c>
      <c r="S11" s="231">
        <v>2.2196676636636461</v>
      </c>
      <c r="T11"/>
      <c r="U11"/>
    </row>
    <row r="12" spans="1:21" s="3" customFormat="1" ht="15" customHeight="1">
      <c r="A12" s="66" t="s">
        <v>19</v>
      </c>
      <c r="B12" s="67">
        <v>3</v>
      </c>
      <c r="C12" s="231">
        <v>0.81192789362011863</v>
      </c>
      <c r="D12" s="231">
        <v>0.74550860688498466</v>
      </c>
      <c r="E12" s="231">
        <v>0.7727234996202994</v>
      </c>
      <c r="F12" s="231">
        <v>0.71922790338924303</v>
      </c>
      <c r="G12" s="231">
        <v>0.71233782016432934</v>
      </c>
      <c r="H12" s="231">
        <v>0.69317731088056356</v>
      </c>
      <c r="I12" s="231">
        <v>0.68196904652286661</v>
      </c>
      <c r="J12" s="231">
        <v>0.65022501492812557</v>
      </c>
      <c r="K12" s="231">
        <v>0.62176276555117715</v>
      </c>
      <c r="L12" s="231">
        <v>0.54755399979965447</v>
      </c>
      <c r="M12" s="231">
        <v>0.55860744522077699</v>
      </c>
      <c r="N12" s="231">
        <v>0.5229835461182879</v>
      </c>
      <c r="O12" s="231">
        <v>0.51148401766710827</v>
      </c>
      <c r="P12" s="231">
        <v>0.52789304089987432</v>
      </c>
      <c r="Q12" s="231">
        <v>0.55347540769611014</v>
      </c>
      <c r="R12" s="231">
        <v>0.55580143231717694</v>
      </c>
      <c r="S12" s="231">
        <v>0.55648219387952746</v>
      </c>
      <c r="T12"/>
      <c r="U12"/>
    </row>
    <row r="13" spans="1:21" s="3" customFormat="1" ht="15" customHeight="1">
      <c r="A13" s="66" t="s">
        <v>20</v>
      </c>
      <c r="B13" s="67">
        <v>4</v>
      </c>
      <c r="C13" s="231">
        <v>7.6866688035763672E-2</v>
      </c>
      <c r="D13" s="231">
        <v>7.669079082246863E-2</v>
      </c>
      <c r="E13" s="231">
        <v>7.4322185881208758E-2</v>
      </c>
      <c r="F13" s="231">
        <v>8.2640513358906986E-2</v>
      </c>
      <c r="G13" s="231">
        <v>8.2783450658473937E-2</v>
      </c>
      <c r="H13" s="231">
        <v>7.4089204688310956E-2</v>
      </c>
      <c r="I13" s="231">
        <v>7.0108739798802056E-2</v>
      </c>
      <c r="J13" s="231">
        <v>6.6797417614227694E-2</v>
      </c>
      <c r="K13" s="231">
        <v>6.616131639379591E-2</v>
      </c>
      <c r="L13" s="231">
        <v>6.8997450774619024E-2</v>
      </c>
      <c r="M13" s="231">
        <v>7.2406322376637008E-2</v>
      </c>
      <c r="N13" s="231">
        <v>8.0507717000951301E-2</v>
      </c>
      <c r="O13" s="231">
        <v>8.1632701290354326E-2</v>
      </c>
      <c r="P13" s="231">
        <v>7.4886216604324138E-2</v>
      </c>
      <c r="Q13" s="231">
        <v>6.7730811710637398E-2</v>
      </c>
      <c r="R13" s="231">
        <v>7.557397403862548E-2</v>
      </c>
      <c r="S13" s="231">
        <v>7.7933241064888387E-2</v>
      </c>
      <c r="T13"/>
      <c r="U13"/>
    </row>
    <row r="14" spans="1:21" s="3" customFormat="1" ht="15" customHeight="1">
      <c r="A14" s="66" t="s">
        <v>21</v>
      </c>
      <c r="B14" s="67">
        <v>5</v>
      </c>
      <c r="C14" s="231">
        <v>0.31669962296960874</v>
      </c>
      <c r="D14" s="231">
        <v>0.33206182670381501</v>
      </c>
      <c r="E14" s="231">
        <v>0.32160602212215067</v>
      </c>
      <c r="F14" s="231">
        <v>0.32852047647539723</v>
      </c>
      <c r="G14" s="231">
        <v>0.33333633582276412</v>
      </c>
      <c r="H14" s="231">
        <v>0.31772524480446518</v>
      </c>
      <c r="I14" s="231">
        <v>0.327709450636475</v>
      </c>
      <c r="J14" s="231">
        <v>0.329569963846016</v>
      </c>
      <c r="K14" s="231">
        <v>0.34322533753057549</v>
      </c>
      <c r="L14" s="231">
        <v>0.35054156567069278</v>
      </c>
      <c r="M14" s="231">
        <v>0.31652879547908758</v>
      </c>
      <c r="N14" s="231">
        <v>0.33738743175167507</v>
      </c>
      <c r="O14" s="231">
        <v>0.36427747122937815</v>
      </c>
      <c r="P14" s="231">
        <v>0.38021985095024535</v>
      </c>
      <c r="Q14" s="231">
        <v>0.35486128424409358</v>
      </c>
      <c r="R14" s="231">
        <v>0.38198344339048307</v>
      </c>
      <c r="S14" s="231">
        <v>0.47767003951371156</v>
      </c>
      <c r="T14"/>
      <c r="U14"/>
    </row>
    <row r="15" spans="1:21" s="3" customFormat="1" ht="15" customHeight="1">
      <c r="A15" s="66" t="s">
        <v>22</v>
      </c>
      <c r="B15" s="67">
        <v>6</v>
      </c>
      <c r="C15" s="231">
        <v>2.8360766705389047</v>
      </c>
      <c r="D15" s="231">
        <v>2.859330492828672</v>
      </c>
      <c r="E15" s="231">
        <v>3.0343665198623437</v>
      </c>
      <c r="F15" s="231">
        <v>2.5414197798279119</v>
      </c>
      <c r="G15" s="231">
        <v>2.6237559557544348</v>
      </c>
      <c r="H15" s="231">
        <v>2.6321180541728393</v>
      </c>
      <c r="I15" s="231">
        <v>2.74448180841088</v>
      </c>
      <c r="J15" s="231">
        <v>2.6360130230474099</v>
      </c>
      <c r="K15" s="231">
        <v>2.6865551263345724</v>
      </c>
      <c r="L15" s="231">
        <v>2.6231717106573695</v>
      </c>
      <c r="M15" s="231">
        <v>2.491052545107495</v>
      </c>
      <c r="N15" s="231">
        <v>2.4757990231219695</v>
      </c>
      <c r="O15" s="231">
        <v>2.6223946783242447</v>
      </c>
      <c r="P15" s="231">
        <v>2.6328522627627446</v>
      </c>
      <c r="Q15" s="231">
        <v>2.5595389900607528</v>
      </c>
      <c r="R15" s="231">
        <v>2.3926987252321474</v>
      </c>
      <c r="S15" s="231">
        <v>2.4888193307184405</v>
      </c>
      <c r="T15"/>
      <c r="U15"/>
    </row>
    <row r="16" spans="1:21" s="3" customFormat="1" ht="15" customHeight="1">
      <c r="A16" s="66" t="s">
        <v>23</v>
      </c>
      <c r="B16" s="67">
        <v>7</v>
      </c>
      <c r="C16" s="231">
        <v>1.9013343330767887</v>
      </c>
      <c r="D16" s="231">
        <v>1.1421152984551641</v>
      </c>
      <c r="E16" s="231">
        <v>0.85002863408776452</v>
      </c>
      <c r="F16" s="231">
        <v>0.99077137415816119</v>
      </c>
      <c r="G16" s="231">
        <v>0.87076806017404806</v>
      </c>
      <c r="H16" s="231">
        <v>1.3027428821729248</v>
      </c>
      <c r="I16" s="231">
        <v>1.464007110528178</v>
      </c>
      <c r="J16" s="231">
        <v>1.5833204928164237</v>
      </c>
      <c r="K16" s="231">
        <v>1.505399958502877</v>
      </c>
      <c r="L16" s="231">
        <v>1.3994559280478507</v>
      </c>
      <c r="M16" s="231">
        <v>1.3580264731231892</v>
      </c>
      <c r="N16" s="231">
        <v>1.2677550811496792</v>
      </c>
      <c r="O16" s="231">
        <v>1.2490801814609904</v>
      </c>
      <c r="P16" s="231">
        <v>1.0264210444969351</v>
      </c>
      <c r="Q16" s="231">
        <v>0.66984040384756027</v>
      </c>
      <c r="R16" s="231">
        <v>1.0399583513607722</v>
      </c>
      <c r="S16" s="231">
        <v>0.85641335076382696</v>
      </c>
      <c r="T16"/>
      <c r="U16"/>
    </row>
    <row r="17" spans="1:21" s="3" customFormat="1" ht="15" customHeight="1">
      <c r="A17" s="66" t="s">
        <v>24</v>
      </c>
      <c r="B17" s="67">
        <v>8</v>
      </c>
      <c r="C17" s="231">
        <v>0.73111448491945519</v>
      </c>
      <c r="D17" s="231">
        <v>0.76963971258606245</v>
      </c>
      <c r="E17" s="231">
        <v>0.71998945640851109</v>
      </c>
      <c r="F17" s="231">
        <v>0.74894128126775872</v>
      </c>
      <c r="G17" s="231">
        <v>0.79598725517390601</v>
      </c>
      <c r="H17" s="231">
        <v>0.75694048396050095</v>
      </c>
      <c r="I17" s="231">
        <v>0.7645976144337856</v>
      </c>
      <c r="J17" s="231">
        <v>0.77105923412772948</v>
      </c>
      <c r="K17" s="231">
        <v>0.78981731634897601</v>
      </c>
      <c r="L17" s="231">
        <v>0.78672984293544213</v>
      </c>
      <c r="M17" s="231">
        <v>0.76520728654471648</v>
      </c>
      <c r="N17" s="231">
        <v>0.79639791131550475</v>
      </c>
      <c r="O17" s="231">
        <v>0.82075779013379391</v>
      </c>
      <c r="P17" s="231">
        <v>0.76789950127567397</v>
      </c>
      <c r="Q17" s="231">
        <v>0.77357100985117511</v>
      </c>
      <c r="R17" s="231">
        <v>0.78183609767562279</v>
      </c>
      <c r="S17" s="231">
        <v>0.76756354521359349</v>
      </c>
      <c r="T17"/>
      <c r="U17"/>
    </row>
    <row r="18" spans="1:21" s="3" customFormat="1" ht="15" customHeight="1">
      <c r="A18" s="66" t="s">
        <v>25</v>
      </c>
      <c r="B18" s="67">
        <v>9</v>
      </c>
      <c r="C18" s="231">
        <v>1.3118595071106365</v>
      </c>
      <c r="D18" s="231">
        <v>1.3467435374827683</v>
      </c>
      <c r="E18" s="231">
        <v>1.3059546804258071</v>
      </c>
      <c r="F18" s="231">
        <v>1.3034319091722009</v>
      </c>
      <c r="G18" s="231">
        <v>1.3725144711240196</v>
      </c>
      <c r="H18" s="231">
        <v>1.2866052629256026</v>
      </c>
      <c r="I18" s="231">
        <v>1.2676311323167417</v>
      </c>
      <c r="J18" s="231">
        <v>1.2653634845411952</v>
      </c>
      <c r="K18" s="231">
        <v>1.2583936707736634</v>
      </c>
      <c r="L18" s="231">
        <v>1.3184863146269574</v>
      </c>
      <c r="M18" s="231">
        <v>1.293821975495949</v>
      </c>
      <c r="N18" s="231">
        <v>1.2951998829648659</v>
      </c>
      <c r="O18" s="231">
        <v>1.3528395912144271</v>
      </c>
      <c r="P18" s="231">
        <v>1.3698493755343091</v>
      </c>
      <c r="Q18" s="231">
        <v>1.345186804124058</v>
      </c>
      <c r="R18" s="231">
        <v>1.3417924187477792</v>
      </c>
      <c r="S18" s="231">
        <v>1.3589518035561519</v>
      </c>
      <c r="T18"/>
      <c r="U18"/>
    </row>
    <row r="19" spans="1:21" s="3" customFormat="1" ht="15" customHeight="1">
      <c r="A19" s="66" t="s">
        <v>26</v>
      </c>
      <c r="B19" s="67">
        <v>10</v>
      </c>
      <c r="C19" s="231">
        <v>0.6928372693494409</v>
      </c>
      <c r="D19" s="231">
        <v>0.60399078376010329</v>
      </c>
      <c r="E19" s="231">
        <v>0.52345144258153176</v>
      </c>
      <c r="F19" s="231">
        <v>0.55606978287763587</v>
      </c>
      <c r="G19" s="231">
        <v>0.57210267091540623</v>
      </c>
      <c r="H19" s="231">
        <v>0.53640165708388654</v>
      </c>
      <c r="I19" s="231">
        <v>0.54421963755630098</v>
      </c>
      <c r="J19" s="231">
        <v>0.54107585395925661</v>
      </c>
      <c r="K19" s="231">
        <v>0.51006964153599033</v>
      </c>
      <c r="L19" s="231">
        <v>0.39002752218181641</v>
      </c>
      <c r="M19" s="231">
        <v>0.36933946124378603</v>
      </c>
      <c r="N19" s="231">
        <v>0.43192869511769266</v>
      </c>
      <c r="O19" s="231">
        <v>0.48801421674213047</v>
      </c>
      <c r="P19" s="231">
        <v>0.49473146955874414</v>
      </c>
      <c r="Q19" s="231">
        <v>0.55674870699341783</v>
      </c>
      <c r="R19" s="231">
        <v>0.55907925995697427</v>
      </c>
      <c r="S19" s="231">
        <v>0.57988591651420773</v>
      </c>
      <c r="T19"/>
      <c r="U19"/>
    </row>
    <row r="20" spans="1:21" s="3" customFormat="1" ht="15" customHeight="1">
      <c r="A20" s="66" t="s">
        <v>27</v>
      </c>
      <c r="B20" s="67">
        <v>11</v>
      </c>
      <c r="C20" s="231">
        <v>1.0007406270365597</v>
      </c>
      <c r="D20" s="231">
        <v>1.0189997791239647</v>
      </c>
      <c r="E20" s="231">
        <v>0.9200386693244349</v>
      </c>
      <c r="F20" s="231">
        <v>0.90068697805175035</v>
      </c>
      <c r="G20" s="231">
        <v>0.93308417277721678</v>
      </c>
      <c r="H20" s="231">
        <v>0.94034205256009384</v>
      </c>
      <c r="I20" s="231">
        <v>0.96129484049747704</v>
      </c>
      <c r="J20" s="231">
        <v>0.98457986283013965</v>
      </c>
      <c r="K20" s="231">
        <v>0.96166981034731192</v>
      </c>
      <c r="L20" s="231">
        <v>0.98183034890149767</v>
      </c>
      <c r="M20" s="231">
        <v>1.024993098539992</v>
      </c>
      <c r="N20" s="231">
        <v>1.0240348211692989</v>
      </c>
      <c r="O20" s="231">
        <v>1.0931784101053286</v>
      </c>
      <c r="P20" s="231">
        <v>1.1329713863291231</v>
      </c>
      <c r="Q20" s="231">
        <v>1.0686934202658753</v>
      </c>
      <c r="R20" s="231">
        <v>1.0623991660151717</v>
      </c>
      <c r="S20" s="231">
        <v>1.1106007879522668</v>
      </c>
      <c r="T20"/>
      <c r="U20"/>
    </row>
    <row r="21" spans="1:21" s="3" customFormat="1" ht="15" customHeight="1">
      <c r="A21" s="66" t="s">
        <v>28</v>
      </c>
      <c r="B21" s="67">
        <v>12</v>
      </c>
      <c r="C21" s="231">
        <v>2.0846546981477942</v>
      </c>
      <c r="D21" s="231">
        <v>2.1690839509463675</v>
      </c>
      <c r="E21" s="231">
        <v>2.0131892765329922</v>
      </c>
      <c r="F21" s="231">
        <v>2.1125615139420035</v>
      </c>
      <c r="G21" s="231">
        <v>2.2226102197968571</v>
      </c>
      <c r="H21" s="231">
        <v>2.0864693634726921</v>
      </c>
      <c r="I21" s="231">
        <v>2.0984198328572901</v>
      </c>
      <c r="J21" s="231">
        <v>2.1431018136879385</v>
      </c>
      <c r="K21" s="231">
        <v>2.2356834431270496</v>
      </c>
      <c r="L21" s="231">
        <v>2.3114359800289943</v>
      </c>
      <c r="M21" s="231">
        <v>2.353923150592629</v>
      </c>
      <c r="N21" s="231">
        <v>2.2326226874862942</v>
      </c>
      <c r="O21" s="231">
        <v>2.1447248845705449</v>
      </c>
      <c r="P21" s="231">
        <v>2.1378035852155461</v>
      </c>
      <c r="Q21" s="231">
        <v>2.2352959421440599</v>
      </c>
      <c r="R21" s="231">
        <v>2.2192560056265078</v>
      </c>
      <c r="S21" s="231">
        <v>2.1463423884947113</v>
      </c>
      <c r="T21"/>
      <c r="U21"/>
    </row>
    <row r="22" spans="1:21" s="3" customFormat="1" ht="15" customHeight="1">
      <c r="A22" s="66" t="s">
        <v>29</v>
      </c>
      <c r="B22" s="67">
        <v>13</v>
      </c>
      <c r="C22" s="231">
        <v>1.5271264172278407</v>
      </c>
      <c r="D22" s="231">
        <v>1.5218118664515459</v>
      </c>
      <c r="E22" s="231">
        <v>1.4043237058343681</v>
      </c>
      <c r="F22" s="231">
        <v>1.36576711466376</v>
      </c>
      <c r="G22" s="231">
        <v>1.3960843840438835</v>
      </c>
      <c r="H22" s="231">
        <v>1.3979599271957635</v>
      </c>
      <c r="I22" s="231">
        <v>1.38125462407874</v>
      </c>
      <c r="J22" s="231">
        <v>1.3354422658755627</v>
      </c>
      <c r="K22" s="231">
        <v>1.3421824246012191</v>
      </c>
      <c r="L22" s="231">
        <v>1.4074365903195194</v>
      </c>
      <c r="M22" s="231">
        <v>1.3928170831110693</v>
      </c>
      <c r="N22" s="231">
        <v>1.3217415836105133</v>
      </c>
      <c r="O22" s="231">
        <v>1.1880037572499353</v>
      </c>
      <c r="P22" s="231">
        <v>1.1870286191341906</v>
      </c>
      <c r="Q22" s="231">
        <v>1.2598710156440385</v>
      </c>
      <c r="R22" s="231">
        <v>1.2418610029446688</v>
      </c>
      <c r="S22" s="231">
        <v>1.2650509985646647</v>
      </c>
      <c r="T22"/>
      <c r="U22"/>
    </row>
    <row r="23" spans="1:21" s="3" customFormat="1" ht="15" customHeight="1">
      <c r="A23" s="66" t="s">
        <v>122</v>
      </c>
      <c r="B23" s="67">
        <v>14</v>
      </c>
      <c r="C23" s="231">
        <v>0.42482351524919848</v>
      </c>
      <c r="D23" s="231">
        <v>0.4307041233816219</v>
      </c>
      <c r="E23" s="231">
        <v>0.40251009837194829</v>
      </c>
      <c r="F23" s="231">
        <v>0.38756868350220675</v>
      </c>
      <c r="G23" s="231">
        <v>0.39470525678244162</v>
      </c>
      <c r="H23" s="231">
        <v>0.38112750324577566</v>
      </c>
      <c r="I23" s="231">
        <v>0.38867827661493837</v>
      </c>
      <c r="J23" s="231">
        <v>0.36525550410810181</v>
      </c>
      <c r="K23" s="231">
        <v>0.3638822781261104</v>
      </c>
      <c r="L23" s="231">
        <v>0.34049210095963522</v>
      </c>
      <c r="M23" s="231">
        <v>0.2880446023244268</v>
      </c>
      <c r="N23" s="231">
        <v>0.27360174392720399</v>
      </c>
      <c r="O23" s="231">
        <v>0.25933941071952654</v>
      </c>
      <c r="P23" s="231">
        <v>0.31339816674334381</v>
      </c>
      <c r="Q23" s="231">
        <v>0.33978455787402068</v>
      </c>
      <c r="R23" s="231">
        <v>0.29939011325755371</v>
      </c>
      <c r="S23" s="231">
        <v>0.26758819219534519</v>
      </c>
      <c r="T23"/>
      <c r="U23"/>
    </row>
    <row r="24" spans="1:21" s="3" customFormat="1" ht="15" customHeight="1">
      <c r="A24" s="66" t="s">
        <v>30</v>
      </c>
      <c r="B24" s="67">
        <v>15</v>
      </c>
      <c r="C24" s="231">
        <v>0.62550361096859086</v>
      </c>
      <c r="D24" s="231">
        <v>0.57827290438732826</v>
      </c>
      <c r="E24" s="231">
        <v>0.52461944607797995</v>
      </c>
      <c r="F24" s="231">
        <v>0.53459811919502154</v>
      </c>
      <c r="G24" s="231">
        <v>0.54382122678622313</v>
      </c>
      <c r="H24" s="231">
        <v>0.51121524315563682</v>
      </c>
      <c r="I24" s="231">
        <v>0.51469830136656836</v>
      </c>
      <c r="J24" s="231">
        <v>0.53466284084634486</v>
      </c>
      <c r="K24" s="231">
        <v>0.53252250992527417</v>
      </c>
      <c r="L24" s="231">
        <v>0.51747982826491556</v>
      </c>
      <c r="M24" s="231">
        <v>0.53098467316432163</v>
      </c>
      <c r="N24" s="231">
        <v>0.53172708081878439</v>
      </c>
      <c r="O24" s="231">
        <v>0.51305536550814412</v>
      </c>
      <c r="P24" s="231">
        <v>0.53757238938292695</v>
      </c>
      <c r="Q24" s="231">
        <v>0.54216529328522289</v>
      </c>
      <c r="R24" s="231">
        <v>0.50115236866462742</v>
      </c>
      <c r="S24" s="231">
        <v>0.48699740256614471</v>
      </c>
      <c r="T24"/>
      <c r="U24"/>
    </row>
    <row r="25" spans="1:21" s="3" customFormat="1" ht="15" customHeight="1">
      <c r="A25" s="66" t="s">
        <v>31</v>
      </c>
      <c r="B25" s="67">
        <v>16</v>
      </c>
      <c r="C25" s="231">
        <v>1.1463788611283798</v>
      </c>
      <c r="D25" s="231">
        <v>1.0545362620382663</v>
      </c>
      <c r="E25" s="231">
        <v>0.98895784401568476</v>
      </c>
      <c r="F25" s="231">
        <v>1.0113121421318534</v>
      </c>
      <c r="G25" s="231">
        <v>1.0721720129825503</v>
      </c>
      <c r="H25" s="231">
        <v>1.0532084968152859</v>
      </c>
      <c r="I25" s="231">
        <v>1.0796876100554449</v>
      </c>
      <c r="J25" s="231">
        <v>1.1922643393560823</v>
      </c>
      <c r="K25" s="231">
        <v>1.172726165920861</v>
      </c>
      <c r="L25" s="231">
        <v>1.2350916534186469</v>
      </c>
      <c r="M25" s="231">
        <v>1.2087023574597273</v>
      </c>
      <c r="N25" s="231">
        <v>1.2703951700362066</v>
      </c>
      <c r="O25" s="231">
        <v>1.1622413790753263</v>
      </c>
      <c r="P25" s="231">
        <v>1.2766790796531047</v>
      </c>
      <c r="Q25" s="231">
        <v>1.3898117624464972</v>
      </c>
      <c r="R25" s="231">
        <v>1.2895447426218305</v>
      </c>
      <c r="S25" s="231">
        <v>1.1927042358087871</v>
      </c>
      <c r="T25"/>
      <c r="U25"/>
    </row>
    <row r="26" spans="1:21" s="3" customFormat="1" ht="15" customHeight="1">
      <c r="A26" s="66" t="s">
        <v>32</v>
      </c>
      <c r="B26" s="67">
        <v>17</v>
      </c>
      <c r="C26" s="231">
        <v>1.6215986838676422</v>
      </c>
      <c r="D26" s="231">
        <v>1.5817270179285385</v>
      </c>
      <c r="E26" s="231">
        <v>1.5510386726006349</v>
      </c>
      <c r="F26" s="231">
        <v>1.6771331826949361</v>
      </c>
      <c r="G26" s="231">
        <v>1.7938453683186446</v>
      </c>
      <c r="H26" s="231">
        <v>1.786732770247081</v>
      </c>
      <c r="I26" s="231">
        <v>1.7940379448791857</v>
      </c>
      <c r="J26" s="231">
        <v>1.8699110854046581</v>
      </c>
      <c r="K26" s="231">
        <v>1.8891282407315031</v>
      </c>
      <c r="L26" s="231">
        <v>2.0112389139340245</v>
      </c>
      <c r="M26" s="231">
        <v>2.1599231364871034</v>
      </c>
      <c r="N26" s="231">
        <v>2.3635945281859421</v>
      </c>
      <c r="O26" s="231">
        <v>2.4179486896091871</v>
      </c>
      <c r="P26" s="231">
        <v>2.7387494552639522</v>
      </c>
      <c r="Q26" s="231">
        <v>2.986618647413315</v>
      </c>
      <c r="R26" s="231">
        <v>2.9234987355112421</v>
      </c>
      <c r="S26" s="231">
        <v>2.9995761177488487</v>
      </c>
      <c r="T26"/>
      <c r="U26"/>
    </row>
    <row r="27" spans="1:21" s="3" customFormat="1" ht="15" customHeight="1">
      <c r="A27" s="66" t="s">
        <v>33</v>
      </c>
      <c r="B27" s="67">
        <v>18</v>
      </c>
      <c r="C27" s="231">
        <v>0.79995385166617039</v>
      </c>
      <c r="D27" s="231">
        <v>0.8382316396824786</v>
      </c>
      <c r="E27" s="231">
        <v>0.79169875631634434</v>
      </c>
      <c r="F27" s="231">
        <v>0.77461624542329865</v>
      </c>
      <c r="G27" s="231">
        <v>0.86521086968036165</v>
      </c>
      <c r="H27" s="231">
        <v>0.90681658546440458</v>
      </c>
      <c r="I27" s="231">
        <v>0.90149834018581032</v>
      </c>
      <c r="J27" s="231">
        <v>0.89144296389947142</v>
      </c>
      <c r="K27" s="231">
        <v>0.98283565821960028</v>
      </c>
      <c r="L27" s="231">
        <v>0.95628843461381274</v>
      </c>
      <c r="M27" s="231">
        <v>0.89288701420801131</v>
      </c>
      <c r="N27" s="231">
        <v>0.88354822515868003</v>
      </c>
      <c r="O27" s="231">
        <v>0.88182834343864569</v>
      </c>
      <c r="P27" s="231">
        <v>0.95971747722893597</v>
      </c>
      <c r="Q27" s="231">
        <v>0.93635166296256278</v>
      </c>
      <c r="R27" s="231">
        <v>0.89503594169548595</v>
      </c>
      <c r="S27" s="231">
        <v>0.91427460071895128</v>
      </c>
      <c r="T27"/>
      <c r="U27"/>
    </row>
    <row r="28" spans="1:21" s="3" customFormat="1" ht="15" customHeight="1">
      <c r="A28" s="66" t="s">
        <v>123</v>
      </c>
      <c r="B28" s="67">
        <v>19</v>
      </c>
      <c r="C28" s="231">
        <v>0.18215267181481518</v>
      </c>
      <c r="D28" s="231">
        <v>0.19466670261845959</v>
      </c>
      <c r="E28" s="231">
        <v>0.17098995318232252</v>
      </c>
      <c r="F28" s="231">
        <v>0.16420600299290744</v>
      </c>
      <c r="G28" s="231">
        <v>0.16585686831363736</v>
      </c>
      <c r="H28" s="231">
        <v>0.15384853844620938</v>
      </c>
      <c r="I28" s="231">
        <v>0.15918062585778203</v>
      </c>
      <c r="J28" s="231">
        <v>0.18620482004314204</v>
      </c>
      <c r="K28" s="231">
        <v>0.17747644754607148</v>
      </c>
      <c r="L28" s="231">
        <v>0.18606621520357539</v>
      </c>
      <c r="M28" s="231">
        <v>0.17121630243610919</v>
      </c>
      <c r="N28" s="231">
        <v>0.19906846261716904</v>
      </c>
      <c r="O28" s="231">
        <v>0.21595849954420521</v>
      </c>
      <c r="P28" s="231">
        <v>0.26493057843079404</v>
      </c>
      <c r="Q28" s="231">
        <v>0.24545808512200806</v>
      </c>
      <c r="R28" s="231">
        <v>0.27910876246924476</v>
      </c>
      <c r="S28" s="231">
        <v>0.27305101863969572</v>
      </c>
      <c r="T28"/>
      <c r="U28"/>
    </row>
    <row r="29" spans="1:21" s="3" customFormat="1" ht="15" customHeight="1">
      <c r="A29" s="66" t="s">
        <v>34</v>
      </c>
      <c r="B29" s="67">
        <v>20</v>
      </c>
      <c r="C29" s="231">
        <v>1.0332430587221668</v>
      </c>
      <c r="D29" s="231">
        <v>1.045612257761213</v>
      </c>
      <c r="E29" s="231">
        <v>1.0147014609905143</v>
      </c>
      <c r="F29" s="231">
        <v>1.0826841702885357</v>
      </c>
      <c r="G29" s="231">
        <v>1.1344736893373342</v>
      </c>
      <c r="H29" s="231">
        <v>1.0643457473490574</v>
      </c>
      <c r="I29" s="231">
        <v>1.038585711016009</v>
      </c>
      <c r="J29" s="231">
        <v>1.1066670577101956</v>
      </c>
      <c r="K29" s="231">
        <v>1.1031942517978821</v>
      </c>
      <c r="L29" s="231">
        <v>1.133097017657873</v>
      </c>
      <c r="M29" s="231">
        <v>1.1379923825350611</v>
      </c>
      <c r="N29" s="231">
        <v>1.0355554157680089</v>
      </c>
      <c r="O29" s="231">
        <v>1.0366396121628816</v>
      </c>
      <c r="P29" s="231">
        <v>1.1113195708690256</v>
      </c>
      <c r="Q29" s="231">
        <v>1.0699085991226818</v>
      </c>
      <c r="R29" s="231">
        <v>0.97790651458230093</v>
      </c>
      <c r="S29" s="231">
        <v>1.0435321024406128</v>
      </c>
      <c r="T29"/>
      <c r="U29"/>
    </row>
    <row r="30" spans="1:21" s="3" customFormat="1" ht="15" customHeight="1">
      <c r="A30" s="66" t="s">
        <v>35</v>
      </c>
      <c r="B30" s="67">
        <v>21</v>
      </c>
      <c r="C30" s="231">
        <v>0.4171024552618901</v>
      </c>
      <c r="D30" s="231">
        <v>0.44895495461915624</v>
      </c>
      <c r="E30" s="231">
        <v>0.42416659347327901</v>
      </c>
      <c r="F30" s="231">
        <v>0.40916721338038137</v>
      </c>
      <c r="G30" s="231">
        <v>0.41611082961830625</v>
      </c>
      <c r="H30" s="231">
        <v>0.36579138854758048</v>
      </c>
      <c r="I30" s="231">
        <v>0.34781085073989942</v>
      </c>
      <c r="J30" s="231">
        <v>0.34722492936557003</v>
      </c>
      <c r="K30" s="231">
        <v>0.32180149318277185</v>
      </c>
      <c r="L30" s="231">
        <v>0.31910458527157032</v>
      </c>
      <c r="M30" s="231">
        <v>0.31220822496921707</v>
      </c>
      <c r="N30" s="231">
        <v>0.28727253132712377</v>
      </c>
      <c r="O30" s="231">
        <v>0.28933501560128333</v>
      </c>
      <c r="P30" s="231">
        <v>0.27221652958394954</v>
      </c>
      <c r="Q30" s="231">
        <v>0.28330089692418697</v>
      </c>
      <c r="R30" s="231">
        <v>0.28814545996129365</v>
      </c>
      <c r="S30" s="231">
        <v>0.30579966539614095</v>
      </c>
      <c r="T30"/>
      <c r="U30"/>
    </row>
    <row r="31" spans="1:21" s="3" customFormat="1" ht="15" customHeight="1">
      <c r="A31" s="66" t="s">
        <v>124</v>
      </c>
      <c r="B31" s="67">
        <v>22</v>
      </c>
      <c r="C31" s="231">
        <v>1.3604611933551831</v>
      </c>
      <c r="D31" s="231">
        <v>1.3908431805976225</v>
      </c>
      <c r="E31" s="231">
        <v>1.2952867355539659</v>
      </c>
      <c r="F31" s="231">
        <v>1.3302478519807024</v>
      </c>
      <c r="G31" s="231">
        <v>1.4058411211967687</v>
      </c>
      <c r="H31" s="231">
        <v>1.3087858408036697</v>
      </c>
      <c r="I31" s="231">
        <v>1.3174258146368094</v>
      </c>
      <c r="J31" s="231">
        <v>1.4243196207321247</v>
      </c>
      <c r="K31" s="231">
        <v>1.4009907243900321</v>
      </c>
      <c r="L31" s="231">
        <v>1.5749851813328573</v>
      </c>
      <c r="M31" s="231">
        <v>1.5811902707564136</v>
      </c>
      <c r="N31" s="231">
        <v>1.5127157350220823</v>
      </c>
      <c r="O31" s="231">
        <v>1.3785130167035584</v>
      </c>
      <c r="P31" s="231">
        <v>1.4000745951585829</v>
      </c>
      <c r="Q31" s="231">
        <v>1.3481950838156538</v>
      </c>
      <c r="R31" s="231">
        <v>1.3003703391849555</v>
      </c>
      <c r="S31" s="231">
        <v>1.3036461255923519</v>
      </c>
      <c r="T31"/>
      <c r="U31"/>
    </row>
    <row r="32" spans="1:21" s="3" customFormat="1" ht="15" customHeight="1">
      <c r="A32" s="66" t="s">
        <v>36</v>
      </c>
      <c r="B32" s="67">
        <v>23</v>
      </c>
      <c r="C32" s="231">
        <v>10.419037391802288</v>
      </c>
      <c r="D32" s="231">
        <v>10.582486241197136</v>
      </c>
      <c r="E32" s="231">
        <v>9.2714155071445514</v>
      </c>
      <c r="F32" s="231">
        <v>9.6577030339447596</v>
      </c>
      <c r="G32" s="231">
        <v>10.197768590993551</v>
      </c>
      <c r="H32" s="231">
        <v>9.4657420971002146</v>
      </c>
      <c r="I32" s="231">
        <v>8.4298315178818246</v>
      </c>
      <c r="J32" s="231">
        <v>8.3755357375941664</v>
      </c>
      <c r="K32" s="231">
        <v>8.863496387022721</v>
      </c>
      <c r="L32" s="231">
        <v>8.2449950957637252</v>
      </c>
      <c r="M32" s="231">
        <v>8.1368192017559675</v>
      </c>
      <c r="N32" s="231">
        <v>7.2287578053566541</v>
      </c>
      <c r="O32" s="231">
        <v>7.1239967661128265</v>
      </c>
      <c r="P32" s="231">
        <v>6.3269388921194842</v>
      </c>
      <c r="Q32" s="231">
        <v>6.8238137169324604</v>
      </c>
      <c r="R32" s="231">
        <v>7.4878769970514378</v>
      </c>
      <c r="S32" s="231">
        <v>6.8064134816858175</v>
      </c>
      <c r="T32"/>
      <c r="U32"/>
    </row>
    <row r="33" spans="1:21" s="3" customFormat="1" ht="15" customHeight="1">
      <c r="A33" s="66" t="s">
        <v>37</v>
      </c>
      <c r="B33" s="67">
        <v>24</v>
      </c>
      <c r="C33" s="231">
        <v>5.3452553980647108</v>
      </c>
      <c r="D33" s="231">
        <v>5.5398066127815886</v>
      </c>
      <c r="E33" s="231">
        <v>5.6212101295167756</v>
      </c>
      <c r="F33" s="231">
        <v>5.5521149512596519</v>
      </c>
      <c r="G33" s="231">
        <v>5.6279837434118862</v>
      </c>
      <c r="H33" s="231">
        <v>5.7685388809552061</v>
      </c>
      <c r="I33" s="231">
        <v>6.0830248019451343</v>
      </c>
      <c r="J33" s="231">
        <v>6.0271595722235967</v>
      </c>
      <c r="K33" s="231">
        <v>6.2832203988968844</v>
      </c>
      <c r="L33" s="231">
        <v>6.2066440628799082</v>
      </c>
      <c r="M33" s="231">
        <v>6.029786313937108</v>
      </c>
      <c r="N33" s="231">
        <v>6.2080287260223104</v>
      </c>
      <c r="O33" s="231">
        <v>6.9151013573220856</v>
      </c>
      <c r="P33" s="231">
        <v>7.5029105269887095</v>
      </c>
      <c r="Q33" s="231">
        <v>7.2664908166907978</v>
      </c>
      <c r="R33" s="231">
        <v>6.4089530894853945</v>
      </c>
      <c r="S33" s="231">
        <v>6.482870273052967</v>
      </c>
      <c r="T33"/>
      <c r="U33"/>
    </row>
    <row r="34" spans="1:21" s="3" customFormat="1" ht="15" customHeight="1">
      <c r="A34" s="66" t="s">
        <v>38</v>
      </c>
      <c r="B34" s="67">
        <v>25</v>
      </c>
      <c r="C34" s="231">
        <v>11.374572981259332</v>
      </c>
      <c r="D34" s="231">
        <v>11.489836562085587</v>
      </c>
      <c r="E34" s="231">
        <v>11.77037976137227</v>
      </c>
      <c r="F34" s="231">
        <v>11.028848112304276</v>
      </c>
      <c r="G34" s="231">
        <v>10.91777944569275</v>
      </c>
      <c r="H34" s="231">
        <v>10.334427666486683</v>
      </c>
      <c r="I34" s="231">
        <v>10.674237993972708</v>
      </c>
      <c r="J34" s="231">
        <v>10.249802507751895</v>
      </c>
      <c r="K34" s="231">
        <v>10.025089635571998</v>
      </c>
      <c r="L34" s="231">
        <v>10.48183820558962</v>
      </c>
      <c r="M34" s="231">
        <v>10.625984381927431</v>
      </c>
      <c r="N34" s="231">
        <v>10.541571486516139</v>
      </c>
      <c r="O34" s="231">
        <v>9.7694508048103437</v>
      </c>
      <c r="P34" s="231">
        <v>10.739521019281803</v>
      </c>
      <c r="Q34" s="231">
        <v>11.10461466294095</v>
      </c>
      <c r="R34" s="231">
        <v>11.063776823100698</v>
      </c>
      <c r="S34" s="231">
        <v>11.210794735761624</v>
      </c>
      <c r="T34"/>
      <c r="U34"/>
    </row>
    <row r="35" spans="1:21" s="3" customFormat="1" ht="15" customHeight="1">
      <c r="A35" s="66" t="s">
        <v>39</v>
      </c>
      <c r="B35" s="67">
        <v>26</v>
      </c>
      <c r="C35" s="231">
        <v>3.3950008611908196</v>
      </c>
      <c r="D35" s="231">
        <v>3.3653482821134539</v>
      </c>
      <c r="E35" s="231">
        <v>3.301497228741157</v>
      </c>
      <c r="F35" s="231">
        <v>3.4293157688777365</v>
      </c>
      <c r="G35" s="231">
        <v>3.6886521615834034</v>
      </c>
      <c r="H35" s="231">
        <v>3.6749140731166823</v>
      </c>
      <c r="I35" s="231">
        <v>3.6778019248082439</v>
      </c>
      <c r="J35" s="231">
        <v>3.7442487244579521</v>
      </c>
      <c r="K35" s="231">
        <v>3.7586040967895249</v>
      </c>
      <c r="L35" s="231">
        <v>3.8646795629334179</v>
      </c>
      <c r="M35" s="231">
        <v>3.7959479466176553</v>
      </c>
      <c r="N35" s="231">
        <v>3.8304342080176288</v>
      </c>
      <c r="O35" s="231">
        <v>3.8969607822482799</v>
      </c>
      <c r="P35" s="231">
        <v>4.0154102600717243</v>
      </c>
      <c r="Q35" s="231">
        <v>3.863428214598895</v>
      </c>
      <c r="R35" s="231">
        <v>3.6593583254042201</v>
      </c>
      <c r="S35" s="231">
        <v>3.6941578676768434</v>
      </c>
      <c r="T35"/>
      <c r="U35"/>
    </row>
    <row r="36" spans="1:21" s="3" customFormat="1" ht="15" customHeight="1">
      <c r="A36" s="66" t="s">
        <v>40</v>
      </c>
      <c r="B36" s="67">
        <v>27</v>
      </c>
      <c r="C36" s="231">
        <v>3.5083760827543569</v>
      </c>
      <c r="D36" s="231">
        <v>3.6050106386255991</v>
      </c>
      <c r="E36" s="231">
        <v>3.4363546255381578</v>
      </c>
      <c r="F36" s="231">
        <v>3.4720780514476601</v>
      </c>
      <c r="G36" s="231">
        <v>3.7605373612377271</v>
      </c>
      <c r="H36" s="231">
        <v>3.5276605707553177</v>
      </c>
      <c r="I36" s="231">
        <v>3.4392312696094294</v>
      </c>
      <c r="J36" s="231">
        <v>3.4657347957858922</v>
      </c>
      <c r="K36" s="231">
        <v>3.3451697410056642</v>
      </c>
      <c r="L36" s="231">
        <v>3.3681804661336248</v>
      </c>
      <c r="M36" s="231">
        <v>3.4288284436512058</v>
      </c>
      <c r="N36" s="231">
        <v>3.599543883634265</v>
      </c>
      <c r="O36" s="231">
        <v>3.8518820576769657</v>
      </c>
      <c r="P36" s="231">
        <v>3.8724133465673924</v>
      </c>
      <c r="Q36" s="231">
        <v>3.780843924403257</v>
      </c>
      <c r="R36" s="231">
        <v>3.8315564867968188</v>
      </c>
      <c r="S36" s="231">
        <v>3.6981255861351987</v>
      </c>
      <c r="T36"/>
      <c r="U36"/>
    </row>
    <row r="37" spans="1:21" s="3" customFormat="1" ht="15" customHeight="1">
      <c r="A37" s="66" t="s">
        <v>41</v>
      </c>
      <c r="B37" s="67">
        <v>28</v>
      </c>
      <c r="C37" s="231">
        <v>4.6398246797604124</v>
      </c>
      <c r="D37" s="231">
        <v>4.9878151889656017</v>
      </c>
      <c r="E37" s="231">
        <v>4.9111072457638389</v>
      </c>
      <c r="F37" s="231">
        <v>5.1221823242708293</v>
      </c>
      <c r="G37" s="231">
        <v>5.5953693053363658</v>
      </c>
      <c r="H37" s="231">
        <v>5.3756503281498462</v>
      </c>
      <c r="I37" s="231">
        <v>5.3453739325548622</v>
      </c>
      <c r="J37" s="231">
        <v>5.5330325603439769</v>
      </c>
      <c r="K37" s="231">
        <v>5.5254176183184889</v>
      </c>
      <c r="L37" s="231">
        <v>5.3518466805707332</v>
      </c>
      <c r="M37" s="231">
        <v>5.4200961624125066</v>
      </c>
      <c r="N37" s="231">
        <v>5.6412668539954636</v>
      </c>
      <c r="O37" s="231">
        <v>5.8723945954073837</v>
      </c>
      <c r="P37" s="231">
        <v>5.8261022366163511</v>
      </c>
      <c r="Q37" s="231">
        <v>5.7777467261324214</v>
      </c>
      <c r="R37" s="231">
        <v>5.6325177417378347</v>
      </c>
      <c r="S37" s="231">
        <v>5.87453712314018</v>
      </c>
      <c r="T37"/>
      <c r="U37"/>
    </row>
    <row r="38" spans="1:21" s="3" customFormat="1" ht="15" customHeight="1">
      <c r="A38" s="66" t="s">
        <v>42</v>
      </c>
      <c r="B38" s="67">
        <v>29</v>
      </c>
      <c r="C38" s="231">
        <v>6.3215288339660738</v>
      </c>
      <c r="D38" s="231">
        <v>6.5599957787797232</v>
      </c>
      <c r="E38" s="231">
        <v>6.3183295283630665</v>
      </c>
      <c r="F38" s="231">
        <v>6.2361066451210947</v>
      </c>
      <c r="G38" s="231">
        <v>6.449958788511605</v>
      </c>
      <c r="H38" s="231">
        <v>6.395241431230386</v>
      </c>
      <c r="I38" s="231">
        <v>6.1186217640969351</v>
      </c>
      <c r="J38" s="231">
        <v>6.1231131873735718</v>
      </c>
      <c r="K38" s="231">
        <v>6.2358494382350669</v>
      </c>
      <c r="L38" s="231">
        <v>6.2283538409272658</v>
      </c>
      <c r="M38" s="231">
        <v>6.2369295877815105</v>
      </c>
      <c r="N38" s="231">
        <v>6.37669629378001</v>
      </c>
      <c r="O38" s="231">
        <v>6.4670745626193655</v>
      </c>
      <c r="P38" s="231">
        <v>6.3931634444854835</v>
      </c>
      <c r="Q38" s="231">
        <v>6.500946354695655</v>
      </c>
      <c r="R38" s="231">
        <v>6.2938441579115514</v>
      </c>
      <c r="S38" s="231">
        <v>6.1726737688932296</v>
      </c>
      <c r="T38"/>
      <c r="U38"/>
    </row>
    <row r="39" spans="1:21" s="3" customFormat="1" ht="15" customHeight="1">
      <c r="A39" s="66" t="s">
        <v>43</v>
      </c>
      <c r="B39" s="67">
        <v>30</v>
      </c>
      <c r="C39" s="231">
        <v>2.0154490007085446</v>
      </c>
      <c r="D39" s="231">
        <v>2.2634689416931617</v>
      </c>
      <c r="E39" s="231">
        <v>2.1584463183752134</v>
      </c>
      <c r="F39" s="231">
        <v>2.2664338117815248</v>
      </c>
      <c r="G39" s="231">
        <v>2.4258592400460337</v>
      </c>
      <c r="H39" s="231">
        <v>2.3064764982220938</v>
      </c>
      <c r="I39" s="231">
        <v>2.2558215172635041</v>
      </c>
      <c r="J39" s="231">
        <v>2.2627579847235824</v>
      </c>
      <c r="K39" s="231">
        <v>2.3167447350855253</v>
      </c>
      <c r="L39" s="231">
        <v>2.2950047335808028</v>
      </c>
      <c r="M39" s="231">
        <v>2.2900311876743702</v>
      </c>
      <c r="N39" s="231">
        <v>2.3219262129529947</v>
      </c>
      <c r="O39" s="231">
        <v>2.0762697161813604</v>
      </c>
      <c r="P39" s="231">
        <v>2.2029962622210815</v>
      </c>
      <c r="Q39" s="231">
        <v>2.4074209616475093</v>
      </c>
      <c r="R39" s="231">
        <v>2.4536989985863147</v>
      </c>
      <c r="S39" s="231">
        <v>2.4590239354593053</v>
      </c>
      <c r="T39"/>
      <c r="U39"/>
    </row>
    <row r="40" spans="1:21" s="3" customFormat="1" ht="15" customHeight="1">
      <c r="A40" s="66" t="s">
        <v>125</v>
      </c>
      <c r="B40" s="67">
        <v>31</v>
      </c>
      <c r="C40" s="231">
        <v>2.3486681479210363</v>
      </c>
      <c r="D40" s="231">
        <v>2.3673804967769438</v>
      </c>
      <c r="E40" s="231">
        <v>2.3292768250977485</v>
      </c>
      <c r="F40" s="231">
        <v>2.3504733530724384</v>
      </c>
      <c r="G40" s="231">
        <v>2.4368177834696918</v>
      </c>
      <c r="H40" s="231">
        <v>2.4263779403707781</v>
      </c>
      <c r="I40" s="231">
        <v>2.3981317228347905</v>
      </c>
      <c r="J40" s="231">
        <v>2.4179964839634351</v>
      </c>
      <c r="K40" s="231">
        <v>2.424456808149793</v>
      </c>
      <c r="L40" s="231">
        <v>2.4699583237587825</v>
      </c>
      <c r="M40" s="231">
        <v>2.5847176172618296</v>
      </c>
      <c r="N40" s="231">
        <v>2.7344406209093273</v>
      </c>
      <c r="O40" s="231">
        <v>1.8743969440284087</v>
      </c>
      <c r="P40" s="231">
        <v>2.114434822463791</v>
      </c>
      <c r="Q40" s="231">
        <v>2.4655353003564131</v>
      </c>
      <c r="R40" s="231">
        <v>2.5358782671558258</v>
      </c>
      <c r="S40" s="231">
        <v>2.6544382237355721</v>
      </c>
      <c r="T40"/>
      <c r="U40"/>
    </row>
    <row r="41" spans="1:21" s="3" customFormat="1" ht="15" customHeight="1">
      <c r="A41" s="66" t="s">
        <v>44</v>
      </c>
      <c r="B41" s="67">
        <v>32</v>
      </c>
      <c r="C41" s="231">
        <v>4.3299114785714101</v>
      </c>
      <c r="D41" s="231">
        <v>4.4361771029888777</v>
      </c>
      <c r="E41" s="231">
        <v>4.0959631635523266</v>
      </c>
      <c r="F41" s="231">
        <v>4.047252138237468</v>
      </c>
      <c r="G41" s="231">
        <v>4.4834054884545136</v>
      </c>
      <c r="H41" s="231">
        <v>4.2205266766012128</v>
      </c>
      <c r="I41" s="231">
        <v>4.1859180404719281</v>
      </c>
      <c r="J41" s="231">
        <v>4.2619057332510391</v>
      </c>
      <c r="K41" s="231">
        <v>4.2286422784171736</v>
      </c>
      <c r="L41" s="231">
        <v>4.2590126591150659</v>
      </c>
      <c r="M41" s="231">
        <v>4.4263398085538492</v>
      </c>
      <c r="N41" s="231">
        <v>4.6958541038775428</v>
      </c>
      <c r="O41" s="231">
        <v>4.155941940711708</v>
      </c>
      <c r="P41" s="231">
        <v>4.6501306738297981</v>
      </c>
      <c r="Q41" s="231">
        <v>4.7226014238212217</v>
      </c>
      <c r="R41" s="231">
        <v>4.7889556895007779</v>
      </c>
      <c r="S41" s="231">
        <v>4.8451673471771306</v>
      </c>
      <c r="T41"/>
      <c r="U41"/>
    </row>
    <row r="42" spans="1:21" s="3" customFormat="1" ht="15" customHeight="1">
      <c r="A42" s="66" t="s">
        <v>45</v>
      </c>
      <c r="B42" s="67">
        <v>33</v>
      </c>
      <c r="C42" s="231">
        <v>9.0230060692751266</v>
      </c>
      <c r="D42" s="231">
        <v>9.5296309410280529</v>
      </c>
      <c r="E42" s="231">
        <v>9.1413915572267346</v>
      </c>
      <c r="F42" s="231">
        <v>9.0278259053945611</v>
      </c>
      <c r="G42" s="231">
        <v>9.4825757747183594</v>
      </c>
      <c r="H42" s="231">
        <v>9.0438632389059048</v>
      </c>
      <c r="I42" s="231">
        <v>9.0203085454996454</v>
      </c>
      <c r="J42" s="231">
        <v>9.3743487139864445</v>
      </c>
      <c r="K42" s="231">
        <v>8.9110806491348367</v>
      </c>
      <c r="L42" s="231">
        <v>8.6366503379856496</v>
      </c>
      <c r="M42" s="231">
        <v>8.728921114865889</v>
      </c>
      <c r="N42" s="231">
        <v>9.1384413385742693</v>
      </c>
      <c r="O42" s="231">
        <v>9.8058757654246591</v>
      </c>
      <c r="P42" s="231">
        <v>9.1052286083819673</v>
      </c>
      <c r="Q42" s="231">
        <v>8.8392065630247245</v>
      </c>
      <c r="R42" s="231">
        <v>8.6210325846327507</v>
      </c>
      <c r="S42" s="231">
        <v>8.4676882261809698</v>
      </c>
      <c r="T42"/>
      <c r="U42"/>
    </row>
    <row r="43" spans="1:21" s="3" customFormat="1" ht="15" customHeight="1">
      <c r="A43" s="97" t="s">
        <v>228</v>
      </c>
      <c r="B43" s="11" t="s">
        <v>62</v>
      </c>
      <c r="C43" s="232">
        <v>93.509482900663215</v>
      </c>
      <c r="D43" s="232">
        <v>93.595846979730922</v>
      </c>
      <c r="E43" s="232">
        <v>92.788136190680589</v>
      </c>
      <c r="F43" s="232">
        <v>92.74817879662956</v>
      </c>
      <c r="G43" s="232">
        <v>92.704117069842297</v>
      </c>
      <c r="H43" s="232">
        <v>92.89312775817568</v>
      </c>
      <c r="I43" s="232">
        <v>92.49437906261754</v>
      </c>
      <c r="J43" s="232">
        <v>92.611160720154615</v>
      </c>
      <c r="K43" s="232">
        <v>92.593504398329628</v>
      </c>
      <c r="L43" s="232">
        <v>92.361575897273369</v>
      </c>
      <c r="M43" s="232">
        <v>92.35651172776933</v>
      </c>
      <c r="N43" s="232">
        <v>92.530893673618024</v>
      </c>
      <c r="O43" s="232">
        <v>92.850224205206757</v>
      </c>
      <c r="P43" s="232">
        <v>92.507298054399612</v>
      </c>
      <c r="Q43" s="232">
        <v>92.425493121929009</v>
      </c>
      <c r="R43" s="232">
        <v>92.40179678512078</v>
      </c>
      <c r="S43" s="232">
        <v>91.930705252056697</v>
      </c>
      <c r="T43"/>
      <c r="U43"/>
    </row>
    <row r="44" spans="1:21" s="3" customFormat="1" ht="15" customHeight="1">
      <c r="A44" s="66" t="s">
        <v>79</v>
      </c>
      <c r="B44" s="67" t="s">
        <v>10</v>
      </c>
      <c r="C44" s="233">
        <v>6.4905170993367678</v>
      </c>
      <c r="D44" s="233">
        <v>6.4041530202690797</v>
      </c>
      <c r="E44" s="233">
        <v>7.2118638093194143</v>
      </c>
      <c r="F44" s="233">
        <v>7.2518212033704526</v>
      </c>
      <c r="G44" s="233">
        <v>7.2958829301577071</v>
      </c>
      <c r="H44" s="233">
        <v>7.1068722418243038</v>
      </c>
      <c r="I44" s="233">
        <v>7.505620937382468</v>
      </c>
      <c r="J44" s="233">
        <v>7.3888392798453788</v>
      </c>
      <c r="K44" s="233">
        <v>7.4064956016703656</v>
      </c>
      <c r="L44" s="233">
        <v>7.6384241027266349</v>
      </c>
      <c r="M44" s="233">
        <v>7.6434882722306741</v>
      </c>
      <c r="N44" s="233">
        <v>7.469106326381973</v>
      </c>
      <c r="O44" s="233">
        <v>7.1497757947932463</v>
      </c>
      <c r="P44" s="233">
        <v>7.4927019456003832</v>
      </c>
      <c r="Q44" s="233">
        <v>7.574506878070979</v>
      </c>
      <c r="R44" s="233">
        <v>7.598203214879212</v>
      </c>
      <c r="S44" s="233">
        <v>8.0692947479433066</v>
      </c>
      <c r="T44"/>
      <c r="U44"/>
    </row>
    <row r="45" spans="1:21" s="3" customFormat="1" ht="15" customHeight="1" thickBot="1">
      <c r="A45" s="60" t="s">
        <v>139</v>
      </c>
      <c r="B45" s="61" t="s">
        <v>62</v>
      </c>
      <c r="C45" s="234">
        <v>100</v>
      </c>
      <c r="D45" s="234">
        <v>100</v>
      </c>
      <c r="E45" s="234">
        <v>100</v>
      </c>
      <c r="F45" s="234">
        <v>100</v>
      </c>
      <c r="G45" s="234">
        <v>100</v>
      </c>
      <c r="H45" s="234">
        <v>100</v>
      </c>
      <c r="I45" s="234">
        <v>100</v>
      </c>
      <c r="J45" s="234">
        <v>100</v>
      </c>
      <c r="K45" s="234">
        <v>100</v>
      </c>
      <c r="L45" s="234">
        <v>100</v>
      </c>
      <c r="M45" s="234">
        <v>100</v>
      </c>
      <c r="N45" s="234">
        <v>100</v>
      </c>
      <c r="O45" s="234">
        <v>100</v>
      </c>
      <c r="P45" s="234">
        <v>100</v>
      </c>
      <c r="Q45" s="234">
        <v>100</v>
      </c>
      <c r="R45" s="234">
        <v>100</v>
      </c>
      <c r="S45" s="234">
        <v>100</v>
      </c>
      <c r="T45"/>
      <c r="U45"/>
    </row>
    <row r="46" spans="1:21" ht="13.5" customHeight="1">
      <c r="A46" s="9"/>
      <c r="B46" s="9"/>
      <c r="C46" s="83"/>
      <c r="D46" s="83"/>
      <c r="E46" s="83"/>
      <c r="F46" s="83"/>
      <c r="G46" s="83"/>
      <c r="H46" s="83"/>
      <c r="I46" s="83"/>
    </row>
    <row r="47" spans="1:21" ht="13.5" customHeight="1">
      <c r="A47" s="5"/>
      <c r="B47" s="9"/>
      <c r="C47" s="86"/>
      <c r="D47" s="86"/>
      <c r="E47" s="86"/>
      <c r="F47" s="86"/>
      <c r="G47" s="86"/>
      <c r="H47" s="86"/>
      <c r="I47" s="86"/>
    </row>
    <row r="48" spans="1:21" ht="13.5" customHeight="1">
      <c r="A48" s="5" t="s">
        <v>192</v>
      </c>
      <c r="B48" s="9"/>
      <c r="C48" s="86"/>
      <c r="D48" s="86"/>
      <c r="E48" s="86"/>
      <c r="F48" s="86"/>
      <c r="G48" s="86"/>
      <c r="H48" s="86"/>
      <c r="I48" s="86"/>
    </row>
    <row r="49" spans="1:19" ht="13.5" customHeight="1">
      <c r="A49" s="9"/>
      <c r="B49" s="9"/>
      <c r="C49" s="9"/>
      <c r="D49" s="9"/>
      <c r="E49" s="9"/>
      <c r="F49" s="9"/>
      <c r="G49" s="9"/>
      <c r="H49" s="9"/>
      <c r="I49" s="9"/>
    </row>
    <row r="50" spans="1:19" ht="13.5" customHeight="1">
      <c r="A50" s="7" t="s">
        <v>17</v>
      </c>
      <c r="B50" s="9"/>
      <c r="C50" s="9"/>
      <c r="D50" s="9"/>
      <c r="E50" s="9"/>
      <c r="F50" s="9"/>
      <c r="G50" s="9"/>
      <c r="H50" s="9"/>
      <c r="S50" s="59">
        <f>'3.12. IVF PIB'!S50+1</f>
        <v>22</v>
      </c>
    </row>
    <row r="51" spans="1:19">
      <c r="A51" s="9"/>
      <c r="B51" s="9"/>
      <c r="C51" s="9"/>
      <c r="D51" s="9"/>
      <c r="E51" s="9"/>
      <c r="F51" s="9"/>
      <c r="G51" s="9"/>
      <c r="H51" s="9"/>
      <c r="I51" s="9"/>
    </row>
    <row r="52" spans="1:19">
      <c r="C52" s="175"/>
      <c r="D52" s="175"/>
      <c r="E52" s="175"/>
      <c r="F52" s="175"/>
      <c r="G52" s="175"/>
      <c r="H52" s="175"/>
      <c r="I52" s="175"/>
    </row>
  </sheetData>
  <mergeCells count="4">
    <mergeCell ref="A3:B3"/>
    <mergeCell ref="A8:I8"/>
    <mergeCell ref="A6:S6"/>
    <mergeCell ref="A5:S5"/>
  </mergeCells>
  <hyperlinks>
    <hyperlink ref="A2" location="INDICE!A1" display="Índice" xr:uid="{00000000-0004-0000-17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tabColor theme="0" tint="-0.499984740745262"/>
    <pageSetUpPr fitToPage="1"/>
  </sheetPr>
  <dimension ref="A1:R52"/>
  <sheetViews>
    <sheetView showGridLines="0" topLeftCell="D24" workbookViewId="0">
      <selection activeCell="S23" sqref="S23"/>
    </sheetView>
  </sheetViews>
  <sheetFormatPr baseColWidth="10" defaultColWidth="11.44140625" defaultRowHeight="15.6"/>
  <cols>
    <col min="1" max="1" width="41.44140625" style="23" customWidth="1"/>
    <col min="2" max="2" width="8.6640625" style="23" customWidth="1"/>
    <col min="3" max="18" width="10.6640625" style="23" customWidth="1"/>
    <col min="19" max="16384" width="11.44140625" style="23"/>
  </cols>
  <sheetData>
    <row r="1" spans="1:18" ht="13.5" customHeight="1"/>
    <row r="2" spans="1:18" ht="13.5" customHeight="1">
      <c r="A2" s="94" t="s">
        <v>0</v>
      </c>
      <c r="B2" s="55"/>
      <c r="C2" s="9"/>
      <c r="D2" s="9"/>
      <c r="E2" s="9"/>
      <c r="F2" s="9"/>
      <c r="G2" s="9"/>
      <c r="H2" s="9"/>
      <c r="M2" s="25"/>
      <c r="N2" s="25"/>
      <c r="O2" s="25"/>
      <c r="P2" s="25"/>
    </row>
    <row r="3" spans="1:18" ht="13.5" customHeight="1">
      <c r="A3" s="400" t="s">
        <v>410</v>
      </c>
      <c r="B3" s="401"/>
      <c r="C3" s="9"/>
      <c r="D3" s="9"/>
      <c r="E3" s="9"/>
      <c r="F3" s="9"/>
      <c r="G3" s="9"/>
      <c r="R3" s="8" t="s">
        <v>1</v>
      </c>
    </row>
    <row r="4" spans="1:18" ht="13.5" customHeight="1">
      <c r="A4" s="9"/>
      <c r="B4" s="9"/>
      <c r="C4" s="9"/>
      <c r="D4" s="9"/>
      <c r="E4" s="9"/>
      <c r="F4" s="9"/>
      <c r="G4" s="9"/>
      <c r="H4" s="9"/>
      <c r="K4" s="27"/>
      <c r="L4" s="27"/>
      <c r="M4" s="25"/>
      <c r="N4" s="25"/>
      <c r="O4" s="25"/>
      <c r="P4" s="27"/>
    </row>
    <row r="5" spans="1:18" ht="18.75" customHeight="1">
      <c r="A5" s="402" t="s">
        <v>291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</row>
    <row r="6" spans="1:18" ht="18.75" customHeight="1">
      <c r="A6" s="402" t="s">
        <v>292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</row>
    <row r="7" spans="1:18" ht="13.5" customHeight="1">
      <c r="A7" s="74"/>
      <c r="B7" s="74"/>
      <c r="C7" s="74"/>
      <c r="D7" s="74"/>
      <c r="E7" s="74"/>
      <c r="F7" s="74"/>
      <c r="G7" s="74"/>
      <c r="H7" s="74"/>
      <c r="K7" s="28"/>
      <c r="L7" s="28"/>
      <c r="M7" s="28"/>
      <c r="N7" s="28"/>
      <c r="O7" s="28"/>
      <c r="P7" s="28"/>
    </row>
    <row r="8" spans="1:18" ht="13.5" customHeight="1">
      <c r="A8" s="414"/>
      <c r="B8" s="414"/>
      <c r="C8" s="414"/>
      <c r="D8" s="414"/>
      <c r="E8" s="414"/>
      <c r="F8" s="414"/>
      <c r="G8" s="414"/>
      <c r="H8" s="414"/>
      <c r="K8" s="28"/>
      <c r="L8" s="28"/>
      <c r="M8" s="28"/>
      <c r="N8" s="28"/>
      <c r="O8" s="28"/>
      <c r="P8" s="28"/>
    </row>
    <row r="9" spans="1:18" ht="15.75" customHeight="1">
      <c r="A9" s="173" t="s">
        <v>118</v>
      </c>
      <c r="B9" s="173" t="s">
        <v>119</v>
      </c>
      <c r="C9" s="173">
        <v>2009</v>
      </c>
      <c r="D9" s="173">
        <v>2010</v>
      </c>
      <c r="E9" s="173">
        <v>2011</v>
      </c>
      <c r="F9" s="173">
        <v>2012</v>
      </c>
      <c r="G9" s="173">
        <v>2013</v>
      </c>
      <c r="H9" s="173">
        <v>2014</v>
      </c>
      <c r="I9" s="173">
        <v>2015</v>
      </c>
      <c r="J9" s="173">
        <v>2016</v>
      </c>
      <c r="K9" s="173">
        <v>2017</v>
      </c>
      <c r="L9" s="173">
        <v>2018</v>
      </c>
      <c r="M9" s="173">
        <v>2019</v>
      </c>
      <c r="N9" s="173">
        <v>2020</v>
      </c>
      <c r="O9" s="173">
        <v>2021</v>
      </c>
      <c r="P9" s="173">
        <v>2022</v>
      </c>
      <c r="Q9" s="173" t="s">
        <v>341</v>
      </c>
      <c r="R9" s="173" t="s">
        <v>414</v>
      </c>
    </row>
    <row r="10" spans="1:18" s="3" customFormat="1" ht="15" customHeight="1">
      <c r="A10" s="63" t="s">
        <v>120</v>
      </c>
      <c r="B10" s="67">
        <v>1</v>
      </c>
      <c r="C10" s="231">
        <v>-15.998815541039164</v>
      </c>
      <c r="D10" s="231">
        <v>56.816635434826821</v>
      </c>
      <c r="E10" s="231">
        <v>7.5605414575756811</v>
      </c>
      <c r="F10" s="231">
        <v>-39.182123613409146</v>
      </c>
      <c r="G10" s="231">
        <v>63.874208012224358</v>
      </c>
      <c r="H10" s="231">
        <v>6.1310702793059022</v>
      </c>
      <c r="I10" s="231">
        <v>-1.2577252129391354</v>
      </c>
      <c r="J10" s="231">
        <v>2.2789104748056133</v>
      </c>
      <c r="K10" s="231">
        <v>6.44837833734546</v>
      </c>
      <c r="L10" s="231">
        <v>3.390832446095331</v>
      </c>
      <c r="M10" s="231">
        <v>-4.4342075091701076</v>
      </c>
      <c r="N10" s="231">
        <v>9.0144944532933238</v>
      </c>
      <c r="O10" s="231">
        <v>-18.232777143423803</v>
      </c>
      <c r="P10" s="231">
        <v>-12.516959853644735</v>
      </c>
      <c r="Q10" s="231">
        <v>23.432494034211942</v>
      </c>
      <c r="R10" s="231">
        <v>2.1725514358642357</v>
      </c>
    </row>
    <row r="11" spans="1:18" s="3" customFormat="1" ht="15" customHeight="1">
      <c r="A11" s="66" t="s">
        <v>121</v>
      </c>
      <c r="B11" s="67">
        <v>2</v>
      </c>
      <c r="C11" s="231">
        <v>0.75913896383266888</v>
      </c>
      <c r="D11" s="231">
        <v>10.779146293732396</v>
      </c>
      <c r="E11" s="231">
        <v>0.99980534655992415</v>
      </c>
      <c r="F11" s="231">
        <v>-1.5878544363479676</v>
      </c>
      <c r="G11" s="231">
        <v>6.2741667904746805</v>
      </c>
      <c r="H11" s="231">
        <v>12.604459168464132</v>
      </c>
      <c r="I11" s="231">
        <v>-1.980818759383709</v>
      </c>
      <c r="J11" s="231">
        <v>5.0715820509196163</v>
      </c>
      <c r="K11" s="231">
        <v>2.8540359681052792</v>
      </c>
      <c r="L11" s="231">
        <v>-3.1517296405048256</v>
      </c>
      <c r="M11" s="231">
        <v>1.1613009093582463</v>
      </c>
      <c r="N11" s="231">
        <v>4.4050960967947361</v>
      </c>
      <c r="O11" s="231">
        <v>6.1597400955190693</v>
      </c>
      <c r="P11" s="231">
        <v>-0.33887111071071274</v>
      </c>
      <c r="Q11" s="231">
        <v>0.50876167510485004</v>
      </c>
      <c r="R11" s="231">
        <v>6.6830253854110282</v>
      </c>
    </row>
    <row r="12" spans="1:18" s="3" customFormat="1" ht="15" customHeight="1">
      <c r="A12" s="66" t="s">
        <v>19</v>
      </c>
      <c r="B12" s="67">
        <v>3</v>
      </c>
      <c r="C12" s="231">
        <v>-8.4202166878645954</v>
      </c>
      <c r="D12" s="231">
        <v>15.150777743067565</v>
      </c>
      <c r="E12" s="231">
        <v>-2.9333673012611143</v>
      </c>
      <c r="F12" s="231">
        <v>-1.6592434805004217</v>
      </c>
      <c r="G12" s="231">
        <v>5.3802022340652798</v>
      </c>
      <c r="H12" s="231">
        <v>3.598580318529244</v>
      </c>
      <c r="I12" s="231">
        <v>-1.8352580197171591</v>
      </c>
      <c r="J12" s="231">
        <v>-0.29609041149709014</v>
      </c>
      <c r="K12" s="231">
        <v>-7.6992366280019695</v>
      </c>
      <c r="L12" s="231">
        <v>5.2876294208330137</v>
      </c>
      <c r="M12" s="231">
        <v>-6.7534966605194739</v>
      </c>
      <c r="N12" s="231">
        <v>-3.000591475871488</v>
      </c>
      <c r="O12" s="231">
        <v>7.3308875936888001</v>
      </c>
      <c r="P12" s="231">
        <v>4.816689098316445</v>
      </c>
      <c r="Q12" s="231">
        <v>5.7283180288461182</v>
      </c>
      <c r="R12" s="231">
        <v>4.797347556654799</v>
      </c>
    </row>
    <row r="13" spans="1:18" s="3" customFormat="1" ht="15" customHeight="1">
      <c r="A13" s="66" t="s">
        <v>20</v>
      </c>
      <c r="B13" s="67">
        <v>4</v>
      </c>
      <c r="C13" s="231">
        <v>-0.48937388220096523</v>
      </c>
      <c r="D13" s="231">
        <v>7.6640407577806684</v>
      </c>
      <c r="E13" s="231">
        <v>15.958366276578587</v>
      </c>
      <c r="F13" s="231">
        <v>-0.5363050190931915</v>
      </c>
      <c r="G13" s="231">
        <v>-3.0802914528285612</v>
      </c>
      <c r="H13" s="231">
        <v>-0.35610219201595328</v>
      </c>
      <c r="I13" s="231">
        <v>-1.9056414775056112</v>
      </c>
      <c r="J13" s="231">
        <v>3.2750979498003261</v>
      </c>
      <c r="K13" s="231">
        <v>9.3029681192369225</v>
      </c>
      <c r="L13" s="231">
        <v>8.3031349263138026</v>
      </c>
      <c r="M13" s="231">
        <v>10.741976669701387</v>
      </c>
      <c r="N13" s="231">
        <v>0.56612129491277585</v>
      </c>
      <c r="O13" s="231">
        <v>-4.5999562735568844</v>
      </c>
      <c r="P13" s="231">
        <v>-9.580430305846221</v>
      </c>
      <c r="Q13" s="231">
        <v>17.477844719779185</v>
      </c>
      <c r="R13" s="231">
        <v>7.9367053787944286</v>
      </c>
    </row>
    <row r="14" spans="1:18" s="3" customFormat="1" ht="15" customHeight="1">
      <c r="A14" s="66" t="s">
        <v>21</v>
      </c>
      <c r="B14" s="67">
        <v>5</v>
      </c>
      <c r="C14" s="231">
        <v>4.5769130434517393</v>
      </c>
      <c r="D14" s="231">
        <v>7.597117559935171</v>
      </c>
      <c r="E14" s="231">
        <v>6.5285038282700896</v>
      </c>
      <c r="F14" s="231">
        <v>0.74750116251891541</v>
      </c>
      <c r="G14" s="231">
        <v>3.2214029511347491</v>
      </c>
      <c r="H14" s="231">
        <v>8.6102273328987167</v>
      </c>
      <c r="I14" s="231">
        <v>3.5416729428054907</v>
      </c>
      <c r="J14" s="231">
        <v>8.5882582945217933</v>
      </c>
      <c r="K14" s="231">
        <v>7.0442217477913971</v>
      </c>
      <c r="L14" s="231">
        <v>-6.8095762447054682</v>
      </c>
      <c r="M14" s="231">
        <v>6.161470282489347</v>
      </c>
      <c r="N14" s="231">
        <v>7.0849544874725723</v>
      </c>
      <c r="O14" s="231">
        <v>8.5458755444747965</v>
      </c>
      <c r="P14" s="231">
        <v>-6.6956529642268521</v>
      </c>
      <c r="Q14" s="231">
        <v>13.332876038173595</v>
      </c>
      <c r="R14" s="231">
        <v>30.888696527575917</v>
      </c>
    </row>
    <row r="15" spans="1:18" s="3" customFormat="1" ht="15" customHeight="1">
      <c r="A15" s="66" t="s">
        <v>22</v>
      </c>
      <c r="B15" s="67">
        <v>6</v>
      </c>
      <c r="C15" s="231">
        <v>0.55665078461318274</v>
      </c>
      <c r="D15" s="231">
        <v>17.896007867264302</v>
      </c>
      <c r="E15" s="231">
        <v>-12.655427478112443</v>
      </c>
      <c r="F15" s="231">
        <v>2.5087887134665863</v>
      </c>
      <c r="G15" s="231">
        <v>8.6382142914094544</v>
      </c>
      <c r="H15" s="231">
        <v>9.7964938941499327</v>
      </c>
      <c r="I15" s="231">
        <v>-1.1119724597095342</v>
      </c>
      <c r="J15" s="231">
        <v>6.267228904270354</v>
      </c>
      <c r="K15" s="231">
        <v>2.3373133685455656</v>
      </c>
      <c r="L15" s="231">
        <v>-1.9937545708971243</v>
      </c>
      <c r="M15" s="231">
        <v>-1.0117268177491354</v>
      </c>
      <c r="N15" s="231">
        <v>5.0528191330608081</v>
      </c>
      <c r="O15" s="231">
        <v>4.4093247913852451</v>
      </c>
      <c r="P15" s="231">
        <v>-2.8118523748586739</v>
      </c>
      <c r="Q15" s="231">
        <v>-1.5770769157906415</v>
      </c>
      <c r="R15" s="231">
        <v>8.8739633616997651</v>
      </c>
    </row>
    <row r="16" spans="1:18" s="3" customFormat="1" ht="15" customHeight="1">
      <c r="A16" s="66" t="s">
        <v>23</v>
      </c>
      <c r="B16" s="67">
        <v>7</v>
      </c>
      <c r="C16" s="231">
        <v>-40.087716859485788</v>
      </c>
      <c r="D16" s="231">
        <v>-17.316467245821585</v>
      </c>
      <c r="E16" s="231">
        <v>21.553494980406867</v>
      </c>
      <c r="F16" s="231">
        <v>-12.734393680431495</v>
      </c>
      <c r="G16" s="231">
        <v>62.015628544008393</v>
      </c>
      <c r="H16" s="231">
        <v>18.336292013519824</v>
      </c>
      <c r="I16" s="231">
        <v>11.347934699521957</v>
      </c>
      <c r="J16" s="231">
        <v>-0.86335490853143426</v>
      </c>
      <c r="K16" s="231">
        <v>-2.566035461171623</v>
      </c>
      <c r="L16" s="231">
        <v>0.14899454329213313</v>
      </c>
      <c r="M16" s="231">
        <v>-7.0223911182083469</v>
      </c>
      <c r="N16" s="231">
        <v>-2.2807778069625186</v>
      </c>
      <c r="O16" s="231">
        <v>-14.543307111297779</v>
      </c>
      <c r="P16" s="231">
        <v>-34.758515017515251</v>
      </c>
      <c r="Q16" s="231">
        <v>63.461167828406303</v>
      </c>
      <c r="R16" s="231">
        <v>-13.804188656633571</v>
      </c>
    </row>
    <row r="17" spans="1:18" s="3" customFormat="1" ht="15" customHeight="1">
      <c r="A17" s="66" t="s">
        <v>24</v>
      </c>
      <c r="B17" s="67">
        <v>8</v>
      </c>
      <c r="C17" s="231">
        <v>4.9944860672624429</v>
      </c>
      <c r="D17" s="231">
        <v>3.9283626644634637</v>
      </c>
      <c r="E17" s="231">
        <v>8.4798781084747645</v>
      </c>
      <c r="F17" s="231">
        <v>5.5291438737322949</v>
      </c>
      <c r="G17" s="231">
        <v>2.9808118090186753</v>
      </c>
      <c r="H17" s="231">
        <v>6.3664549205242054</v>
      </c>
      <c r="I17" s="231">
        <v>3.8272432800537786</v>
      </c>
      <c r="J17" s="231">
        <v>6.8046249879900529</v>
      </c>
      <c r="K17" s="231">
        <v>4.4003659697212356</v>
      </c>
      <c r="L17" s="231">
        <v>0.38089322823246619</v>
      </c>
      <c r="M17" s="231">
        <v>3.6578662585233843</v>
      </c>
      <c r="N17" s="231">
        <v>2.2138966098744532</v>
      </c>
      <c r="O17" s="231">
        <v>-2.7028265388475461</v>
      </c>
      <c r="P17" s="231">
        <v>0.71028978405718135</v>
      </c>
      <c r="Q17" s="231">
        <v>6.4107545544069353</v>
      </c>
      <c r="R17" s="231">
        <v>2.7583925173805284</v>
      </c>
    </row>
    <row r="18" spans="1:18" s="3" customFormat="1" ht="15" customHeight="1">
      <c r="A18" s="66" t="s">
        <v>25</v>
      </c>
      <c r="B18" s="67">
        <v>9</v>
      </c>
      <c r="C18" s="231">
        <v>2.3910472205106288</v>
      </c>
      <c r="D18" s="231">
        <v>7.7304870675872763</v>
      </c>
      <c r="E18" s="231">
        <v>4.0849165445326889</v>
      </c>
      <c r="F18" s="231">
        <v>4.5544816998801139</v>
      </c>
      <c r="G18" s="231">
        <v>1.5147345117126889</v>
      </c>
      <c r="H18" s="231">
        <v>3.748315216807967</v>
      </c>
      <c r="I18" s="231">
        <v>2.7729730609862884</v>
      </c>
      <c r="J18" s="231">
        <v>3.6937017508985548</v>
      </c>
      <c r="K18" s="231">
        <v>9.8151221000802877</v>
      </c>
      <c r="L18" s="231">
        <v>1.2736541700808459</v>
      </c>
      <c r="M18" s="231">
        <v>-0.29578407211694469</v>
      </c>
      <c r="N18" s="231">
        <v>3.5939878879004681</v>
      </c>
      <c r="O18" s="231">
        <v>5.3021803093177482</v>
      </c>
      <c r="P18" s="231">
        <v>-1.8279573123616473</v>
      </c>
      <c r="Q18" s="231">
        <v>5.0201721646303952</v>
      </c>
      <c r="R18" s="231">
        <v>6.0076972016751711</v>
      </c>
    </row>
    <row r="19" spans="1:18" s="3" customFormat="1" ht="15" customHeight="1">
      <c r="A19" s="66" t="s">
        <v>26</v>
      </c>
      <c r="B19" s="67">
        <v>10</v>
      </c>
      <c r="C19" s="231">
        <v>-13.051222124500015</v>
      </c>
      <c r="D19" s="231">
        <v>-3.7187973143867907</v>
      </c>
      <c r="E19" s="231">
        <v>10.784869573026668</v>
      </c>
      <c r="F19" s="231">
        <v>2.1547933101197856</v>
      </c>
      <c r="G19" s="231">
        <v>1.5352464386653821</v>
      </c>
      <c r="H19" s="231">
        <v>6.8359897339344258</v>
      </c>
      <c r="I19" s="231">
        <v>2.3624009941739104</v>
      </c>
      <c r="J19" s="231">
        <v>-1.7070265264847819</v>
      </c>
      <c r="K19" s="231">
        <v>-19.856403857715861</v>
      </c>
      <c r="L19" s="231">
        <v>-2.2699680122273378</v>
      </c>
      <c r="M19" s="231">
        <v>16.476307778283413</v>
      </c>
      <c r="N19" s="231">
        <v>12.05866916428333</v>
      </c>
      <c r="O19" s="231">
        <v>5.4260449658360983</v>
      </c>
      <c r="P19" s="231">
        <v>12.503938388136234</v>
      </c>
      <c r="Q19" s="231">
        <v>5.7265729444098525</v>
      </c>
      <c r="R19" s="231">
        <v>8.5645057481469991</v>
      </c>
    </row>
    <row r="20" spans="1:18" s="3" customFormat="1" ht="15" customHeight="1">
      <c r="A20" s="66" t="s">
        <v>27</v>
      </c>
      <c r="B20" s="67">
        <v>11</v>
      </c>
      <c r="C20" s="231">
        <v>1.5586619418941723</v>
      </c>
      <c r="D20" s="231">
        <v>0.30611472013701757</v>
      </c>
      <c r="E20" s="231">
        <v>2.0928572528830216</v>
      </c>
      <c r="F20" s="231">
        <v>2.8634317067515411</v>
      </c>
      <c r="G20" s="231">
        <v>9.1354207852183862</v>
      </c>
      <c r="H20" s="231">
        <v>7.6475705107637424</v>
      </c>
      <c r="I20" s="231">
        <v>5.4510375085417735</v>
      </c>
      <c r="J20" s="231">
        <v>1.841827579147278</v>
      </c>
      <c r="K20" s="231">
        <v>7.0073274463568538</v>
      </c>
      <c r="L20" s="231">
        <v>7.7412655431457154</v>
      </c>
      <c r="M20" s="231">
        <v>-0.49497050660679065</v>
      </c>
      <c r="N20" s="231">
        <v>5.8769360952293255</v>
      </c>
      <c r="O20" s="231">
        <v>7.780141063627525</v>
      </c>
      <c r="P20" s="231">
        <v>-5.6998813682820781</v>
      </c>
      <c r="Q20" s="231">
        <v>4.6657466986110165</v>
      </c>
      <c r="R20" s="231">
        <v>9.4180412559338009</v>
      </c>
    </row>
    <row r="21" spans="1:18" s="3" customFormat="1" ht="15" customHeight="1">
      <c r="A21" s="66" t="s">
        <v>28</v>
      </c>
      <c r="B21" s="67">
        <v>12</v>
      </c>
      <c r="C21" s="231">
        <v>3.778321896401323</v>
      </c>
      <c r="D21" s="231">
        <v>3.110683275401783</v>
      </c>
      <c r="E21" s="231">
        <v>9.4340094142155095</v>
      </c>
      <c r="F21" s="231">
        <v>4.4643276258605766</v>
      </c>
      <c r="G21" s="231">
        <v>1.6598341709881765</v>
      </c>
      <c r="H21" s="231">
        <v>5.904362395633072</v>
      </c>
      <c r="I21" s="231">
        <v>5.149434374591209</v>
      </c>
      <c r="J21" s="231">
        <v>8.7723866005022728</v>
      </c>
      <c r="K21" s="231">
        <v>8.3613997684208528</v>
      </c>
      <c r="L21" s="231">
        <v>5.1012773945500811</v>
      </c>
      <c r="M21" s="231">
        <v>-5.5342661132600739</v>
      </c>
      <c r="N21" s="231">
        <v>-4.7244859055961541</v>
      </c>
      <c r="O21" s="231">
        <v>3.6590112880523549</v>
      </c>
      <c r="P21" s="231">
        <v>4.5310406298762302</v>
      </c>
      <c r="Q21" s="231">
        <v>4.5303403921974876</v>
      </c>
      <c r="R21" s="231">
        <v>1.2302428314299902</v>
      </c>
    </row>
    <row r="22" spans="1:18" s="3" customFormat="1" ht="15" customHeight="1">
      <c r="A22" s="66" t="s">
        <v>29</v>
      </c>
      <c r="B22" s="67">
        <v>13</v>
      </c>
      <c r="C22" s="231">
        <v>-0.60823842207909706</v>
      </c>
      <c r="D22" s="231">
        <v>2.5183666357861512</v>
      </c>
      <c r="E22" s="231">
        <v>1.4231232517712016</v>
      </c>
      <c r="F22" s="231">
        <v>1.4960376361071894</v>
      </c>
      <c r="G22" s="231">
        <v>8.4385607740867528</v>
      </c>
      <c r="H22" s="231">
        <v>4.0429127972582819</v>
      </c>
      <c r="I22" s="231">
        <v>-0.45764949079678274</v>
      </c>
      <c r="J22" s="231">
        <v>4.7942807391653872</v>
      </c>
      <c r="K22" s="231">
        <v>9.905730630740635</v>
      </c>
      <c r="L22" s="231">
        <v>2.1322338164500678</v>
      </c>
      <c r="M22" s="231">
        <v>-5.4843515633635462</v>
      </c>
      <c r="N22" s="231">
        <v>-10.855140625482221</v>
      </c>
      <c r="O22" s="231">
        <v>3.9092541710048323</v>
      </c>
      <c r="P22" s="231">
        <v>6.1067323217171179</v>
      </c>
      <c r="Q22" s="231">
        <v>3.7807716022905566</v>
      </c>
      <c r="R22" s="231">
        <v>6.6236938543472661</v>
      </c>
    </row>
    <row r="23" spans="1:18" s="3" customFormat="1" ht="15" customHeight="1">
      <c r="A23" s="66" t="s">
        <v>122</v>
      </c>
      <c r="B23" s="67">
        <v>14</v>
      </c>
      <c r="C23" s="231">
        <v>1.1194952072625171</v>
      </c>
      <c r="D23" s="231">
        <v>3.8229030998511888</v>
      </c>
      <c r="E23" s="231">
        <v>0.41519892152943783</v>
      </c>
      <c r="F23" s="231">
        <v>1.120289146287277</v>
      </c>
      <c r="G23" s="231">
        <v>4.5678240965259391</v>
      </c>
      <c r="H23" s="231">
        <v>7.3874323246347018</v>
      </c>
      <c r="I23" s="231">
        <v>-3.2473163479610463</v>
      </c>
      <c r="J23" s="231">
        <v>3.8760165121211969</v>
      </c>
      <c r="K23" s="231">
        <v>-1.9270624141422843</v>
      </c>
      <c r="L23" s="231">
        <v>-12.692755092339027</v>
      </c>
      <c r="M23" s="231">
        <v>-5.3958105221839503</v>
      </c>
      <c r="N23" s="231">
        <v>-5.9898594118905493</v>
      </c>
      <c r="O23" s="231">
        <v>25.672074427015929</v>
      </c>
      <c r="P23" s="231">
        <v>8.389005432851377</v>
      </c>
      <c r="Q23" s="231">
        <v>-7.2308008621351121</v>
      </c>
      <c r="R23" s="231">
        <v>-6.4490567403981203</v>
      </c>
    </row>
    <row r="24" spans="1:18" s="3" customFormat="1" ht="15" customHeight="1">
      <c r="A24" s="66" t="s">
        <v>30</v>
      </c>
      <c r="B24" s="67">
        <v>15</v>
      </c>
      <c r="C24" s="231">
        <v>-7.7922480603307775</v>
      </c>
      <c r="D24" s="231">
        <v>0.78756629927003985</v>
      </c>
      <c r="E24" s="231">
        <v>6.2699797381936833</v>
      </c>
      <c r="F24" s="231">
        <v>1.0049827447546704</v>
      </c>
      <c r="G24" s="231">
        <v>1.8001297168046761</v>
      </c>
      <c r="H24" s="231">
        <v>6.0186866254142046</v>
      </c>
      <c r="I24" s="231">
        <v>6.950738050759611</v>
      </c>
      <c r="J24" s="231">
        <v>3.850626188506709</v>
      </c>
      <c r="K24" s="231">
        <v>1.8494065428306499</v>
      </c>
      <c r="L24" s="231">
        <v>5.8976063281942004</v>
      </c>
      <c r="M24" s="231">
        <v>-0.26259980976713848</v>
      </c>
      <c r="N24" s="231">
        <v>-4.3025207986980689</v>
      </c>
      <c r="O24" s="231">
        <v>8.96413425247313</v>
      </c>
      <c r="P24" s="231">
        <v>0.82606162553764761</v>
      </c>
      <c r="Q24" s="231">
        <v>-2.6786633375967028</v>
      </c>
      <c r="R24" s="231">
        <v>1.7127829993021066</v>
      </c>
    </row>
    <row r="25" spans="1:18" s="3" customFormat="1" ht="15" customHeight="1">
      <c r="A25" s="66" t="s">
        <v>31</v>
      </c>
      <c r="B25" s="67">
        <v>16</v>
      </c>
      <c r="C25" s="231">
        <v>-8.2517560395090044</v>
      </c>
      <c r="D25" s="231">
        <v>4.1865551246236521</v>
      </c>
      <c r="E25" s="231">
        <v>6.643649270553837</v>
      </c>
      <c r="F25" s="231">
        <v>5.2672590925714928</v>
      </c>
      <c r="G25" s="231">
        <v>6.3776958583388108</v>
      </c>
      <c r="H25" s="231">
        <v>7.9486569202792907</v>
      </c>
      <c r="I25" s="231">
        <v>13.692274775463801</v>
      </c>
      <c r="J25" s="231">
        <v>2.5593386693752933</v>
      </c>
      <c r="K25" s="231">
        <v>10.383870804960964</v>
      </c>
      <c r="L25" s="231">
        <v>0.99916094608101957</v>
      </c>
      <c r="M25" s="231">
        <v>4.6816873018716194</v>
      </c>
      <c r="N25" s="231">
        <v>-9.2633913265515417</v>
      </c>
      <c r="O25" s="231">
        <v>14.234230422665718</v>
      </c>
      <c r="P25" s="231">
        <v>8.8309164570452765</v>
      </c>
      <c r="Q25" s="231">
        <v>-2.3099295482342654</v>
      </c>
      <c r="R25" s="231">
        <v>-3.1911577754034965</v>
      </c>
    </row>
    <row r="26" spans="1:18" s="3" customFormat="1" ht="15" customHeight="1">
      <c r="A26" s="66" t="s">
        <v>32</v>
      </c>
      <c r="B26" s="67">
        <v>17</v>
      </c>
      <c r="C26" s="231">
        <v>-2.7135040284359206</v>
      </c>
      <c r="D26" s="231">
        <v>8.9397842269202101</v>
      </c>
      <c r="E26" s="231">
        <v>12.764521442232322</v>
      </c>
      <c r="F26" s="231">
        <v>6.2017130256051871</v>
      </c>
      <c r="G26" s="231">
        <v>7.8636943694888544</v>
      </c>
      <c r="H26" s="231">
        <v>5.7317696956715736</v>
      </c>
      <c r="I26" s="231">
        <v>7.3113976237025895</v>
      </c>
      <c r="J26" s="231">
        <v>5.3395927454414078</v>
      </c>
      <c r="K26" s="231">
        <v>11.584859419122864</v>
      </c>
      <c r="L26" s="231">
        <v>10.833798287485564</v>
      </c>
      <c r="M26" s="231">
        <v>8.989818352666461</v>
      </c>
      <c r="N26" s="231">
        <v>1.4610023374767849</v>
      </c>
      <c r="O26" s="231">
        <v>17.792075861417928</v>
      </c>
      <c r="P26" s="231">
        <v>9.0198332530139709</v>
      </c>
      <c r="Q26" s="231">
        <v>3.0607096341819471</v>
      </c>
      <c r="R26" s="231">
        <v>7.3929214104161929</v>
      </c>
    </row>
    <row r="27" spans="1:18" s="3" customFormat="1" ht="15" customHeight="1">
      <c r="A27" s="66" t="s">
        <v>33</v>
      </c>
      <c r="B27" s="67">
        <v>18</v>
      </c>
      <c r="C27" s="231">
        <v>4.5113667787023815</v>
      </c>
      <c r="D27" s="231">
        <v>4.9279844188424988</v>
      </c>
      <c r="E27" s="231">
        <v>2.0361806416131287</v>
      </c>
      <c r="F27" s="231">
        <v>10.904568395828605</v>
      </c>
      <c r="G27" s="231">
        <v>13.500605797766411</v>
      </c>
      <c r="H27" s="231">
        <v>4.6836740520612494</v>
      </c>
      <c r="I27" s="231">
        <v>1.8087603273908286</v>
      </c>
      <c r="J27" s="231">
        <v>14.957813288133437</v>
      </c>
      <c r="K27" s="231">
        <v>1.9790698498475052</v>
      </c>
      <c r="L27" s="231">
        <v>-3.6381371927931383</v>
      </c>
      <c r="M27" s="231">
        <v>-1.4435614421750387</v>
      </c>
      <c r="N27" s="231">
        <v>-1.0128458637505844</v>
      </c>
      <c r="O27" s="231">
        <v>13.180133524594439</v>
      </c>
      <c r="P27" s="231">
        <v>-2.4620490819161347</v>
      </c>
      <c r="Q27" s="231">
        <v>0.6401973903916911</v>
      </c>
      <c r="R27" s="231">
        <v>6.918992866504567</v>
      </c>
    </row>
    <row r="28" spans="1:18" s="3" customFormat="1" ht="15" customHeight="1">
      <c r="A28" s="66" t="s">
        <v>123</v>
      </c>
      <c r="B28" s="67">
        <v>19</v>
      </c>
      <c r="C28" s="231">
        <v>6.5910004273230811</v>
      </c>
      <c r="D28" s="231">
        <v>-2.4169612066645243</v>
      </c>
      <c r="E28" s="231">
        <v>0.14885590551001826</v>
      </c>
      <c r="F28" s="231">
        <v>0.2902008328965735</v>
      </c>
      <c r="G28" s="231">
        <v>0.45246670296899083</v>
      </c>
      <c r="H28" s="231">
        <v>8.9507722358552257</v>
      </c>
      <c r="I28" s="231">
        <v>20.436251573330182</v>
      </c>
      <c r="J28" s="231">
        <v>-0.61954994923969764</v>
      </c>
      <c r="K28" s="231">
        <v>9.8828321023994619</v>
      </c>
      <c r="L28" s="231">
        <v>-5.0324632028999758</v>
      </c>
      <c r="M28" s="231">
        <v>15.80001029413549</v>
      </c>
      <c r="N28" s="231">
        <v>7.5951963954955346</v>
      </c>
      <c r="O28" s="231">
        <v>27.577074262924597</v>
      </c>
      <c r="P28" s="231">
        <v>-7.3760496482792206</v>
      </c>
      <c r="Q28" s="231">
        <v>19.719837812863943</v>
      </c>
      <c r="R28" s="231">
        <v>2.3974189218291855</v>
      </c>
    </row>
    <row r="29" spans="1:18" s="3" customFormat="1" ht="15" customHeight="1">
      <c r="A29" s="66" t="s">
        <v>34</v>
      </c>
      <c r="B29" s="67">
        <v>20</v>
      </c>
      <c r="C29" s="231">
        <v>0.93286038026663221</v>
      </c>
      <c r="D29" s="231">
        <v>7.8109907764831945</v>
      </c>
      <c r="E29" s="231">
        <v>11.2733228673019</v>
      </c>
      <c r="F29" s="231">
        <v>4.0415254449392961</v>
      </c>
      <c r="G29" s="231">
        <v>1.5988969265050343</v>
      </c>
      <c r="H29" s="231">
        <v>2.7526648000646645</v>
      </c>
      <c r="I29" s="231">
        <v>9.7061965280665419</v>
      </c>
      <c r="J29" s="231">
        <v>3.9408247892016988</v>
      </c>
      <c r="K29" s="231">
        <v>7.6510211851944518</v>
      </c>
      <c r="L29" s="231">
        <v>3.6501278379815147</v>
      </c>
      <c r="M29" s="231">
        <v>-9.3672330906511121</v>
      </c>
      <c r="N29" s="231">
        <v>-0.71594659151045903</v>
      </c>
      <c r="O29" s="231">
        <v>11.486431424886035</v>
      </c>
      <c r="P29" s="231">
        <v>-3.7533192901194212</v>
      </c>
      <c r="Q29" s="231">
        <v>-3.767747418568959</v>
      </c>
      <c r="R29" s="231">
        <v>11.693308232938989</v>
      </c>
    </row>
    <row r="30" spans="1:18" s="3" customFormat="1" ht="15" customHeight="1">
      <c r="A30" s="66" t="s">
        <v>35</v>
      </c>
      <c r="B30" s="67">
        <v>21</v>
      </c>
      <c r="C30" s="231">
        <v>7.3555333940831247</v>
      </c>
      <c r="D30" s="231">
        <v>4.9612779934209357</v>
      </c>
      <c r="E30" s="231">
        <v>0.59859629901239941</v>
      </c>
      <c r="F30" s="231">
        <v>0.97695319628260791</v>
      </c>
      <c r="G30" s="231">
        <v>-4.8025862353181452</v>
      </c>
      <c r="H30" s="231">
        <v>0.12513838125612153</v>
      </c>
      <c r="I30" s="231">
        <v>2.783710298241175</v>
      </c>
      <c r="J30" s="231">
        <v>-3.3663669667018894</v>
      </c>
      <c r="K30" s="231">
        <v>3.9317015427152313</v>
      </c>
      <c r="L30" s="231">
        <v>0.97384147820692135</v>
      </c>
      <c r="M30" s="231">
        <v>-8.3566385750151113</v>
      </c>
      <c r="N30" s="231">
        <v>-0.10771719565396154</v>
      </c>
      <c r="O30" s="231">
        <v>-2.158219042057226</v>
      </c>
      <c r="P30" s="231">
        <v>4.0426731160674052</v>
      </c>
      <c r="Q30" s="231">
        <v>7.0862775556991977</v>
      </c>
      <c r="R30" s="231">
        <v>11.082054740883777</v>
      </c>
    </row>
    <row r="31" spans="1:18" s="3" customFormat="1" ht="15" customHeight="1">
      <c r="A31" s="66" t="s">
        <v>124</v>
      </c>
      <c r="B31" s="67">
        <v>22</v>
      </c>
      <c r="C31" s="231">
        <v>1.9662432602264062</v>
      </c>
      <c r="D31" s="231">
        <v>3.4625480808090146</v>
      </c>
      <c r="E31" s="231">
        <v>7.1011672405695663</v>
      </c>
      <c r="F31" s="231">
        <v>4.9343667715573361</v>
      </c>
      <c r="G31" s="231">
        <v>0.81682988879450136</v>
      </c>
      <c r="H31" s="231">
        <v>5.9963867110976281</v>
      </c>
      <c r="I31" s="231">
        <v>11.310928940723031</v>
      </c>
      <c r="J31" s="231">
        <v>2.5602223801475219</v>
      </c>
      <c r="K31" s="231">
        <v>17.826847942655789</v>
      </c>
      <c r="L31" s="231">
        <v>3.6108520090880347</v>
      </c>
      <c r="M31" s="231">
        <v>-4.7150214906759089</v>
      </c>
      <c r="N31" s="231">
        <v>-9.618698561340608</v>
      </c>
      <c r="O31" s="231">
        <v>5.6212142219585104</v>
      </c>
      <c r="P31" s="231">
        <v>-3.7325187230508874</v>
      </c>
      <c r="Q31" s="231">
        <v>1.5510238263031511</v>
      </c>
      <c r="R31" s="231">
        <v>4.932819715343669</v>
      </c>
    </row>
    <row r="32" spans="1:18" s="3" customFormat="1" ht="15" customHeight="1">
      <c r="A32" s="66" t="s">
        <v>36</v>
      </c>
      <c r="B32" s="67">
        <v>23</v>
      </c>
      <c r="C32" s="231">
        <v>1.3035179975761793</v>
      </c>
      <c r="D32" s="231">
        <v>-2.6684253135885712</v>
      </c>
      <c r="E32" s="231">
        <v>8.6313953710101856</v>
      </c>
      <c r="F32" s="231">
        <v>4.8444330632977568</v>
      </c>
      <c r="G32" s="231">
        <v>0.51947382443277945</v>
      </c>
      <c r="H32" s="231">
        <v>-6.2227037992607848</v>
      </c>
      <c r="I32" s="231">
        <v>2.2940140070517145</v>
      </c>
      <c r="J32" s="231">
        <v>10.342705136558081</v>
      </c>
      <c r="K32" s="231">
        <v>-2.5036454670838282</v>
      </c>
      <c r="L32" s="231">
        <v>1.850191070135736</v>
      </c>
      <c r="M32" s="231">
        <v>-11.516914719640198</v>
      </c>
      <c r="N32" s="231">
        <v>-2.2571308705756792</v>
      </c>
      <c r="O32" s="231">
        <v>-7.6406690661237775</v>
      </c>
      <c r="P32" s="231">
        <v>7.8230389025496265</v>
      </c>
      <c r="Q32" s="231">
        <v>15.531797314091293</v>
      </c>
      <c r="R32" s="231">
        <v>-4.8566789715443122</v>
      </c>
    </row>
    <row r="33" spans="1:18" s="3" customFormat="1" ht="15" customHeight="1">
      <c r="A33" s="66" t="s">
        <v>37</v>
      </c>
      <c r="B33" s="67">
        <v>24</v>
      </c>
      <c r="C33" s="231">
        <v>3.3690571981025244</v>
      </c>
      <c r="D33" s="231">
        <v>12.727696650441956</v>
      </c>
      <c r="E33" s="231">
        <v>3.0044967988269775</v>
      </c>
      <c r="F33" s="231">
        <v>0.64876612266877487</v>
      </c>
      <c r="G33" s="231">
        <v>10.997623793511906</v>
      </c>
      <c r="H33" s="231">
        <v>11.041991667313809</v>
      </c>
      <c r="I33" s="231">
        <v>2.0116146987505346</v>
      </c>
      <c r="J33" s="231">
        <v>8.697800185471678</v>
      </c>
      <c r="K33" s="231">
        <v>3.5327129019395329</v>
      </c>
      <c r="L33" s="231">
        <v>0.26345476565919057</v>
      </c>
      <c r="M33" s="231">
        <v>2.5422979192861987</v>
      </c>
      <c r="N33" s="231">
        <v>10.476492125062947</v>
      </c>
      <c r="O33" s="231">
        <v>12.834541696544207</v>
      </c>
      <c r="P33" s="231">
        <v>-3.1782324285298529</v>
      </c>
      <c r="Q33" s="231">
        <v>-7.1392142286641018</v>
      </c>
      <c r="R33" s="231">
        <v>5.8763395842061641</v>
      </c>
    </row>
    <row r="34" spans="1:18" s="3" customFormat="1" ht="15" customHeight="1">
      <c r="A34" s="66" t="s">
        <v>38</v>
      </c>
      <c r="B34" s="67">
        <v>25</v>
      </c>
      <c r="C34" s="231">
        <v>0.74956069791447533</v>
      </c>
      <c r="D34" s="231">
        <v>13.807803500287633</v>
      </c>
      <c r="E34" s="231">
        <v>-2.2836500143663869</v>
      </c>
      <c r="F34" s="231">
        <v>-1.7079866371826427</v>
      </c>
      <c r="G34" s="231">
        <v>2.506830379533767</v>
      </c>
      <c r="H34" s="231">
        <v>8.7636895460878321</v>
      </c>
      <c r="I34" s="231">
        <v>-1.1366926506682802</v>
      </c>
      <c r="J34" s="231">
        <v>1.9820922706407629</v>
      </c>
      <c r="K34" s="231">
        <v>9.5852834053976181</v>
      </c>
      <c r="L34" s="231">
        <v>4.6235145744842043</v>
      </c>
      <c r="M34" s="231">
        <v>-1.1930634712736605</v>
      </c>
      <c r="N34" s="231">
        <v>-8.0842710526538895</v>
      </c>
      <c r="O34" s="231">
        <v>14.320894505849438</v>
      </c>
      <c r="P34" s="231">
        <v>3.3705021034493399</v>
      </c>
      <c r="Q34" s="231">
        <v>4.89865127881653</v>
      </c>
      <c r="R34" s="231">
        <v>6.0600125315794173</v>
      </c>
    </row>
    <row r="35" spans="1:18" s="3" customFormat="1" ht="15" customHeight="1">
      <c r="A35" s="66" t="s">
        <v>39</v>
      </c>
      <c r="B35" s="67">
        <v>26</v>
      </c>
      <c r="C35" s="231">
        <v>-1.132275402416056</v>
      </c>
      <c r="D35" s="231">
        <v>8.9874115285090852</v>
      </c>
      <c r="E35" s="231">
        <v>8.3238520226710477</v>
      </c>
      <c r="F35" s="231">
        <v>6.8007486290781287</v>
      </c>
      <c r="G35" s="231">
        <v>7.889747631038091</v>
      </c>
      <c r="H35" s="231">
        <v>5.3839873442083785</v>
      </c>
      <c r="I35" s="231">
        <v>4.8172772070695089</v>
      </c>
      <c r="J35" s="231">
        <v>4.6677872921873274</v>
      </c>
      <c r="K35" s="231">
        <v>7.7680328418634446</v>
      </c>
      <c r="L35" s="231">
        <v>1.3688084054308121</v>
      </c>
      <c r="M35" s="231">
        <v>0.5029959953225358</v>
      </c>
      <c r="N35" s="231">
        <v>0.90276603562391244</v>
      </c>
      <c r="O35" s="231">
        <v>7.1555675890294168</v>
      </c>
      <c r="P35" s="231">
        <v>-3.811983756565553</v>
      </c>
      <c r="Q35" s="231">
        <v>-0.27545093194913761</v>
      </c>
      <c r="R35" s="231">
        <v>5.664522028650552</v>
      </c>
    </row>
    <row r="36" spans="1:18" s="3" customFormat="1" ht="15" customHeight="1">
      <c r="A36" s="66" t="s">
        <v>40</v>
      </c>
      <c r="B36" s="67">
        <v>27</v>
      </c>
      <c r="C36" s="231">
        <v>2.4860655002173928</v>
      </c>
      <c r="D36" s="231">
        <v>5.8977767650757471</v>
      </c>
      <c r="E36" s="231">
        <v>5.3705044997962119</v>
      </c>
      <c r="F36" s="231">
        <v>7.5411059353641008</v>
      </c>
      <c r="G36" s="231">
        <v>1.5868689286553774</v>
      </c>
      <c r="H36" s="231">
        <v>2.661609701897433</v>
      </c>
      <c r="I36" s="231">
        <v>3.7505637431424219</v>
      </c>
      <c r="J36" s="231">
        <v>0.64077764852032715</v>
      </c>
      <c r="K36" s="231">
        <v>5.5310455334220023</v>
      </c>
      <c r="L36" s="231">
        <v>5.0625620070924242</v>
      </c>
      <c r="M36" s="231">
        <v>4.5569643349749924</v>
      </c>
      <c r="N36" s="231">
        <v>6.1330272610684631</v>
      </c>
      <c r="O36" s="231">
        <v>4.54892685770875</v>
      </c>
      <c r="P36" s="231">
        <v>-2.392073571207959</v>
      </c>
      <c r="Q36" s="231">
        <v>6.6980477638546034</v>
      </c>
      <c r="R36" s="231">
        <v>1.0241262058828084</v>
      </c>
    </row>
    <row r="37" spans="1:18" s="3" customFormat="1" ht="15" customHeight="1">
      <c r="A37" s="66" t="s">
        <v>41</v>
      </c>
      <c r="B37" s="67">
        <v>28</v>
      </c>
      <c r="C37" s="231">
        <v>7.2193560103795278</v>
      </c>
      <c r="D37" s="231">
        <v>9.3866902807020978</v>
      </c>
      <c r="E37" s="231">
        <v>8.7685079001118567</v>
      </c>
      <c r="F37" s="231">
        <v>8.4645435605971784</v>
      </c>
      <c r="G37" s="231">
        <v>4.0406236655876455</v>
      </c>
      <c r="H37" s="231">
        <v>4.7081677113384899</v>
      </c>
      <c r="I37" s="231">
        <v>6.5716411561907506</v>
      </c>
      <c r="J37" s="231">
        <v>4.1245249657307426</v>
      </c>
      <c r="K37" s="231">
        <v>1.5176609915660322</v>
      </c>
      <c r="L37" s="231">
        <v>4.5203636433746226</v>
      </c>
      <c r="M37" s="231">
        <v>3.6623145980790923</v>
      </c>
      <c r="N37" s="231">
        <v>3.2437165827475951</v>
      </c>
      <c r="O37" s="231">
        <v>3.1748207360678009</v>
      </c>
      <c r="P37" s="231">
        <v>-0.85782460320159259</v>
      </c>
      <c r="Q37" s="231">
        <v>2.6393891619737104</v>
      </c>
      <c r="R37" s="231">
        <v>9.166594891362621</v>
      </c>
    </row>
    <row r="38" spans="1:18" s="3" customFormat="1" ht="15" customHeight="1">
      <c r="A38" s="66" t="s">
        <v>42</v>
      </c>
      <c r="B38" s="67">
        <v>29</v>
      </c>
      <c r="C38" s="231">
        <v>3.5013104096458108</v>
      </c>
      <c r="D38" s="231">
        <v>7.0025505892849651</v>
      </c>
      <c r="E38" s="231">
        <v>2.9292520373521</v>
      </c>
      <c r="F38" s="231">
        <v>2.6969335839304449</v>
      </c>
      <c r="G38" s="231">
        <v>7.3743867501651295</v>
      </c>
      <c r="H38" s="231">
        <v>0.74654060937022848</v>
      </c>
      <c r="I38" s="231">
        <v>3.0327282048632611</v>
      </c>
      <c r="J38" s="231">
        <v>6.1877659975743313</v>
      </c>
      <c r="K38" s="231">
        <v>4.6840953543677841</v>
      </c>
      <c r="L38" s="231">
        <v>3.3463510543788146</v>
      </c>
      <c r="M38" s="231">
        <v>1.8300932386549533</v>
      </c>
      <c r="N38" s="231">
        <v>0.58591682325990746</v>
      </c>
      <c r="O38" s="231">
        <v>2.8060779707395795</v>
      </c>
      <c r="P38" s="231">
        <v>1.6573583518434418</v>
      </c>
      <c r="Q38" s="231">
        <v>1.9317295756255106</v>
      </c>
      <c r="R38" s="231">
        <v>2.6540337442539936</v>
      </c>
    </row>
    <row r="39" spans="1:18" s="3" customFormat="1" ht="15" customHeight="1">
      <c r="A39" s="66" t="s">
        <v>43</v>
      </c>
      <c r="B39" s="67">
        <v>30</v>
      </c>
      <c r="C39" s="231">
        <v>12.012667082244576</v>
      </c>
      <c r="D39" s="231">
        <v>5.9405271720935957</v>
      </c>
      <c r="E39" s="231">
        <v>9.5038388490502541</v>
      </c>
      <c r="F39" s="231">
        <v>6.2763491376503424</v>
      </c>
      <c r="G39" s="231">
        <v>2.9636970355205676</v>
      </c>
      <c r="H39" s="231">
        <v>2.9886062626033549</v>
      </c>
      <c r="I39" s="231">
        <v>3.27373654063625</v>
      </c>
      <c r="J39" s="231">
        <v>6.7557385798842091</v>
      </c>
      <c r="K39" s="231">
        <v>3.8265560541008483</v>
      </c>
      <c r="L39" s="231">
        <v>2.9805945594877414</v>
      </c>
      <c r="M39" s="231">
        <v>0.98532484966931122</v>
      </c>
      <c r="N39" s="231">
        <v>-11.312911285300729</v>
      </c>
      <c r="O39" s="231">
        <v>10.341997760206894</v>
      </c>
      <c r="P39" s="231">
        <v>9.248711275028711</v>
      </c>
      <c r="Q39" s="231">
        <v>7.3097637025443731</v>
      </c>
      <c r="R39" s="231">
        <v>4.8962953177452704</v>
      </c>
    </row>
    <row r="40" spans="1:18" s="3" customFormat="1" ht="15" customHeight="1">
      <c r="A40" s="66" t="s">
        <v>125</v>
      </c>
      <c r="B40" s="67">
        <v>31</v>
      </c>
      <c r="C40" s="231">
        <v>0.53350383669032908</v>
      </c>
      <c r="D40" s="231">
        <v>9.307121489342407</v>
      </c>
      <c r="E40" s="231">
        <v>5.2353820592080211</v>
      </c>
      <c r="F40" s="231">
        <v>2.939438127714908</v>
      </c>
      <c r="G40" s="231">
        <v>7.8291260311546012</v>
      </c>
      <c r="H40" s="231">
        <v>4.0753942929439404</v>
      </c>
      <c r="I40" s="231">
        <v>3.8099902517736268</v>
      </c>
      <c r="J40" s="231">
        <v>4.546605745736727</v>
      </c>
      <c r="K40" s="231">
        <v>6.7771245966517597</v>
      </c>
      <c r="L40" s="231">
        <v>7.9993299750196201</v>
      </c>
      <c r="M40" s="231">
        <v>5.3674921240979927</v>
      </c>
      <c r="N40" s="231">
        <v>-32.014215357336198</v>
      </c>
      <c r="O40" s="231">
        <v>17.312310091042264</v>
      </c>
      <c r="P40" s="231">
        <v>16.572193267575926</v>
      </c>
      <c r="Q40" s="231">
        <v>8.2897041835128533</v>
      </c>
      <c r="R40" s="231">
        <v>9.5627440015969398</v>
      </c>
    </row>
    <row r="41" spans="1:18" s="3" customFormat="1" ht="15" customHeight="1">
      <c r="A41" s="66" t="s">
        <v>44</v>
      </c>
      <c r="B41" s="67">
        <v>32</v>
      </c>
      <c r="C41" s="231">
        <v>2.1866754211673509</v>
      </c>
      <c r="D41" s="231">
        <v>2.5752498960654577</v>
      </c>
      <c r="E41" s="231">
        <v>3.0461510524805107</v>
      </c>
      <c r="F41" s="231">
        <v>9.9921846390199676</v>
      </c>
      <c r="G41" s="231">
        <v>1.94344887867544</v>
      </c>
      <c r="H41" s="231">
        <v>4.4377605692785806</v>
      </c>
      <c r="I41" s="231">
        <v>4.8261506310481934</v>
      </c>
      <c r="J41" s="231">
        <v>3.4542314920677768</v>
      </c>
      <c r="K41" s="231">
        <v>5.5628315799757075</v>
      </c>
      <c r="L41" s="231">
        <v>7.2589161522628842</v>
      </c>
      <c r="M41" s="231">
        <v>5.6625513839078536</v>
      </c>
      <c r="N41" s="231">
        <v>-12.223164420249105</v>
      </c>
      <c r="O41" s="231">
        <v>16.360756844619246</v>
      </c>
      <c r="P41" s="231">
        <v>1.5299522107632129</v>
      </c>
      <c r="Q41" s="231">
        <v>6.7651502332981579</v>
      </c>
      <c r="R41" s="231">
        <v>5.8977280789988669</v>
      </c>
    </row>
    <row r="42" spans="1:18" s="3" customFormat="1" ht="15" customHeight="1">
      <c r="A42" s="66" t="s">
        <v>45</v>
      </c>
      <c r="B42" s="67">
        <v>33</v>
      </c>
      <c r="C42" s="231">
        <v>5.3390127905887965</v>
      </c>
      <c r="D42" s="231">
        <v>6.569185674767823</v>
      </c>
      <c r="E42" s="231">
        <v>2.9907971525870067</v>
      </c>
      <c r="F42" s="231">
        <v>4.2934937906839394</v>
      </c>
      <c r="G42" s="231">
        <v>3.2828839714069886</v>
      </c>
      <c r="H42" s="231">
        <v>5.0269821322412866</v>
      </c>
      <c r="I42" s="231">
        <v>6.9981406526092798</v>
      </c>
      <c r="J42" s="231">
        <v>-0.88476376615423646</v>
      </c>
      <c r="K42" s="231">
        <v>1.5822927222336887</v>
      </c>
      <c r="L42" s="231">
        <v>4.306846368616803</v>
      </c>
      <c r="M42" s="231">
        <v>4.2708248380174894</v>
      </c>
      <c r="N42" s="231">
        <v>6.4239323547789979</v>
      </c>
      <c r="O42" s="231">
        <v>-3.4359839708292554</v>
      </c>
      <c r="P42" s="231">
        <v>-2.9488973442801267</v>
      </c>
      <c r="Q42" s="231">
        <v>2.6871248340951297</v>
      </c>
      <c r="R42" s="231">
        <v>2.8073707717744867</v>
      </c>
    </row>
    <row r="43" spans="1:18" s="3" customFormat="1" ht="15" customHeight="1">
      <c r="A43" s="97" t="s">
        <v>228</v>
      </c>
      <c r="B43" s="11" t="s">
        <v>62</v>
      </c>
      <c r="C43" s="232">
        <v>-0.16901987911822403</v>
      </c>
      <c r="D43" s="232">
        <v>10.13650478865047</v>
      </c>
      <c r="E43" s="232">
        <v>4.2414623232378119</v>
      </c>
      <c r="F43" s="232">
        <v>-0.7552135811298939</v>
      </c>
      <c r="G43" s="232">
        <v>8.5138708788394837</v>
      </c>
      <c r="H43" s="232">
        <v>4.8492274727410631</v>
      </c>
      <c r="I43" s="232">
        <v>3.087143440451797</v>
      </c>
      <c r="J43" s="232">
        <v>4.2481471294768482</v>
      </c>
      <c r="K43" s="232">
        <v>4.547550240339973</v>
      </c>
      <c r="L43" s="232">
        <v>3.1985916693015923</v>
      </c>
      <c r="M43" s="232">
        <v>-0.21379994372897215</v>
      </c>
      <c r="N43" s="232">
        <v>-0.47750759164200929</v>
      </c>
      <c r="O43" s="232">
        <v>3.6105290873677376</v>
      </c>
      <c r="P43" s="232">
        <v>-0.11648313137155242</v>
      </c>
      <c r="Q43" s="232">
        <v>5.2588523355550052</v>
      </c>
      <c r="R43" s="232">
        <v>4.1355116940241459</v>
      </c>
    </row>
    <row r="44" spans="1:18" s="3" customFormat="1" ht="15" customHeight="1">
      <c r="A44" s="66" t="s">
        <v>79</v>
      </c>
      <c r="B44" s="67" t="s">
        <v>10</v>
      </c>
      <c r="C44" s="233">
        <v>-1.5882819746953345</v>
      </c>
      <c r="D44" s="233">
        <v>25.106891612019638</v>
      </c>
      <c r="E44" s="233">
        <v>4.8641707521796462</v>
      </c>
      <c r="F44" s="233">
        <v>-0.10474982171348302</v>
      </c>
      <c r="G44" s="233">
        <v>5.4875834291218126</v>
      </c>
      <c r="H44" s="233">
        <v>11.209425836184806</v>
      </c>
      <c r="I44" s="233">
        <v>1.3552180222987431</v>
      </c>
      <c r="J44" s="233">
        <v>4.5171840230078431</v>
      </c>
      <c r="K44" s="233">
        <v>8.0921228601209947</v>
      </c>
      <c r="L44" s="233">
        <v>3.2726733309677911</v>
      </c>
      <c r="M44" s="233">
        <v>-2.6741315394009604</v>
      </c>
      <c r="N44" s="233">
        <v>-5.0600879479362817</v>
      </c>
      <c r="O44" s="233">
        <v>8.9825299855924641</v>
      </c>
      <c r="P44" s="233">
        <v>1.0634111124941512</v>
      </c>
      <c r="Q44" s="233">
        <v>5.6152255578777073</v>
      </c>
      <c r="R44" s="233">
        <v>11.158673231924368</v>
      </c>
    </row>
    <row r="45" spans="1:18" s="3" customFormat="1" ht="15" customHeight="1" thickBot="1">
      <c r="A45" s="60" t="s">
        <v>139</v>
      </c>
      <c r="B45" s="61" t="s">
        <v>62</v>
      </c>
      <c r="C45" s="234">
        <v>-0.26113732811607804</v>
      </c>
      <c r="D45" s="234">
        <v>11.095231268545234</v>
      </c>
      <c r="E45" s="234">
        <v>4.2863712070622597</v>
      </c>
      <c r="F45" s="234">
        <v>-0.70804311230429562</v>
      </c>
      <c r="G45" s="234">
        <v>8.2930764893780236</v>
      </c>
      <c r="H45" s="234">
        <v>5.301238644757575</v>
      </c>
      <c r="I45" s="234">
        <v>2.9571516836470693</v>
      </c>
      <c r="J45" s="234">
        <v>4.2680258331433407</v>
      </c>
      <c r="K45" s="234">
        <v>4.8100788555220646</v>
      </c>
      <c r="L45" s="234">
        <v>3.2042503408019911</v>
      </c>
      <c r="M45" s="234">
        <v>-0.40185510070213581</v>
      </c>
      <c r="N45" s="234">
        <v>-0.81978539094552616</v>
      </c>
      <c r="O45" s="234">
        <v>3.9946151072850995</v>
      </c>
      <c r="P45" s="234">
        <v>-2.8077172405389206E-2</v>
      </c>
      <c r="Q45" s="234">
        <v>5.2858458497914427</v>
      </c>
      <c r="R45" s="234">
        <v>4.6691457797830509</v>
      </c>
    </row>
    <row r="46" spans="1:18" ht="13.5" customHeight="1">
      <c r="A46" s="9"/>
      <c r="B46" s="9"/>
      <c r="C46" s="83"/>
      <c r="D46" s="83"/>
      <c r="E46" s="83"/>
      <c r="F46" s="83"/>
      <c r="G46" s="83"/>
      <c r="H46" s="83"/>
    </row>
    <row r="47" spans="1:18" ht="13.5" customHeight="1">
      <c r="A47" s="5"/>
      <c r="B47" s="9"/>
      <c r="C47" s="86"/>
      <c r="D47" s="86"/>
      <c r="E47" s="86"/>
      <c r="F47" s="86"/>
      <c r="G47" s="86"/>
      <c r="H47" s="86"/>
    </row>
    <row r="48" spans="1:18" ht="13.5" customHeight="1">
      <c r="A48" s="5" t="s">
        <v>192</v>
      </c>
      <c r="B48" s="9"/>
      <c r="C48" s="86"/>
      <c r="D48" s="86"/>
      <c r="E48" s="86"/>
      <c r="F48" s="86"/>
      <c r="G48" s="86"/>
      <c r="H48" s="86"/>
    </row>
    <row r="49" spans="1:18" ht="13.5" customHeight="1">
      <c r="A49" s="9"/>
      <c r="B49" s="9"/>
      <c r="C49" s="9"/>
      <c r="D49" s="9"/>
      <c r="E49" s="9"/>
      <c r="F49" s="9"/>
      <c r="G49" s="9"/>
      <c r="H49" s="9"/>
    </row>
    <row r="50" spans="1:18" ht="13.5" customHeight="1">
      <c r="A50" s="7" t="s">
        <v>17</v>
      </c>
      <c r="B50" s="9"/>
      <c r="C50" s="9"/>
      <c r="D50" s="9"/>
      <c r="E50" s="9"/>
      <c r="F50" s="9"/>
      <c r="G50" s="9"/>
      <c r="R50" s="59">
        <f>'3.13. Estructura'!S50+1</f>
        <v>23</v>
      </c>
    </row>
    <row r="51" spans="1:18">
      <c r="A51" s="9"/>
      <c r="B51" s="9"/>
      <c r="C51" s="9"/>
      <c r="D51" s="9"/>
      <c r="E51" s="9"/>
      <c r="F51" s="9"/>
      <c r="G51" s="9"/>
      <c r="H51" s="9"/>
    </row>
    <row r="52" spans="1:18">
      <c r="C52" s="175"/>
      <c r="D52" s="175"/>
      <c r="E52" s="175"/>
      <c r="F52" s="175"/>
      <c r="G52" s="175"/>
      <c r="H52" s="175"/>
    </row>
  </sheetData>
  <mergeCells count="4">
    <mergeCell ref="A3:B3"/>
    <mergeCell ref="A8:H8"/>
    <mergeCell ref="A6:R6"/>
    <mergeCell ref="A5:R5"/>
  </mergeCells>
  <hyperlinks>
    <hyperlink ref="A2" location="INDICE!A1" display="Índice" xr:uid="{00000000-0004-0000-18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57">
    <tabColor theme="3" tint="-0.499984740745262"/>
    <pageSetUpPr fitToPage="1"/>
  </sheetPr>
  <dimension ref="A2:R73"/>
  <sheetViews>
    <sheetView showGridLines="0" topLeftCell="A33" workbookViewId="0">
      <selection activeCell="I56" sqref="I56"/>
    </sheetView>
  </sheetViews>
  <sheetFormatPr baseColWidth="10" defaultColWidth="11.44140625" defaultRowHeight="13.8"/>
  <cols>
    <col min="1" max="1" width="7.6640625" style="186" customWidth="1"/>
    <col min="2" max="3" width="14.6640625" style="186" customWidth="1"/>
    <col min="4" max="4" width="16.109375" style="186" customWidth="1"/>
    <col min="5" max="8" width="14.6640625" style="186" customWidth="1"/>
    <col min="9" max="9" width="15.33203125" style="186" bestFit="1" customWidth="1"/>
    <col min="10" max="10" width="12.5546875" style="186" bestFit="1" customWidth="1"/>
    <col min="11" max="16384" width="11.44140625" style="186"/>
  </cols>
  <sheetData>
    <row r="2" spans="1:18">
      <c r="A2" s="6" t="s">
        <v>0</v>
      </c>
      <c r="B2" s="178"/>
      <c r="C2" s="178"/>
      <c r="D2" s="178"/>
      <c r="E2" s="178"/>
      <c r="F2" s="178"/>
      <c r="G2" s="178"/>
    </row>
    <row r="3" spans="1:18">
      <c r="A3" s="400" t="s">
        <v>410</v>
      </c>
      <c r="B3" s="401"/>
      <c r="C3" s="178"/>
      <c r="D3" s="178"/>
      <c r="E3" s="178"/>
      <c r="F3" s="178"/>
      <c r="H3" s="182" t="s">
        <v>1</v>
      </c>
    </row>
    <row r="5" spans="1:18" ht="18">
      <c r="A5" s="187"/>
      <c r="B5" s="187"/>
      <c r="C5" s="187"/>
      <c r="D5" s="187"/>
      <c r="E5" s="187"/>
      <c r="F5" s="187"/>
      <c r="G5" s="187"/>
      <c r="H5" s="187"/>
    </row>
    <row r="6" spans="1:18" ht="18">
      <c r="A6" s="438" t="s">
        <v>281</v>
      </c>
      <c r="B6" s="438"/>
      <c r="C6" s="438"/>
      <c r="D6" s="438"/>
      <c r="E6" s="438"/>
      <c r="F6" s="438"/>
      <c r="G6" s="438"/>
      <c r="H6" s="438"/>
    </row>
    <row r="7" spans="1:18">
      <c r="A7" s="433" t="s">
        <v>52</v>
      </c>
      <c r="B7" s="433"/>
      <c r="C7" s="433"/>
      <c r="D7" s="433"/>
      <c r="E7" s="433"/>
      <c r="F7" s="433"/>
      <c r="G7" s="433"/>
      <c r="H7" s="433"/>
    </row>
    <row r="8" spans="1:18" ht="12.15" customHeight="1">
      <c r="A8" s="188"/>
      <c r="B8" s="188"/>
      <c r="C8" s="188"/>
      <c r="D8" s="188"/>
      <c r="E8" s="188"/>
      <c r="F8" s="188"/>
      <c r="G8" s="188"/>
    </row>
    <row r="9" spans="1:18">
      <c r="A9" s="188"/>
      <c r="B9" s="188"/>
      <c r="C9" s="188"/>
      <c r="D9" s="188"/>
      <c r="E9" s="188"/>
      <c r="F9" s="188"/>
      <c r="G9" s="188"/>
    </row>
    <row r="10" spans="1:18" ht="16.5" customHeight="1">
      <c r="A10" s="434" t="s">
        <v>200</v>
      </c>
      <c r="B10" s="434" t="s">
        <v>238</v>
      </c>
      <c r="C10" s="434"/>
      <c r="D10" s="435" t="s">
        <v>239</v>
      </c>
      <c r="E10" s="434" t="s">
        <v>240</v>
      </c>
      <c r="F10" s="434"/>
      <c r="G10" s="434"/>
      <c r="H10" s="434"/>
    </row>
    <row r="11" spans="1:18">
      <c r="A11" s="434"/>
      <c r="B11" s="434"/>
      <c r="C11" s="434"/>
      <c r="D11" s="435"/>
      <c r="E11" s="434"/>
      <c r="F11" s="434"/>
      <c r="G11" s="434"/>
      <c r="H11" s="434"/>
    </row>
    <row r="12" spans="1:18" ht="12.75" customHeight="1">
      <c r="A12" s="434"/>
      <c r="B12" s="436" t="s">
        <v>128</v>
      </c>
      <c r="C12" s="437" t="s">
        <v>7</v>
      </c>
      <c r="D12" s="435"/>
      <c r="E12" s="436" t="s">
        <v>241</v>
      </c>
      <c r="F12" s="436" t="s">
        <v>242</v>
      </c>
      <c r="G12" s="429" t="s">
        <v>105</v>
      </c>
      <c r="H12" s="429" t="s">
        <v>14</v>
      </c>
    </row>
    <row r="13" spans="1:18" ht="30.75" customHeight="1">
      <c r="A13" s="434"/>
      <c r="B13" s="436"/>
      <c r="C13" s="437"/>
      <c r="D13" s="435"/>
      <c r="E13" s="436"/>
      <c r="F13" s="436"/>
      <c r="G13" s="429"/>
      <c r="H13" s="429"/>
      <c r="J13" s="245"/>
      <c r="K13" s="245"/>
      <c r="L13" s="245"/>
      <c r="M13" s="245"/>
      <c r="N13" s="245"/>
      <c r="O13" s="245"/>
      <c r="P13" s="245"/>
      <c r="Q13" s="245"/>
      <c r="R13" s="245"/>
    </row>
    <row r="14" spans="1:18">
      <c r="A14" s="168">
        <v>2008</v>
      </c>
      <c r="B14" s="197">
        <v>107403590.62806918</v>
      </c>
      <c r="C14" s="197">
        <v>41177683.806290947</v>
      </c>
      <c r="D14" s="197">
        <v>148581274.43436012</v>
      </c>
      <c r="E14" s="197">
        <v>71125316.428781033</v>
      </c>
      <c r="F14" s="198">
        <v>7980159.2290567532</v>
      </c>
      <c r="G14" s="197">
        <v>23895466.978647895</v>
      </c>
      <c r="H14" s="197">
        <v>45580331.797874436</v>
      </c>
      <c r="J14" s="246"/>
      <c r="K14" s="247"/>
      <c r="L14" s="245"/>
      <c r="M14" s="245"/>
      <c r="N14" s="248"/>
      <c r="O14" s="245"/>
      <c r="P14" s="248"/>
      <c r="Q14" s="245"/>
      <c r="R14" s="248"/>
    </row>
    <row r="15" spans="1:18">
      <c r="A15" s="168">
        <v>2009</v>
      </c>
      <c r="B15" s="199">
        <v>111030933.59014504</v>
      </c>
      <c r="C15" s="197">
        <v>36356776.992590062</v>
      </c>
      <c r="D15" s="197">
        <v>147387710.58273509</v>
      </c>
      <c r="E15" s="197">
        <v>73940408.75839445</v>
      </c>
      <c r="F15" s="197">
        <v>10144986.926119413</v>
      </c>
      <c r="G15" s="197">
        <v>21002578.055190358</v>
      </c>
      <c r="H15" s="197">
        <v>42299736.843030863</v>
      </c>
      <c r="I15" s="191"/>
      <c r="J15" s="246"/>
      <c r="K15" s="247"/>
      <c r="L15" s="245"/>
      <c r="M15" s="245"/>
      <c r="N15" s="248"/>
      <c r="O15" s="245"/>
      <c r="P15" s="248"/>
      <c r="Q15" s="245"/>
      <c r="R15" s="248"/>
    </row>
    <row r="16" spans="1:18">
      <c r="A16" s="168">
        <v>2010</v>
      </c>
      <c r="B16" s="197">
        <v>129092883.4800366</v>
      </c>
      <c r="C16" s="197">
        <v>50498143.320416108</v>
      </c>
      <c r="D16" s="197">
        <v>179591026.80045271</v>
      </c>
      <c r="E16" s="197">
        <v>82724664.409769446</v>
      </c>
      <c r="F16" s="197">
        <v>11697590.6149345</v>
      </c>
      <c r="G16" s="197">
        <v>30769235.127326816</v>
      </c>
      <c r="H16" s="197">
        <v>54399536.648421943</v>
      </c>
      <c r="I16" s="191"/>
      <c r="J16" s="246"/>
      <c r="K16" s="247"/>
      <c r="L16" s="245"/>
      <c r="M16" s="245"/>
      <c r="N16" s="248"/>
      <c r="O16" s="245"/>
      <c r="P16" s="248"/>
      <c r="Q16" s="245"/>
      <c r="R16" s="248"/>
    </row>
    <row r="17" spans="1:18">
      <c r="A17" s="168">
        <v>2011</v>
      </c>
      <c r="B17" s="197">
        <v>141486449.3925713</v>
      </c>
      <c r="C17" s="197">
        <v>54123185.265513584</v>
      </c>
      <c r="D17" s="197">
        <v>195609634.65808487</v>
      </c>
      <c r="E17" s="197">
        <v>89549901.404077768</v>
      </c>
      <c r="F17" s="197">
        <v>14234419.663085785</v>
      </c>
      <c r="G17" s="197">
        <v>34892779.769679144</v>
      </c>
      <c r="H17" s="197">
        <v>56932533.821242154</v>
      </c>
      <c r="I17" s="191"/>
      <c r="J17" s="246"/>
      <c r="K17" s="247"/>
      <c r="L17" s="245"/>
      <c r="M17" s="245"/>
      <c r="N17" s="248"/>
      <c r="O17" s="245"/>
      <c r="P17" s="248"/>
      <c r="Q17" s="245"/>
      <c r="R17" s="248"/>
    </row>
    <row r="18" spans="1:18">
      <c r="A18" s="168">
        <v>2012</v>
      </c>
      <c r="B18" s="197">
        <v>147225506.09466466</v>
      </c>
      <c r="C18" s="197">
        <v>54133991.563328892</v>
      </c>
      <c r="D18" s="197">
        <v>201359497.65799356</v>
      </c>
      <c r="E18" s="197">
        <v>96851208.656336755</v>
      </c>
      <c r="F18" s="197">
        <v>17262850.819626056</v>
      </c>
      <c r="G18" s="197">
        <v>31306342.749142777</v>
      </c>
      <c r="H18" s="197">
        <v>55939095.432887934</v>
      </c>
      <c r="I18" s="191"/>
      <c r="J18" s="246"/>
      <c r="K18" s="247"/>
      <c r="L18" s="245"/>
      <c r="M18" s="245"/>
      <c r="N18" s="248"/>
      <c r="O18" s="245"/>
      <c r="P18" s="248"/>
      <c r="Q18" s="245"/>
      <c r="R18" s="248"/>
    </row>
    <row r="19" spans="1:18">
      <c r="A19" s="168">
        <v>2013</v>
      </c>
      <c r="B19" s="197">
        <v>166350805.10745418</v>
      </c>
      <c r="C19" s="197">
        <v>57650877.371146463</v>
      </c>
      <c r="D19" s="197">
        <v>224001682.47860065</v>
      </c>
      <c r="E19" s="197">
        <v>104178533.43518704</v>
      </c>
      <c r="F19" s="197">
        <v>18797225.764964204</v>
      </c>
      <c r="G19" s="197">
        <v>36625428.895787038</v>
      </c>
      <c r="H19" s="197">
        <v>64400494.382662311</v>
      </c>
      <c r="I19" s="191"/>
      <c r="J19" s="246"/>
      <c r="K19" s="247"/>
      <c r="L19" s="245"/>
      <c r="M19" s="245"/>
      <c r="N19" s="248"/>
      <c r="O19" s="245"/>
      <c r="P19" s="248"/>
      <c r="Q19" s="245"/>
      <c r="R19" s="248"/>
    </row>
    <row r="20" spans="1:18">
      <c r="A20" s="168">
        <v>2014</v>
      </c>
      <c r="B20" s="197">
        <v>180174060.96624577</v>
      </c>
      <c r="C20" s="197">
        <v>60573281.616952427</v>
      </c>
      <c r="D20" s="197">
        <v>240747342.58319819</v>
      </c>
      <c r="E20" s="197">
        <v>115216355.38939005</v>
      </c>
      <c r="F20" s="197">
        <v>20808024.402608417</v>
      </c>
      <c r="G20" s="197">
        <v>40825291.675402388</v>
      </c>
      <c r="H20" s="197">
        <v>63897671.115797356</v>
      </c>
      <c r="I20" s="191"/>
      <c r="J20" s="246"/>
      <c r="K20" s="247"/>
      <c r="L20" s="245"/>
      <c r="M20" s="245"/>
      <c r="N20" s="248"/>
      <c r="O20" s="245"/>
      <c r="P20" s="248"/>
      <c r="Q20" s="245"/>
      <c r="R20" s="248"/>
    </row>
    <row r="21" spans="1:18">
      <c r="A21" s="168">
        <v>2015</v>
      </c>
      <c r="B21" s="197">
        <v>188477326.977429</v>
      </c>
      <c r="C21" s="197">
        <v>60652770.596100166</v>
      </c>
      <c r="D21" s="197">
        <v>249130097.57352918</v>
      </c>
      <c r="E21" s="197">
        <v>120180476.70122796</v>
      </c>
      <c r="F21" s="197">
        <v>22246308.830125</v>
      </c>
      <c r="G21" s="197">
        <v>41236355.789778814</v>
      </c>
      <c r="H21" s="197">
        <v>65466956.252397336</v>
      </c>
      <c r="I21" s="191"/>
      <c r="J21" s="246"/>
      <c r="K21" s="249"/>
      <c r="L21" s="245"/>
      <c r="M21" s="245"/>
      <c r="N21" s="250"/>
      <c r="O21" s="245"/>
      <c r="P21" s="250"/>
      <c r="Q21" s="245"/>
      <c r="R21" s="248"/>
    </row>
    <row r="22" spans="1:18">
      <c r="A22" s="168">
        <v>2016</v>
      </c>
      <c r="B22" s="197">
        <v>204647273.07504833</v>
      </c>
      <c r="C22" s="197">
        <v>62654977.604612187</v>
      </c>
      <c r="D22" s="197">
        <v>267302250.6796605</v>
      </c>
      <c r="E22" s="197">
        <v>127502791.95655224</v>
      </c>
      <c r="F22" s="197">
        <v>23254050.54893855</v>
      </c>
      <c r="G22" s="197">
        <v>40532794.90173465</v>
      </c>
      <c r="H22" s="197">
        <v>76012613.272435114</v>
      </c>
      <c r="I22" s="191"/>
      <c r="J22" s="246"/>
      <c r="K22" s="249"/>
      <c r="L22" s="245"/>
      <c r="M22" s="245"/>
      <c r="N22" s="250"/>
      <c r="O22" s="245"/>
      <c r="P22" s="250"/>
      <c r="Q22" s="245"/>
      <c r="R22" s="248"/>
    </row>
    <row r="23" spans="1:18">
      <c r="A23" s="168">
        <v>2017</v>
      </c>
      <c r="B23" s="197">
        <v>219122277.20283097</v>
      </c>
      <c r="C23" s="197">
        <v>72115003.667609125</v>
      </c>
      <c r="D23" s="197">
        <v>291237280.87044013</v>
      </c>
      <c r="E23" s="197">
        <v>138121193.59809822</v>
      </c>
      <c r="F23" s="197">
        <v>24339398.684228551</v>
      </c>
      <c r="G23" s="197">
        <v>45139283.111182459</v>
      </c>
      <c r="H23" s="197">
        <v>83637405.476930916</v>
      </c>
      <c r="I23" s="191"/>
      <c r="J23" s="191"/>
    </row>
    <row r="24" spans="1:18">
      <c r="A24" s="168">
        <v>2018</v>
      </c>
      <c r="B24" s="197">
        <v>230576477.4704113</v>
      </c>
      <c r="C24" s="197">
        <v>81199812.51234895</v>
      </c>
      <c r="D24" s="197">
        <v>311776289.98276025</v>
      </c>
      <c r="E24" s="197">
        <v>147708346.26483127</v>
      </c>
      <c r="F24" s="197">
        <v>26562950.437882807</v>
      </c>
      <c r="G24" s="197">
        <v>52530128.615407571</v>
      </c>
      <c r="H24" s="197">
        <v>84974864.664638594</v>
      </c>
      <c r="I24" s="191"/>
      <c r="J24" s="191"/>
    </row>
    <row r="25" spans="1:18">
      <c r="A25" s="168">
        <v>2019</v>
      </c>
      <c r="B25" s="197">
        <v>236681497.06074136</v>
      </c>
      <c r="C25" s="197">
        <v>83157738.178027272</v>
      </c>
      <c r="D25" s="197">
        <v>319839235.23876864</v>
      </c>
      <c r="E25" s="197">
        <v>154827566.98029494</v>
      </c>
      <c r="F25" s="197">
        <v>28274607.615990508</v>
      </c>
      <c r="G25" s="197">
        <v>51325120.188881144</v>
      </c>
      <c r="H25" s="197">
        <v>85411940.453601986</v>
      </c>
      <c r="I25" s="191"/>
      <c r="J25" s="191"/>
    </row>
    <row r="26" spans="1:18">
      <c r="A26" s="168">
        <v>2020</v>
      </c>
      <c r="B26" s="197">
        <v>239914728.7937609</v>
      </c>
      <c r="C26" s="197">
        <v>70749871.04607892</v>
      </c>
      <c r="D26" s="197">
        <v>310664599.83983982</v>
      </c>
      <c r="E26" s="197">
        <v>152425097.37932357</v>
      </c>
      <c r="F26" s="197">
        <v>30335952.71730122</v>
      </c>
      <c r="G26" s="197">
        <v>48082415.244114965</v>
      </c>
      <c r="H26" s="197">
        <v>79821134.4991</v>
      </c>
      <c r="I26" s="191"/>
      <c r="J26" s="191"/>
    </row>
    <row r="27" spans="1:18">
      <c r="A27" s="168">
        <v>2021</v>
      </c>
      <c r="B27" s="197">
        <v>270542155.85930765</v>
      </c>
      <c r="C27" s="197">
        <v>92706129.666000634</v>
      </c>
      <c r="D27" s="197">
        <v>363248285.52530825</v>
      </c>
      <c r="E27" s="197">
        <v>169839898.11732846</v>
      </c>
      <c r="F27" s="197">
        <v>32512959.510518782</v>
      </c>
      <c r="G27" s="197">
        <v>64947067.127594598</v>
      </c>
      <c r="H27" s="197">
        <v>95948360.769866437</v>
      </c>
      <c r="I27" s="191"/>
      <c r="J27" s="191"/>
    </row>
    <row r="28" spans="1:18">
      <c r="A28" s="168">
        <v>2022</v>
      </c>
      <c r="B28" s="326">
        <v>292166751.07789052</v>
      </c>
      <c r="C28" s="326">
        <v>115328815.32452098</v>
      </c>
      <c r="D28" s="326">
        <v>407495566.40241146</v>
      </c>
      <c r="E28" s="326">
        <v>191744142.56716433</v>
      </c>
      <c r="F28" s="326">
        <v>34139529.572583683</v>
      </c>
      <c r="G28" s="326">
        <v>81106521.569260389</v>
      </c>
      <c r="H28" s="326">
        <v>100505372.69340302</v>
      </c>
      <c r="I28" s="191"/>
      <c r="J28" s="191"/>
    </row>
    <row r="29" spans="1:18">
      <c r="A29" s="325" t="s">
        <v>341</v>
      </c>
      <c r="B29" s="326">
        <v>314445334.07677943</v>
      </c>
      <c r="C29" s="326">
        <v>126784555.27025855</v>
      </c>
      <c r="D29" s="326">
        <v>441229889.34703797</v>
      </c>
      <c r="E29" s="326">
        <v>207241697.76175711</v>
      </c>
      <c r="F29" s="326">
        <v>37376258.590050906</v>
      </c>
      <c r="G29" s="326">
        <v>63734684.294116907</v>
      </c>
      <c r="H29" s="326">
        <v>132877248.70111299</v>
      </c>
      <c r="I29" s="191"/>
      <c r="J29" s="191"/>
    </row>
    <row r="30" spans="1:18" ht="14.4" thickBot="1">
      <c r="A30" s="180" t="s">
        <v>414</v>
      </c>
      <c r="B30" s="200">
        <v>338236551.1740284</v>
      </c>
      <c r="C30" s="200">
        <v>133200582.24690829</v>
      </c>
      <c r="D30" s="200">
        <v>471437133.4209367</v>
      </c>
      <c r="E30" s="200">
        <v>226009041.82164991</v>
      </c>
      <c r="F30" s="200">
        <v>39704405.954662941</v>
      </c>
      <c r="G30" s="200">
        <v>78162698.118066266</v>
      </c>
      <c r="H30" s="200">
        <v>127560987.52655764</v>
      </c>
      <c r="I30" s="191"/>
      <c r="J30" s="191"/>
    </row>
    <row r="31" spans="1:18">
      <c r="A31" s="192"/>
      <c r="B31" s="195"/>
      <c r="C31" s="195"/>
      <c r="D31" s="195"/>
      <c r="E31" s="195"/>
      <c r="F31" s="195"/>
      <c r="G31" s="195"/>
      <c r="H31" s="191"/>
    </row>
    <row r="32" spans="1:18" ht="12.75" customHeight="1">
      <c r="A32" s="438"/>
      <c r="B32" s="438"/>
      <c r="C32" s="438"/>
      <c r="D32" s="438"/>
      <c r="E32" s="438"/>
      <c r="F32" s="438"/>
      <c r="G32" s="438"/>
      <c r="H32" s="438"/>
    </row>
    <row r="33" spans="1:18" ht="18">
      <c r="A33" s="438" t="s">
        <v>281</v>
      </c>
      <c r="B33" s="438"/>
      <c r="C33" s="438"/>
      <c r="D33" s="438"/>
      <c r="E33" s="438"/>
      <c r="F33" s="438"/>
      <c r="G33" s="438"/>
      <c r="H33" s="438"/>
      <c r="J33" s="191"/>
      <c r="K33" s="191"/>
      <c r="L33" s="191"/>
      <c r="M33" s="191"/>
      <c r="N33" s="191"/>
      <c r="O33" s="191"/>
      <c r="P33" s="191"/>
    </row>
    <row r="34" spans="1:18">
      <c r="A34" s="433" t="s">
        <v>227</v>
      </c>
      <c r="B34" s="433"/>
      <c r="C34" s="433"/>
      <c r="D34" s="433"/>
      <c r="E34" s="433"/>
      <c r="F34" s="433"/>
      <c r="G34" s="433"/>
      <c r="H34" s="433"/>
      <c r="J34" s="191"/>
      <c r="K34" s="191"/>
      <c r="L34" s="191"/>
      <c r="M34" s="191"/>
      <c r="N34" s="191"/>
      <c r="O34" s="191"/>
      <c r="P34" s="191"/>
    </row>
    <row r="35" spans="1:18">
      <c r="A35" s="188"/>
      <c r="B35" s="188"/>
      <c r="C35" s="188"/>
      <c r="D35" s="188"/>
      <c r="E35" s="188"/>
      <c r="F35" s="188"/>
      <c r="G35" s="188"/>
      <c r="J35" s="191"/>
      <c r="K35" s="191"/>
      <c r="L35" s="191"/>
      <c r="M35" s="191"/>
      <c r="N35" s="191"/>
      <c r="O35" s="191"/>
      <c r="P35" s="191"/>
    </row>
    <row r="36" spans="1:18">
      <c r="A36" s="188"/>
      <c r="B36" s="188"/>
      <c r="C36" s="188"/>
      <c r="D36" s="188"/>
      <c r="E36" s="188"/>
      <c r="F36" s="188"/>
      <c r="G36" s="188"/>
      <c r="J36" s="191"/>
      <c r="K36" s="191"/>
      <c r="L36" s="191"/>
      <c r="M36" s="191"/>
      <c r="N36" s="191"/>
      <c r="O36" s="191"/>
      <c r="P36" s="191"/>
    </row>
    <row r="37" spans="1:18" ht="12.75" customHeight="1">
      <c r="A37" s="434" t="s">
        <v>200</v>
      </c>
      <c r="B37" s="434" t="s">
        <v>238</v>
      </c>
      <c r="C37" s="434"/>
      <c r="D37" s="435" t="s">
        <v>239</v>
      </c>
      <c r="E37" s="434" t="s">
        <v>240</v>
      </c>
      <c r="F37" s="434"/>
      <c r="G37" s="434"/>
      <c r="H37" s="434"/>
      <c r="J37" s="191"/>
      <c r="K37" s="191"/>
      <c r="L37" s="191"/>
      <c r="M37" s="191"/>
      <c r="N37" s="191"/>
      <c r="O37" s="191"/>
      <c r="P37" s="191"/>
    </row>
    <row r="38" spans="1:18">
      <c r="A38" s="434"/>
      <c r="B38" s="434"/>
      <c r="C38" s="434"/>
      <c r="D38" s="435"/>
      <c r="E38" s="434"/>
      <c r="F38" s="434"/>
      <c r="G38" s="434"/>
      <c r="H38" s="434"/>
      <c r="J38" s="191"/>
      <c r="K38" s="191"/>
      <c r="L38" s="191"/>
      <c r="M38" s="191"/>
      <c r="N38" s="191"/>
      <c r="O38" s="191"/>
      <c r="P38" s="191"/>
    </row>
    <row r="39" spans="1:18" ht="15.75" customHeight="1">
      <c r="A39" s="434"/>
      <c r="B39" s="436" t="s">
        <v>128</v>
      </c>
      <c r="C39" s="437" t="s">
        <v>7</v>
      </c>
      <c r="D39" s="435"/>
      <c r="E39" s="436" t="s">
        <v>241</v>
      </c>
      <c r="F39" s="436" t="s">
        <v>242</v>
      </c>
      <c r="G39" s="429" t="s">
        <v>105</v>
      </c>
      <c r="H39" s="429" t="s">
        <v>14</v>
      </c>
      <c r="J39" s="191"/>
      <c r="K39" s="191"/>
      <c r="L39" s="191"/>
      <c r="M39" s="191"/>
      <c r="N39" s="191"/>
      <c r="O39" s="191"/>
      <c r="P39" s="191"/>
    </row>
    <row r="40" spans="1:18" ht="18.75" customHeight="1">
      <c r="A40" s="434"/>
      <c r="B40" s="436"/>
      <c r="C40" s="437"/>
      <c r="D40" s="435"/>
      <c r="E40" s="436"/>
      <c r="F40" s="436"/>
      <c r="G40" s="429"/>
      <c r="H40" s="429"/>
      <c r="J40" s="248"/>
      <c r="K40" s="248"/>
      <c r="L40" s="248"/>
      <c r="M40" s="248"/>
      <c r="N40" s="245"/>
      <c r="O40" s="248"/>
      <c r="P40" s="248"/>
      <c r="Q40" s="245"/>
      <c r="R40" s="245"/>
    </row>
    <row r="41" spans="1:18">
      <c r="A41" s="168">
        <v>2008</v>
      </c>
      <c r="B41" s="197">
        <v>137707197.79652929</v>
      </c>
      <c r="C41" s="197">
        <v>48722927.504429378</v>
      </c>
      <c r="D41" s="197">
        <v>186430125.30095866</v>
      </c>
      <c r="E41" s="197">
        <v>86781644.462572396</v>
      </c>
      <c r="F41" s="198">
        <v>14382088.768120658</v>
      </c>
      <c r="G41" s="197">
        <v>29501748.308298402</v>
      </c>
      <c r="H41" s="197">
        <v>55764643.761967182</v>
      </c>
      <c r="J41" s="248"/>
      <c r="K41" s="248"/>
      <c r="L41" s="248"/>
      <c r="M41" s="248"/>
      <c r="N41" s="248"/>
      <c r="O41" s="248"/>
      <c r="P41" s="248"/>
      <c r="Q41" s="245"/>
      <c r="R41" s="248"/>
    </row>
    <row r="42" spans="1:18">
      <c r="A42" s="168">
        <v>2009</v>
      </c>
      <c r="B42" s="199">
        <v>137347592.89957991</v>
      </c>
      <c r="C42" s="197">
        <v>43690121.745819487</v>
      </c>
      <c r="D42" s="197">
        <v>181037714.64539939</v>
      </c>
      <c r="E42" s="197">
        <v>87599580.620790407</v>
      </c>
      <c r="F42" s="197">
        <v>15766738.219540155</v>
      </c>
      <c r="G42" s="197">
        <v>27444300.127159927</v>
      </c>
      <c r="H42" s="197">
        <v>50227095.677908897</v>
      </c>
      <c r="J42" s="248"/>
      <c r="K42" s="248"/>
      <c r="L42" s="248"/>
      <c r="M42" s="248"/>
      <c r="N42" s="248"/>
      <c r="O42" s="248"/>
      <c r="P42" s="248"/>
      <c r="Q42" s="245"/>
      <c r="R42" s="248"/>
    </row>
    <row r="43" spans="1:18">
      <c r="A43" s="168">
        <v>2010</v>
      </c>
      <c r="B43" s="197">
        <v>152586625.97356832</v>
      </c>
      <c r="C43" s="197">
        <v>58913761.588133946</v>
      </c>
      <c r="D43" s="197">
        <v>211500387.56170225</v>
      </c>
      <c r="E43" s="197">
        <v>95696274.842259556</v>
      </c>
      <c r="F43" s="197">
        <v>17033361.476274423</v>
      </c>
      <c r="G43" s="197">
        <v>36666824.655749992</v>
      </c>
      <c r="H43" s="197">
        <v>62103926.587418288</v>
      </c>
      <c r="J43" s="248"/>
      <c r="K43" s="248"/>
      <c r="L43" s="248"/>
      <c r="M43" s="248"/>
      <c r="N43" s="248"/>
      <c r="O43" s="248"/>
      <c r="P43" s="248"/>
      <c r="Q43" s="245"/>
      <c r="R43" s="248"/>
    </row>
    <row r="44" spans="1:18">
      <c r="A44" s="168">
        <v>2011</v>
      </c>
      <c r="B44" s="197">
        <v>159127055.17512712</v>
      </c>
      <c r="C44" s="197">
        <v>59956772.628888033</v>
      </c>
      <c r="D44" s="197">
        <v>219083827.80401516</v>
      </c>
      <c r="E44" s="197">
        <v>100327713.26605937</v>
      </c>
      <c r="F44" s="197">
        <v>18326437.197874583</v>
      </c>
      <c r="G44" s="197">
        <v>38114958.213788114</v>
      </c>
      <c r="H44" s="197">
        <v>62314719.126293108</v>
      </c>
      <c r="J44" s="245"/>
      <c r="K44" s="248"/>
      <c r="L44" s="245"/>
      <c r="M44" s="245"/>
      <c r="N44" s="248"/>
      <c r="O44" s="248"/>
      <c r="P44" s="248"/>
      <c r="Q44" s="245"/>
      <c r="R44" s="248"/>
    </row>
    <row r="45" spans="1:18">
      <c r="A45" s="168">
        <v>2012</v>
      </c>
      <c r="B45" s="197">
        <v>158000367.02114698</v>
      </c>
      <c r="C45" s="197">
        <v>56530310.276706435</v>
      </c>
      <c r="D45" s="197">
        <v>214530677.29785341</v>
      </c>
      <c r="E45" s="197">
        <v>103648342.91851526</v>
      </c>
      <c r="F45" s="197">
        <v>18940949.30968795</v>
      </c>
      <c r="G45" s="197">
        <v>33168161.582186561</v>
      </c>
      <c r="H45" s="197">
        <v>58773223.487463646</v>
      </c>
      <c r="J45" s="245"/>
      <c r="K45" s="248"/>
      <c r="L45" s="245"/>
      <c r="M45" s="245"/>
      <c r="N45" s="248"/>
      <c r="O45" s="248"/>
      <c r="P45" s="248"/>
      <c r="Q45" s="245"/>
      <c r="R45" s="248"/>
    </row>
    <row r="46" spans="1:18">
      <c r="A46" s="168">
        <v>2013</v>
      </c>
      <c r="B46" s="197">
        <v>171103458.31170872</v>
      </c>
      <c r="C46" s="197">
        <v>59337250.893841773</v>
      </c>
      <c r="D46" s="197">
        <v>230440709.20555049</v>
      </c>
      <c r="E46" s="197">
        <v>108460129.55447254</v>
      </c>
      <c r="F46" s="197">
        <v>18918035.315269422</v>
      </c>
      <c r="G46" s="197">
        <v>36293242.587435097</v>
      </c>
      <c r="H46" s="197">
        <v>66769301.748373389</v>
      </c>
      <c r="J46" s="245"/>
      <c r="K46" s="248"/>
      <c r="L46" s="245"/>
      <c r="M46" s="245"/>
      <c r="N46" s="248"/>
      <c r="O46" s="248"/>
      <c r="P46" s="248"/>
      <c r="Q46" s="245"/>
      <c r="R46" s="248"/>
    </row>
    <row r="47" spans="1:18">
      <c r="A47" s="168">
        <v>2014</v>
      </c>
      <c r="B47" s="197">
        <v>180174060.96624571</v>
      </c>
      <c r="C47" s="197">
        <v>60573281.616952427</v>
      </c>
      <c r="D47" s="197">
        <v>240747342.58319813</v>
      </c>
      <c r="E47" s="197">
        <v>115216355.38939008</v>
      </c>
      <c r="F47" s="197">
        <v>20808024.402608387</v>
      </c>
      <c r="G47" s="197">
        <v>40825291.675402373</v>
      </c>
      <c r="H47" s="197">
        <v>63897671.115797356</v>
      </c>
      <c r="I47" s="256"/>
      <c r="J47" s="245"/>
      <c r="K47" s="248"/>
      <c r="L47" s="245"/>
      <c r="M47" s="245"/>
      <c r="N47" s="248"/>
      <c r="O47" s="248"/>
      <c r="P47" s="248"/>
      <c r="Q47" s="245"/>
      <c r="R47" s="248"/>
    </row>
    <row r="48" spans="1:18">
      <c r="A48" s="168">
        <v>2015</v>
      </c>
      <c r="B48" s="197">
        <v>185502081.24360436</v>
      </c>
      <c r="C48" s="197">
        <v>58763310.159716658</v>
      </c>
      <c r="D48" s="197">
        <v>244265391.40332103</v>
      </c>
      <c r="E48" s="197">
        <v>117533806.46224687</v>
      </c>
      <c r="F48" s="197">
        <v>21852969.614391562</v>
      </c>
      <c r="G48" s="197">
        <v>38933444.778678581</v>
      </c>
      <c r="H48" s="197">
        <v>65945170.548003986</v>
      </c>
      <c r="I48" s="256"/>
      <c r="J48" s="245"/>
      <c r="K48" s="250"/>
      <c r="L48" s="245"/>
      <c r="M48" s="245"/>
      <c r="N48" s="250"/>
      <c r="O48" s="250"/>
      <c r="P48" s="250"/>
      <c r="Q48" s="245"/>
      <c r="R48" s="250"/>
    </row>
    <row r="49" spans="1:18">
      <c r="A49" s="168">
        <v>2016</v>
      </c>
      <c r="B49" s="197">
        <v>193419357.99209994</v>
      </c>
      <c r="C49" s="197">
        <v>59305628.499497786</v>
      </c>
      <c r="D49" s="197">
        <v>252724986.49159771</v>
      </c>
      <c r="E49" s="197">
        <v>121835132.66865812</v>
      </c>
      <c r="F49" s="197">
        <v>22149083.30158541</v>
      </c>
      <c r="G49" s="197">
        <v>36750803.713885739</v>
      </c>
      <c r="H49" s="197">
        <v>71989966.807468474</v>
      </c>
      <c r="I49" s="256"/>
      <c r="J49" s="245"/>
      <c r="K49" s="250"/>
      <c r="L49" s="245"/>
      <c r="M49" s="245"/>
      <c r="N49" s="250"/>
      <c r="O49" s="250"/>
      <c r="P49" s="250"/>
      <c r="Q49" s="245"/>
      <c r="R49" s="250"/>
    </row>
    <row r="50" spans="1:18">
      <c r="A50" s="168">
        <v>2017</v>
      </c>
      <c r="B50" s="197">
        <v>202722981.63336447</v>
      </c>
      <c r="C50" s="197">
        <v>66586656.981679909</v>
      </c>
      <c r="D50" s="197">
        <v>269309638.61504436</v>
      </c>
      <c r="E50" s="197">
        <v>127652371.07838538</v>
      </c>
      <c r="F50" s="197">
        <v>22750447.434528362</v>
      </c>
      <c r="G50" s="197">
        <v>40813233.388673954</v>
      </c>
      <c r="H50" s="197">
        <v>78093586.713456661</v>
      </c>
      <c r="I50" s="256"/>
    </row>
    <row r="51" spans="1:18">
      <c r="A51" s="168">
        <v>2018</v>
      </c>
      <c r="B51" s="197">
        <v>209218733.4632355</v>
      </c>
      <c r="C51" s="197">
        <v>72065689.603660807</v>
      </c>
      <c r="D51" s="197">
        <v>281284423.06689632</v>
      </c>
      <c r="E51" s="197">
        <v>133200153.2999416</v>
      </c>
      <c r="F51" s="197">
        <v>23441641.334124755</v>
      </c>
      <c r="G51" s="197">
        <v>46858694.535901487</v>
      </c>
      <c r="H51" s="197">
        <v>77783933.896928415</v>
      </c>
      <c r="I51" s="256"/>
    </row>
    <row r="52" spans="1:18">
      <c r="A52" s="168">
        <v>2019</v>
      </c>
      <c r="B52" s="197">
        <v>208377977.31118906</v>
      </c>
      <c r="C52" s="197">
        <v>70655003.565904975</v>
      </c>
      <c r="D52" s="197">
        <v>279032980.87709403</v>
      </c>
      <c r="E52" s="197">
        <v>135617264.77175793</v>
      </c>
      <c r="F52" s="197">
        <v>24547136.641557723</v>
      </c>
      <c r="G52" s="197">
        <v>43736462.21917402</v>
      </c>
      <c r="H52" s="197">
        <v>75132117.244604334</v>
      </c>
      <c r="I52" s="256"/>
    </row>
    <row r="53" spans="1:18">
      <c r="A53" s="168">
        <v>2020</v>
      </c>
      <c r="B53" s="197">
        <v>206669725.09524414</v>
      </c>
      <c r="C53" s="197">
        <v>59928363.961209431</v>
      </c>
      <c r="D53" s="197">
        <v>266598089.05645359</v>
      </c>
      <c r="E53" s="197">
        <v>130774916.55891395</v>
      </c>
      <c r="F53" s="197">
        <v>25800914.853350565</v>
      </c>
      <c r="G53" s="197">
        <v>41661349.859015062</v>
      </c>
      <c r="H53" s="197">
        <v>68360907.785174012</v>
      </c>
      <c r="I53" s="256"/>
    </row>
    <row r="54" spans="1:18">
      <c r="A54" s="168">
        <v>2021</v>
      </c>
      <c r="B54" s="197">
        <v>214925385.15608335</v>
      </c>
      <c r="C54" s="197">
        <v>72998244.754603535</v>
      </c>
      <c r="D54" s="197">
        <v>287923629.91068685</v>
      </c>
      <c r="E54" s="197">
        <v>138736174.70479119</v>
      </c>
      <c r="F54" s="197">
        <v>26473943.778563362</v>
      </c>
      <c r="G54" s="197">
        <v>52990085.839036152</v>
      </c>
      <c r="H54" s="197">
        <v>69723425.588296175</v>
      </c>
      <c r="I54" s="256"/>
    </row>
    <row r="55" spans="1:18">
      <c r="A55" s="168">
        <v>2022</v>
      </c>
      <c r="B55" s="326">
        <v>214865040.18515012</v>
      </c>
      <c r="C55" s="326">
        <v>79895604.096544623</v>
      </c>
      <c r="D55" s="197">
        <v>294760644.28169477</v>
      </c>
      <c r="E55" s="326">
        <v>141903840.4920719</v>
      </c>
      <c r="F55" s="326">
        <v>25459535.86291023</v>
      </c>
      <c r="G55" s="326">
        <v>58411408.694184467</v>
      </c>
      <c r="H55" s="326">
        <v>68985859.23252815</v>
      </c>
      <c r="I55" s="256"/>
    </row>
    <row r="56" spans="1:18">
      <c r="A56" s="325" t="s">
        <v>341</v>
      </c>
      <c r="B56" s="326">
        <v>226222474.99442959</v>
      </c>
      <c r="C56" s="326">
        <v>87427453.068664238</v>
      </c>
      <c r="D56" s="197">
        <v>313649928.06309384</v>
      </c>
      <c r="E56" s="326">
        <v>146130848.97893992</v>
      </c>
      <c r="F56" s="326">
        <v>26706786.798450168</v>
      </c>
      <c r="G56" s="326">
        <v>50316800.115057051</v>
      </c>
      <c r="H56" s="326">
        <v>90495492.170646682</v>
      </c>
      <c r="I56" s="246"/>
      <c r="J56" s="191"/>
    </row>
    <row r="57" spans="1:18" ht="14.4" thickBot="1">
      <c r="A57" s="180" t="s">
        <v>414</v>
      </c>
      <c r="B57" s="200">
        <v>236785132.13855276</v>
      </c>
      <c r="C57" s="200">
        <v>91302090.421072006</v>
      </c>
      <c r="D57" s="197">
        <v>328087222.55962479</v>
      </c>
      <c r="E57" s="200">
        <v>154983256.41119412</v>
      </c>
      <c r="F57" s="200">
        <v>27421148.486944124</v>
      </c>
      <c r="G57" s="200">
        <v>56575153.922325946</v>
      </c>
      <c r="H57" s="200">
        <v>89107663.739160597</v>
      </c>
      <c r="I57" s="246"/>
      <c r="J57" s="191"/>
    </row>
    <row r="58" spans="1:18">
      <c r="A58" s="201"/>
      <c r="B58" s="195"/>
      <c r="C58" s="202"/>
      <c r="D58" s="202"/>
      <c r="E58" s="202"/>
      <c r="F58" s="202"/>
      <c r="G58" s="202"/>
      <c r="H58" s="202"/>
    </row>
    <row r="59" spans="1:18">
      <c r="A59" s="5" t="s">
        <v>16</v>
      </c>
      <c r="G59" s="193"/>
    </row>
    <row r="60" spans="1:18">
      <c r="A60" s="430" t="s">
        <v>192</v>
      </c>
      <c r="B60" s="431"/>
      <c r="C60" s="431"/>
    </row>
    <row r="61" spans="1:18">
      <c r="J61" s="191"/>
      <c r="K61" s="191"/>
      <c r="L61" s="191"/>
      <c r="M61" s="191"/>
      <c r="N61" s="191"/>
      <c r="O61" s="191"/>
      <c r="P61" s="191"/>
    </row>
    <row r="62" spans="1:18" ht="15.6">
      <c r="A62" s="432" t="s">
        <v>17</v>
      </c>
      <c r="B62" s="432"/>
      <c r="C62" s="432"/>
      <c r="H62" s="203">
        <f>'3.14. Variación % PIB'!R50+1</f>
        <v>24</v>
      </c>
      <c r="J62" s="191"/>
      <c r="K62" s="191"/>
      <c r="L62" s="191"/>
      <c r="M62" s="191"/>
      <c r="N62" s="191"/>
      <c r="O62" s="191"/>
      <c r="P62" s="191"/>
    </row>
    <row r="63" spans="1:18">
      <c r="J63" s="191"/>
      <c r="K63" s="191"/>
      <c r="L63" s="191"/>
      <c r="M63" s="191"/>
      <c r="N63" s="191"/>
      <c r="O63" s="191"/>
      <c r="P63" s="191"/>
    </row>
    <row r="64" spans="1:18">
      <c r="J64" s="191"/>
      <c r="K64" s="191"/>
      <c r="L64" s="191"/>
      <c r="M64" s="191"/>
      <c r="N64" s="191"/>
      <c r="O64" s="191"/>
      <c r="P64" s="191"/>
    </row>
    <row r="65" spans="10:16">
      <c r="J65" s="191"/>
      <c r="K65" s="191"/>
      <c r="L65" s="191"/>
      <c r="M65" s="191"/>
      <c r="N65" s="191"/>
      <c r="O65" s="191"/>
      <c r="P65" s="191"/>
    </row>
    <row r="66" spans="10:16">
      <c r="J66" s="191"/>
      <c r="K66" s="191"/>
      <c r="L66" s="191"/>
      <c r="M66" s="191"/>
      <c r="N66" s="191"/>
      <c r="O66" s="191"/>
      <c r="P66" s="191"/>
    </row>
    <row r="67" spans="10:16">
      <c r="J67" s="191"/>
      <c r="K67" s="191"/>
      <c r="L67" s="191"/>
      <c r="M67" s="191"/>
      <c r="N67" s="191"/>
      <c r="O67" s="191"/>
      <c r="P67" s="191"/>
    </row>
    <row r="68" spans="10:16">
      <c r="J68" s="191"/>
      <c r="K68" s="191"/>
      <c r="L68" s="191"/>
      <c r="M68" s="191"/>
      <c r="N68" s="191"/>
      <c r="O68" s="191"/>
      <c r="P68" s="191"/>
    </row>
    <row r="69" spans="10:16">
      <c r="J69" s="191"/>
      <c r="K69" s="191"/>
      <c r="L69" s="191"/>
      <c r="M69" s="191"/>
      <c r="N69" s="191"/>
      <c r="O69" s="191"/>
      <c r="P69" s="191"/>
    </row>
    <row r="70" spans="10:16">
      <c r="J70" s="191"/>
      <c r="K70" s="191"/>
      <c r="L70" s="191"/>
      <c r="M70" s="191"/>
      <c r="N70" s="191"/>
      <c r="O70" s="191"/>
      <c r="P70" s="191"/>
    </row>
    <row r="71" spans="10:16">
      <c r="J71" s="191"/>
      <c r="K71" s="191"/>
      <c r="L71" s="191"/>
      <c r="M71" s="191"/>
      <c r="N71" s="191"/>
      <c r="O71" s="191"/>
      <c r="P71" s="191"/>
    </row>
    <row r="72" spans="10:16">
      <c r="J72" s="191"/>
      <c r="K72" s="191"/>
      <c r="L72" s="191"/>
      <c r="M72" s="191"/>
      <c r="N72" s="191"/>
      <c r="O72" s="191"/>
      <c r="P72" s="191"/>
    </row>
    <row r="73" spans="10:16">
      <c r="J73" s="191"/>
      <c r="K73" s="191"/>
      <c r="L73" s="191"/>
      <c r="M73" s="191"/>
      <c r="N73" s="191"/>
      <c r="O73" s="191"/>
      <c r="P73" s="191"/>
    </row>
  </sheetData>
  <mergeCells count="28">
    <mergeCell ref="A33:H33"/>
    <mergeCell ref="A3:B3"/>
    <mergeCell ref="A6:H6"/>
    <mergeCell ref="A7:H7"/>
    <mergeCell ref="A10:A13"/>
    <mergeCell ref="B10:C11"/>
    <mergeCell ref="D10:D13"/>
    <mergeCell ref="E10:H11"/>
    <mergeCell ref="B12:B13"/>
    <mergeCell ref="C12:C13"/>
    <mergeCell ref="E12:E13"/>
    <mergeCell ref="F12:F13"/>
    <mergeCell ref="G12:G13"/>
    <mergeCell ref="H12:H13"/>
    <mergeCell ref="A32:H32"/>
    <mergeCell ref="H39:H40"/>
    <mergeCell ref="A60:C60"/>
    <mergeCell ref="A62:C62"/>
    <mergeCell ref="A34:H34"/>
    <mergeCell ref="A37:A40"/>
    <mergeCell ref="B37:C38"/>
    <mergeCell ref="D37:D40"/>
    <mergeCell ref="E37:H38"/>
    <mergeCell ref="B39:B40"/>
    <mergeCell ref="C39:C40"/>
    <mergeCell ref="E39:E40"/>
    <mergeCell ref="F39:F40"/>
    <mergeCell ref="G39:G40"/>
  </mergeCells>
  <hyperlinks>
    <hyperlink ref="A2" location="INDICE!A1" display="índice" xr:uid="{00000000-0004-0000-1900-000000000000}"/>
  </hyperlinks>
  <printOptions horizontalCentered="1" vertic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58">
    <tabColor theme="3" tint="-0.499984740745262"/>
    <pageSetUpPr fitToPage="1"/>
  </sheetPr>
  <dimension ref="A2:U71"/>
  <sheetViews>
    <sheetView showGridLines="0" topLeftCell="A31" workbookViewId="0">
      <selection activeCell="G60" sqref="G60"/>
    </sheetView>
  </sheetViews>
  <sheetFormatPr baseColWidth="10" defaultColWidth="11.44140625" defaultRowHeight="13.8"/>
  <cols>
    <col min="1" max="1" width="7.6640625" style="186" customWidth="1"/>
    <col min="2" max="10" width="14.6640625" style="186" customWidth="1"/>
    <col min="11" max="12" width="15.109375" style="186" bestFit="1" customWidth="1"/>
    <col min="13" max="13" width="12.6640625" style="186" bestFit="1" customWidth="1"/>
    <col min="14" max="14" width="14.109375" style="186" bestFit="1" customWidth="1"/>
    <col min="15" max="17" width="11.44140625" style="186"/>
    <col min="18" max="19" width="12.6640625" style="186" bestFit="1" customWidth="1"/>
    <col min="20" max="20" width="12.44140625" style="186" bestFit="1" customWidth="1"/>
    <col min="21" max="21" width="12.6640625" style="186" bestFit="1" customWidth="1"/>
    <col min="22" max="16384" width="11.44140625" style="186"/>
  </cols>
  <sheetData>
    <row r="2" spans="1:11">
      <c r="A2" s="6" t="s">
        <v>0</v>
      </c>
      <c r="B2" s="178"/>
      <c r="C2" s="178"/>
      <c r="D2" s="178"/>
      <c r="E2" s="178"/>
      <c r="F2" s="178"/>
      <c r="G2" s="178"/>
      <c r="H2" s="178"/>
      <c r="I2" s="178"/>
    </row>
    <row r="3" spans="1:11">
      <c r="A3" s="400" t="s">
        <v>410</v>
      </c>
      <c r="B3" s="401"/>
      <c r="C3" s="178"/>
      <c r="D3" s="178"/>
      <c r="E3" s="178"/>
      <c r="F3" s="178"/>
      <c r="G3" s="178"/>
      <c r="J3" s="182" t="s">
        <v>1</v>
      </c>
    </row>
    <row r="5" spans="1:11" ht="18">
      <c r="A5" s="438" t="s">
        <v>282</v>
      </c>
      <c r="B5" s="438"/>
      <c r="C5" s="438"/>
      <c r="D5" s="438"/>
      <c r="E5" s="438"/>
      <c r="F5" s="438"/>
      <c r="G5" s="438"/>
      <c r="H5" s="438"/>
      <c r="I5" s="438"/>
      <c r="J5" s="438"/>
    </row>
    <row r="6" spans="1:11">
      <c r="A6" s="440" t="s">
        <v>243</v>
      </c>
      <c r="B6" s="440"/>
      <c r="C6" s="440"/>
      <c r="D6" s="440"/>
      <c r="E6" s="440"/>
      <c r="F6" s="440"/>
      <c r="G6" s="440"/>
      <c r="H6" s="440"/>
      <c r="I6" s="440"/>
      <c r="J6" s="440"/>
    </row>
    <row r="7" spans="1:11">
      <c r="A7" s="433" t="s">
        <v>52</v>
      </c>
      <c r="B7" s="433"/>
      <c r="C7" s="433"/>
      <c r="D7" s="433"/>
      <c r="E7" s="433"/>
      <c r="F7" s="433"/>
      <c r="G7" s="433"/>
      <c r="H7" s="433"/>
      <c r="I7" s="433"/>
      <c r="J7" s="433"/>
    </row>
    <row r="8" spans="1:11" ht="12.15" customHeight="1">
      <c r="A8" s="188"/>
      <c r="B8" s="188"/>
      <c r="C8" s="188"/>
      <c r="D8" s="188"/>
      <c r="E8" s="188"/>
      <c r="F8" s="188"/>
      <c r="G8" s="188"/>
      <c r="H8" s="188"/>
      <c r="I8" s="188"/>
      <c r="J8" s="188"/>
    </row>
    <row r="9" spans="1:11" ht="12.15" customHeight="1">
      <c r="A9" s="188"/>
      <c r="B9" s="188"/>
      <c r="C9" s="188"/>
      <c r="D9" s="188"/>
      <c r="E9" s="188"/>
      <c r="F9" s="188"/>
      <c r="G9" s="188"/>
      <c r="H9" s="188"/>
      <c r="I9" s="188"/>
      <c r="J9" s="188"/>
    </row>
    <row r="10" spans="1:11" ht="13.65" customHeight="1">
      <c r="A10" s="439" t="s">
        <v>200</v>
      </c>
      <c r="B10" s="436" t="s">
        <v>241</v>
      </c>
      <c r="C10" s="436" t="s">
        <v>242</v>
      </c>
      <c r="D10" s="436" t="s">
        <v>11</v>
      </c>
      <c r="E10" s="436" t="s">
        <v>13</v>
      </c>
      <c r="F10" s="429" t="s">
        <v>247</v>
      </c>
      <c r="G10" s="429" t="s">
        <v>248</v>
      </c>
      <c r="H10" s="429" t="s">
        <v>249</v>
      </c>
      <c r="I10" s="429" t="s">
        <v>250</v>
      </c>
      <c r="J10" s="436" t="s">
        <v>222</v>
      </c>
    </row>
    <row r="11" spans="1:11" ht="13.65" customHeight="1">
      <c r="A11" s="439"/>
      <c r="B11" s="436"/>
      <c r="C11" s="436"/>
      <c r="D11" s="436"/>
      <c r="E11" s="436"/>
      <c r="F11" s="429"/>
      <c r="G11" s="429"/>
      <c r="H11" s="429"/>
      <c r="I11" s="429"/>
      <c r="J11" s="436"/>
    </row>
    <row r="12" spans="1:11" ht="13.65" customHeight="1">
      <c r="A12" s="439"/>
      <c r="B12" s="436"/>
      <c r="C12" s="436"/>
      <c r="D12" s="436"/>
      <c r="E12" s="436"/>
      <c r="F12" s="429"/>
      <c r="G12" s="429"/>
      <c r="H12" s="429"/>
      <c r="I12" s="429"/>
      <c r="J12" s="436"/>
    </row>
    <row r="13" spans="1:11" ht="8.25" customHeight="1">
      <c r="A13" s="439"/>
      <c r="B13" s="436"/>
      <c r="C13" s="436"/>
      <c r="D13" s="436"/>
      <c r="E13" s="436"/>
      <c r="F13" s="429"/>
      <c r="G13" s="429"/>
      <c r="H13" s="429"/>
      <c r="I13" s="429"/>
      <c r="J13" s="436"/>
    </row>
    <row r="14" spans="1:11" ht="15" customHeight="1">
      <c r="A14" s="168">
        <v>2008</v>
      </c>
      <c r="B14" s="197">
        <v>71125316.428781033</v>
      </c>
      <c r="C14" s="197">
        <v>7980159.2290567532</v>
      </c>
      <c r="D14" s="197">
        <v>20328342.469178081</v>
      </c>
      <c r="E14" s="197">
        <v>3567124.5094698155</v>
      </c>
      <c r="F14" s="198">
        <v>42171666.739483364</v>
      </c>
      <c r="G14" s="198">
        <v>3408665.0583910746</v>
      </c>
      <c r="H14" s="197">
        <v>37793372.138080224</v>
      </c>
      <c r="I14" s="197">
        <v>3384311.6682107234</v>
      </c>
      <c r="J14" s="197">
        <v>107403590.62806916</v>
      </c>
    </row>
    <row r="15" spans="1:11">
      <c r="A15" s="168">
        <v>2009</v>
      </c>
      <c r="B15" s="199">
        <v>73940408.75839445</v>
      </c>
      <c r="C15" s="197">
        <v>10144986.926119413</v>
      </c>
      <c r="D15" s="197">
        <v>20576565.548620068</v>
      </c>
      <c r="E15" s="197">
        <v>426012.50657028978</v>
      </c>
      <c r="F15" s="197">
        <v>38204620.726233959</v>
      </c>
      <c r="G15" s="197">
        <v>4095116.1167969042</v>
      </c>
      <c r="H15" s="197">
        <v>32765155.329664543</v>
      </c>
      <c r="I15" s="197">
        <v>3591621.6629255209</v>
      </c>
      <c r="J15" s="197">
        <v>111030933.59014505</v>
      </c>
      <c r="K15" s="191"/>
    </row>
    <row r="16" spans="1:11">
      <c r="A16" s="168">
        <v>2010</v>
      </c>
      <c r="B16" s="197">
        <v>82724664.409769446</v>
      </c>
      <c r="C16" s="197">
        <v>11697590.6149345</v>
      </c>
      <c r="D16" s="197">
        <v>27485957.714593891</v>
      </c>
      <c r="E16" s="197">
        <v>3283277.4127329267</v>
      </c>
      <c r="F16" s="197">
        <v>49255006.556252316</v>
      </c>
      <c r="G16" s="197">
        <v>5144530.0921696257</v>
      </c>
      <c r="H16" s="197">
        <v>45329435.738956109</v>
      </c>
      <c r="I16" s="197">
        <v>5168707.5814600009</v>
      </c>
      <c r="J16" s="197">
        <v>129092883.48003657</v>
      </c>
      <c r="K16" s="191"/>
    </row>
    <row r="17" spans="1:21">
      <c r="A17" s="168">
        <v>2011</v>
      </c>
      <c r="B17" s="197">
        <v>89549901.404077768</v>
      </c>
      <c r="C17" s="197">
        <v>14234419.663085785</v>
      </c>
      <c r="D17" s="197">
        <v>29638270.370599251</v>
      </c>
      <c r="E17" s="197">
        <v>5254509.3990798956</v>
      </c>
      <c r="F17" s="197">
        <v>52346821.755651906</v>
      </c>
      <c r="G17" s="197">
        <v>4585712.0655902503</v>
      </c>
      <c r="H17" s="197">
        <v>48954292.125980467</v>
      </c>
      <c r="I17" s="197">
        <v>5168893.1395331156</v>
      </c>
      <c r="J17" s="197">
        <v>141486449.3925713</v>
      </c>
      <c r="K17" s="191"/>
    </row>
    <row r="18" spans="1:21">
      <c r="A18" s="168">
        <v>2012</v>
      </c>
      <c r="B18" s="197">
        <v>96851208.656336755</v>
      </c>
      <c r="C18" s="197">
        <v>17262850.819626056</v>
      </c>
      <c r="D18" s="197">
        <v>28761996.235447958</v>
      </c>
      <c r="E18" s="197">
        <v>2544346.51369482</v>
      </c>
      <c r="F18" s="197">
        <v>50903230.005223975</v>
      </c>
      <c r="G18" s="197">
        <v>5035865.4276639586</v>
      </c>
      <c r="H18" s="197">
        <v>48435462.645164743</v>
      </c>
      <c r="I18" s="197">
        <v>5698528.9181641471</v>
      </c>
      <c r="J18" s="197">
        <v>147225506.09466463</v>
      </c>
      <c r="K18" s="191"/>
    </row>
    <row r="19" spans="1:21">
      <c r="A19" s="168">
        <v>2013</v>
      </c>
      <c r="B19" s="197">
        <v>104178533.43518704</v>
      </c>
      <c r="C19" s="197">
        <v>18797225.764964204</v>
      </c>
      <c r="D19" s="197">
        <v>31701551.633194789</v>
      </c>
      <c r="E19" s="197">
        <v>4923877.2625922477</v>
      </c>
      <c r="F19" s="197">
        <v>58340235.20261769</v>
      </c>
      <c r="G19" s="197">
        <v>6060259.1800446175</v>
      </c>
      <c r="H19" s="197">
        <v>51230081.973363623</v>
      </c>
      <c r="I19" s="197">
        <v>6420795.3977828426</v>
      </c>
      <c r="J19" s="197">
        <v>166350805.10745415</v>
      </c>
      <c r="K19" s="191"/>
    </row>
    <row r="20" spans="1:21">
      <c r="A20" s="168">
        <v>2014</v>
      </c>
      <c r="B20" s="197">
        <v>115216355.38939005</v>
      </c>
      <c r="C20" s="197">
        <v>20808024.402608417</v>
      </c>
      <c r="D20" s="197">
        <v>35633857.39921999</v>
      </c>
      <c r="E20" s="197">
        <v>5191434.2761823945</v>
      </c>
      <c r="F20" s="197">
        <v>57972986.012848839</v>
      </c>
      <c r="G20" s="197">
        <v>5924685.1029485203</v>
      </c>
      <c r="H20" s="197">
        <v>53593037.630254187</v>
      </c>
      <c r="I20" s="197">
        <v>6980243.9866982382</v>
      </c>
      <c r="J20" s="197">
        <v>180174060.96624577</v>
      </c>
      <c r="K20" s="191"/>
    </row>
    <row r="21" spans="1:21">
      <c r="A21" s="168">
        <v>2015</v>
      </c>
      <c r="B21" s="197">
        <v>120180476.70122796</v>
      </c>
      <c r="C21" s="197">
        <v>22246308.830125</v>
      </c>
      <c r="D21" s="197">
        <v>36564211.684742577</v>
      </c>
      <c r="E21" s="197">
        <v>4672144.1050362326</v>
      </c>
      <c r="F21" s="197">
        <v>56485038.446046054</v>
      </c>
      <c r="G21" s="197">
        <v>8981917.8063512836</v>
      </c>
      <c r="H21" s="197">
        <v>52605770.843065277</v>
      </c>
      <c r="I21" s="197">
        <v>8046999.753034886</v>
      </c>
      <c r="J21" s="197">
        <v>188477326.97742891</v>
      </c>
      <c r="K21" s="191"/>
    </row>
    <row r="22" spans="1:21">
      <c r="A22" s="168">
        <v>2016</v>
      </c>
      <c r="B22" s="197">
        <v>127502791.95655224</v>
      </c>
      <c r="C22" s="197">
        <v>23254050.54893855</v>
      </c>
      <c r="D22" s="197">
        <v>39045918.716874875</v>
      </c>
      <c r="E22" s="197">
        <v>1486876.1848597736</v>
      </c>
      <c r="F22" s="197">
        <v>66098039.721628226</v>
      </c>
      <c r="G22" s="197">
        <v>9914573.5508068893</v>
      </c>
      <c r="H22" s="197">
        <v>54003892.383346349</v>
      </c>
      <c r="I22" s="197">
        <v>8651085.2212658394</v>
      </c>
      <c r="J22" s="197">
        <v>204647273.07504836</v>
      </c>
      <c r="K22" s="191"/>
      <c r="U22" s="186">
        <v>292946788.98127598</v>
      </c>
    </row>
    <row r="23" spans="1:21">
      <c r="A23" s="168">
        <v>2017</v>
      </c>
      <c r="B23" s="197">
        <v>138121193.59809822</v>
      </c>
      <c r="C23" s="197">
        <v>24339398.684228551</v>
      </c>
      <c r="D23" s="197">
        <v>42054473.374167845</v>
      </c>
      <c r="E23" s="197">
        <v>3084809.737014615</v>
      </c>
      <c r="F23" s="197">
        <v>72234806.532973945</v>
      </c>
      <c r="G23" s="197">
        <v>11402598.943956966</v>
      </c>
      <c r="H23" s="197">
        <v>62761763.097227566</v>
      </c>
      <c r="I23" s="197">
        <v>9353240.5703815594</v>
      </c>
      <c r="J23" s="197">
        <v>219122277.20283103</v>
      </c>
      <c r="K23" s="191"/>
      <c r="U23" s="186" t="b">
        <f>U22=J28</f>
        <v>0</v>
      </c>
    </row>
    <row r="24" spans="1:21">
      <c r="A24" s="168">
        <v>2018</v>
      </c>
      <c r="B24" s="197">
        <v>147708346.26483127</v>
      </c>
      <c r="C24" s="197">
        <v>26562950.437882807</v>
      </c>
      <c r="D24" s="197">
        <v>45997292.871615946</v>
      </c>
      <c r="E24" s="197">
        <v>6532835.7437916258</v>
      </c>
      <c r="F24" s="197">
        <v>74697383.801097453</v>
      </c>
      <c r="G24" s="197">
        <v>10277480.863541141</v>
      </c>
      <c r="H24" s="197">
        <v>71340902.881187946</v>
      </c>
      <c r="I24" s="197">
        <v>9858909.6311610192</v>
      </c>
      <c r="J24" s="197">
        <v>230576477.4704113</v>
      </c>
      <c r="K24" s="191"/>
    </row>
    <row r="25" spans="1:21">
      <c r="A25" s="168">
        <v>2019</v>
      </c>
      <c r="B25" s="197">
        <v>154827566.98029494</v>
      </c>
      <c r="C25" s="197">
        <v>28274607.615990508</v>
      </c>
      <c r="D25" s="197">
        <v>44281379.318219543</v>
      </c>
      <c r="E25" s="197">
        <v>7043740.8706616014</v>
      </c>
      <c r="F25" s="197">
        <v>74033987.28523092</v>
      </c>
      <c r="G25" s="197">
        <v>11377953.168371072</v>
      </c>
      <c r="H25" s="197">
        <v>72675015.851642072</v>
      </c>
      <c r="I25" s="197">
        <v>10482722.3263852</v>
      </c>
      <c r="J25" s="197">
        <v>236681497.06074134</v>
      </c>
      <c r="K25" s="191"/>
    </row>
    <row r="26" spans="1:21">
      <c r="A26" s="168">
        <v>2020</v>
      </c>
      <c r="B26" s="197">
        <v>152425097.37932357</v>
      </c>
      <c r="C26" s="197">
        <v>30335952.71730122</v>
      </c>
      <c r="D26" s="197">
        <v>47700881.952141508</v>
      </c>
      <c r="E26" s="197">
        <v>381533.29197345406</v>
      </c>
      <c r="F26" s="197">
        <v>72719380.94982633</v>
      </c>
      <c r="G26" s="197">
        <v>7101753.5492736725</v>
      </c>
      <c r="H26" s="197">
        <v>64464391.421070725</v>
      </c>
      <c r="I26" s="197">
        <v>6285479.6250081956</v>
      </c>
      <c r="J26" s="197">
        <v>239914728.79376084</v>
      </c>
      <c r="K26" s="191"/>
    </row>
    <row r="27" spans="1:21">
      <c r="A27" s="168">
        <v>2021</v>
      </c>
      <c r="B27" s="197">
        <v>169839898.11732846</v>
      </c>
      <c r="C27" s="197">
        <v>32512959.510518782</v>
      </c>
      <c r="D27" s="197">
        <v>62069318.029799104</v>
      </c>
      <c r="E27" s="197">
        <v>2877749.0977954967</v>
      </c>
      <c r="F27" s="197">
        <v>88826519.007726714</v>
      </c>
      <c r="G27" s="197">
        <v>7121841.7621397264</v>
      </c>
      <c r="H27" s="197">
        <v>84471655.241918877</v>
      </c>
      <c r="I27" s="197">
        <v>8234474.4240817595</v>
      </c>
      <c r="J27" s="197">
        <v>270542155.85930771</v>
      </c>
      <c r="K27" s="191"/>
    </row>
    <row r="28" spans="1:21">
      <c r="A28" s="168">
        <v>2022</v>
      </c>
      <c r="B28" s="326">
        <v>191744142.56716433</v>
      </c>
      <c r="C28" s="326">
        <v>34139529.572583683</v>
      </c>
      <c r="D28" s="326">
        <v>64799002.285670586</v>
      </c>
      <c r="E28" s="326">
        <v>16307519.283589799</v>
      </c>
      <c r="F28" s="326">
        <v>89281835.28471446</v>
      </c>
      <c r="G28" s="326">
        <v>11223537.40868856</v>
      </c>
      <c r="H28" s="326">
        <v>102157930.18774354</v>
      </c>
      <c r="I28" s="326">
        <v>13170885.136777433</v>
      </c>
      <c r="J28" s="326">
        <v>292166751.0778904</v>
      </c>
      <c r="K28" s="191"/>
    </row>
    <row r="29" spans="1:21" s="245" customFormat="1">
      <c r="A29" s="325" t="s">
        <v>341</v>
      </c>
      <c r="B29" s="326">
        <v>207241697.76175711</v>
      </c>
      <c r="C29" s="326">
        <v>37376258.590050906</v>
      </c>
      <c r="D29" s="326">
        <v>64874204.103873923</v>
      </c>
      <c r="E29" s="326">
        <v>-1139519.8097570147</v>
      </c>
      <c r="F29" s="326">
        <v>117489434.84612998</v>
      </c>
      <c r="G29" s="326">
        <v>15387813.854983004</v>
      </c>
      <c r="H29" s="326">
        <v>111835044.59339781</v>
      </c>
      <c r="I29" s="326">
        <v>14949510.676860724</v>
      </c>
      <c r="J29" s="326">
        <v>314445334.07677943</v>
      </c>
      <c r="K29" s="191"/>
      <c r="L29" s="248"/>
      <c r="M29" s="248"/>
    </row>
    <row r="30" spans="1:21" s="245" customFormat="1" ht="14.4" thickBot="1">
      <c r="A30" s="180" t="s">
        <v>414</v>
      </c>
      <c r="B30" s="200">
        <v>226009041.82164991</v>
      </c>
      <c r="C30" s="200">
        <v>39704405.954662941</v>
      </c>
      <c r="D30" s="200">
        <v>70475782.254504114</v>
      </c>
      <c r="E30" s="200">
        <v>7686915.8635621537</v>
      </c>
      <c r="F30" s="200">
        <v>109778263.80428711</v>
      </c>
      <c r="G30" s="200">
        <v>17782723.722270533</v>
      </c>
      <c r="H30" s="200">
        <v>118242798.93197513</v>
      </c>
      <c r="I30" s="200">
        <v>14957783.314933181</v>
      </c>
      <c r="J30" s="200">
        <v>338236551.17402846</v>
      </c>
      <c r="K30" s="191"/>
      <c r="L30" s="248"/>
      <c r="M30" s="248"/>
    </row>
    <row r="31" spans="1:21" ht="12.75" customHeight="1">
      <c r="B31" s="479"/>
      <c r="C31" s="479"/>
      <c r="D31" s="479"/>
      <c r="E31" s="480"/>
      <c r="F31" s="479"/>
      <c r="G31" s="480"/>
      <c r="H31" s="481"/>
      <c r="I31" s="480"/>
      <c r="J31" s="479"/>
      <c r="K31" s="482"/>
      <c r="L31" s="482"/>
      <c r="M31" s="248"/>
    </row>
    <row r="32" spans="1:21" ht="18">
      <c r="A32" s="438" t="s">
        <v>282</v>
      </c>
      <c r="B32" s="438"/>
      <c r="C32" s="438"/>
      <c r="D32" s="438"/>
      <c r="E32" s="438"/>
      <c r="F32" s="438"/>
      <c r="G32" s="438"/>
      <c r="H32" s="438"/>
      <c r="I32" s="438"/>
      <c r="J32" s="438"/>
      <c r="L32" s="248"/>
      <c r="M32" s="248"/>
    </row>
    <row r="33" spans="1:18">
      <c r="A33" s="440" t="s">
        <v>243</v>
      </c>
      <c r="B33" s="440"/>
      <c r="C33" s="440"/>
      <c r="D33" s="440"/>
      <c r="E33" s="440"/>
      <c r="F33" s="440"/>
      <c r="G33" s="440"/>
      <c r="H33" s="440"/>
      <c r="I33" s="440"/>
      <c r="J33" s="440"/>
      <c r="L33" s="248"/>
      <c r="M33" s="248"/>
    </row>
    <row r="34" spans="1:18">
      <c r="A34" s="433" t="s">
        <v>227</v>
      </c>
      <c r="B34" s="433"/>
      <c r="C34" s="433"/>
      <c r="D34" s="433"/>
      <c r="E34" s="433"/>
      <c r="F34" s="433"/>
      <c r="G34" s="433"/>
      <c r="H34" s="433"/>
      <c r="I34" s="433"/>
      <c r="J34" s="433"/>
      <c r="L34" s="248"/>
      <c r="M34" s="248"/>
      <c r="N34" s="191"/>
      <c r="O34" s="191"/>
      <c r="P34" s="191"/>
      <c r="Q34" s="191"/>
      <c r="R34" s="191"/>
    </row>
    <row r="35" spans="1:18">
      <c r="A35" s="188"/>
      <c r="B35" s="188"/>
      <c r="C35" s="188"/>
      <c r="D35" s="188"/>
      <c r="E35" s="188"/>
      <c r="F35" s="188"/>
      <c r="G35" s="188"/>
      <c r="H35" s="188"/>
      <c r="I35" s="188"/>
      <c r="J35" s="188"/>
      <c r="L35" s="248"/>
      <c r="M35" s="248"/>
      <c r="N35" s="191"/>
      <c r="O35" s="191"/>
      <c r="P35" s="191"/>
      <c r="Q35" s="191"/>
      <c r="R35" s="191"/>
    </row>
    <row r="36" spans="1:18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L36" s="248"/>
      <c r="M36" s="248"/>
      <c r="N36" s="191"/>
      <c r="O36" s="191"/>
      <c r="P36" s="191"/>
      <c r="Q36" s="191"/>
      <c r="R36" s="191"/>
    </row>
    <row r="37" spans="1:18" ht="12.75" customHeight="1">
      <c r="A37" s="439" t="s">
        <v>200</v>
      </c>
      <c r="B37" s="436" t="s">
        <v>241</v>
      </c>
      <c r="C37" s="436" t="s">
        <v>242</v>
      </c>
      <c r="D37" s="436" t="s">
        <v>11</v>
      </c>
      <c r="E37" s="436" t="s">
        <v>13</v>
      </c>
      <c r="F37" s="429" t="s">
        <v>247</v>
      </c>
      <c r="G37" s="429" t="s">
        <v>248</v>
      </c>
      <c r="H37" s="429" t="s">
        <v>249</v>
      </c>
      <c r="I37" s="429" t="s">
        <v>250</v>
      </c>
      <c r="J37" s="436" t="s">
        <v>222</v>
      </c>
      <c r="L37" s="248"/>
      <c r="M37" s="248"/>
      <c r="N37" s="191"/>
      <c r="O37" s="191"/>
      <c r="P37" s="191"/>
      <c r="Q37" s="191"/>
      <c r="R37" s="191"/>
    </row>
    <row r="38" spans="1:18">
      <c r="A38" s="439"/>
      <c r="B38" s="436"/>
      <c r="C38" s="436"/>
      <c r="D38" s="436"/>
      <c r="E38" s="436"/>
      <c r="F38" s="429"/>
      <c r="G38" s="429"/>
      <c r="H38" s="429"/>
      <c r="I38" s="429"/>
      <c r="J38" s="436"/>
      <c r="L38" s="248"/>
      <c r="M38" s="248"/>
      <c r="N38" s="191"/>
      <c r="O38" s="191"/>
      <c r="P38" s="191"/>
      <c r="Q38" s="191"/>
      <c r="R38" s="191"/>
    </row>
    <row r="39" spans="1:18">
      <c r="A39" s="439"/>
      <c r="B39" s="436"/>
      <c r="C39" s="436"/>
      <c r="D39" s="436"/>
      <c r="E39" s="436"/>
      <c r="F39" s="429"/>
      <c r="G39" s="429"/>
      <c r="H39" s="429"/>
      <c r="I39" s="429"/>
      <c r="J39" s="436"/>
      <c r="L39" s="248"/>
      <c r="M39" s="248"/>
      <c r="N39" s="191"/>
      <c r="O39" s="191"/>
      <c r="P39" s="191"/>
      <c r="Q39" s="191"/>
      <c r="R39" s="191"/>
    </row>
    <row r="40" spans="1:18">
      <c r="A40" s="439"/>
      <c r="B40" s="436"/>
      <c r="C40" s="436"/>
      <c r="D40" s="436"/>
      <c r="E40" s="436"/>
      <c r="F40" s="429"/>
      <c r="G40" s="429"/>
      <c r="H40" s="429"/>
      <c r="I40" s="429"/>
      <c r="J40" s="436"/>
      <c r="L40" s="248"/>
      <c r="M40" s="248"/>
      <c r="N40" s="191"/>
      <c r="O40" s="191"/>
      <c r="P40" s="191"/>
      <c r="Q40" s="191"/>
      <c r="R40" s="191"/>
    </row>
    <row r="41" spans="1:18">
      <c r="A41" s="168">
        <v>2008</v>
      </c>
      <c r="B41" s="197">
        <v>86781644.462572396</v>
      </c>
      <c r="C41" s="197">
        <v>14382088.768120658</v>
      </c>
      <c r="D41" s="197">
        <v>27465734.344328709</v>
      </c>
      <c r="E41" s="197">
        <v>2036013.9639696826</v>
      </c>
      <c r="F41" s="198">
        <v>51400290.011819065</v>
      </c>
      <c r="G41" s="198">
        <v>4364353.7501481147</v>
      </c>
      <c r="H41" s="197">
        <v>44648327.029766098</v>
      </c>
      <c r="I41" s="197">
        <v>4074600.4746632809</v>
      </c>
      <c r="J41" s="197">
        <v>137707197.79652923</v>
      </c>
      <c r="L41" s="248"/>
      <c r="M41" s="248"/>
      <c r="N41" s="191"/>
      <c r="O41" s="191"/>
      <c r="P41" s="191"/>
      <c r="Q41" s="191"/>
      <c r="R41" s="191"/>
    </row>
    <row r="42" spans="1:18">
      <c r="A42" s="168">
        <v>2009</v>
      </c>
      <c r="B42" s="199">
        <v>87599580.620790407</v>
      </c>
      <c r="C42" s="197">
        <v>15766738.219540155</v>
      </c>
      <c r="D42" s="197">
        <v>25684997.17622371</v>
      </c>
      <c r="E42" s="197">
        <v>1759302.9509362164</v>
      </c>
      <c r="F42" s="197">
        <v>45309826.218145669</v>
      </c>
      <c r="G42" s="197">
        <v>4917269.4597632298</v>
      </c>
      <c r="H42" s="197">
        <v>39402988.437353089</v>
      </c>
      <c r="I42" s="197">
        <v>4287133.3084663944</v>
      </c>
      <c r="J42" s="197">
        <v>137347592.89957991</v>
      </c>
      <c r="K42" s="191"/>
      <c r="L42" s="248"/>
      <c r="M42" s="248"/>
      <c r="N42" s="191"/>
      <c r="O42" s="191"/>
      <c r="P42" s="191"/>
      <c r="Q42" s="191"/>
      <c r="R42" s="191"/>
    </row>
    <row r="43" spans="1:18">
      <c r="A43" s="168">
        <v>2010</v>
      </c>
      <c r="B43" s="197">
        <v>95696274.842259556</v>
      </c>
      <c r="C43" s="197">
        <v>17033361.476274423</v>
      </c>
      <c r="D43" s="197">
        <v>32780814.293483537</v>
      </c>
      <c r="E43" s="197">
        <v>3886010.3622664581</v>
      </c>
      <c r="F43" s="197">
        <v>56037839.829948001</v>
      </c>
      <c r="G43" s="197">
        <v>6066086.7574702874</v>
      </c>
      <c r="H43" s="197">
        <v>52847974.187970981</v>
      </c>
      <c r="I43" s="197">
        <v>6065787.4001629632</v>
      </c>
      <c r="J43" s="197">
        <v>152586625.97356829</v>
      </c>
      <c r="K43" s="191"/>
      <c r="L43" s="248"/>
      <c r="M43" s="248"/>
      <c r="N43" s="191"/>
      <c r="O43" s="191"/>
      <c r="P43" s="191"/>
      <c r="Q43" s="191"/>
      <c r="R43" s="191"/>
    </row>
    <row r="44" spans="1:18">
      <c r="A44" s="168">
        <v>2011</v>
      </c>
      <c r="B44" s="197">
        <v>100327713.26605937</v>
      </c>
      <c r="C44" s="197">
        <v>18326437.197874583</v>
      </c>
      <c r="D44" s="197">
        <v>33646846.825584494</v>
      </c>
      <c r="E44" s="197">
        <v>4468111.3882036209</v>
      </c>
      <c r="F44" s="197">
        <v>57134418.228415743</v>
      </c>
      <c r="G44" s="197">
        <v>5180300.8978773654</v>
      </c>
      <c r="H44" s="197">
        <v>54337838.25182201</v>
      </c>
      <c r="I44" s="197">
        <v>5618934.3770660255</v>
      </c>
      <c r="J44" s="197">
        <v>159127055.17512718</v>
      </c>
      <c r="K44" s="191"/>
      <c r="L44" s="248"/>
      <c r="M44" s="248"/>
      <c r="N44" s="191"/>
    </row>
    <row r="45" spans="1:18">
      <c r="A45" s="168">
        <v>2012</v>
      </c>
      <c r="B45" s="197">
        <v>103648342.91851526</v>
      </c>
      <c r="C45" s="197">
        <v>18940949.30968795</v>
      </c>
      <c r="D45" s="197">
        <v>30840511.92709988</v>
      </c>
      <c r="E45" s="197">
        <v>2327649.6550866812</v>
      </c>
      <c r="F45" s="197">
        <v>53514540.995612577</v>
      </c>
      <c r="G45" s="197">
        <v>5258682.49185107</v>
      </c>
      <c r="H45" s="197">
        <v>50558013.022620007</v>
      </c>
      <c r="I45" s="197">
        <v>5972297.2540864274</v>
      </c>
      <c r="J45" s="197">
        <v>158000367.02114692</v>
      </c>
      <c r="K45" s="191"/>
      <c r="L45" s="248"/>
      <c r="M45" s="248"/>
      <c r="N45" s="191"/>
    </row>
    <row r="46" spans="1:18">
      <c r="A46" s="168">
        <v>2013</v>
      </c>
      <c r="B46" s="197">
        <v>108460129.55447254</v>
      </c>
      <c r="C46" s="197">
        <v>18918035.315269422</v>
      </c>
      <c r="D46" s="197">
        <v>33278721.407560922</v>
      </c>
      <c r="E46" s="197">
        <v>3014521.1798741743</v>
      </c>
      <c r="F46" s="197">
        <v>60446388.817919016</v>
      </c>
      <c r="G46" s="197">
        <v>6322912.9304543762</v>
      </c>
      <c r="H46" s="197">
        <v>52469080.530064754</v>
      </c>
      <c r="I46" s="197">
        <v>6868170.3637770191</v>
      </c>
      <c r="J46" s="197">
        <v>171103458.31170872</v>
      </c>
      <c r="K46" s="191"/>
      <c r="L46" s="248"/>
      <c r="M46" s="248"/>
      <c r="N46" s="191"/>
    </row>
    <row r="47" spans="1:18">
      <c r="A47" s="168">
        <v>2014</v>
      </c>
      <c r="B47" s="197">
        <v>115216355.38939008</v>
      </c>
      <c r="C47" s="197">
        <v>20808024.402608387</v>
      </c>
      <c r="D47" s="197">
        <v>35633857.399219982</v>
      </c>
      <c r="E47" s="197">
        <v>5191434.2761823945</v>
      </c>
      <c r="F47" s="197">
        <v>57972986.012848839</v>
      </c>
      <c r="G47" s="197">
        <v>5924685.1029485203</v>
      </c>
      <c r="H47" s="197">
        <v>53593037.630254187</v>
      </c>
      <c r="I47" s="197">
        <v>6980243.9866982382</v>
      </c>
      <c r="J47" s="197">
        <v>180174060.96624577</v>
      </c>
      <c r="K47" s="191"/>
      <c r="L47" s="248"/>
      <c r="M47" s="248"/>
      <c r="N47" s="191"/>
    </row>
    <row r="48" spans="1:18">
      <c r="A48" s="168">
        <v>2015</v>
      </c>
      <c r="B48" s="197">
        <v>117533806.46224687</v>
      </c>
      <c r="C48" s="197">
        <v>21852969.614391562</v>
      </c>
      <c r="D48" s="197">
        <v>34903214.078574255</v>
      </c>
      <c r="E48" s="197">
        <v>4030230.7001043265</v>
      </c>
      <c r="F48" s="197">
        <v>57013541.949165367</v>
      </c>
      <c r="G48" s="197">
        <v>8931628.5988386199</v>
      </c>
      <c r="H48" s="197">
        <v>50889115.932435617</v>
      </c>
      <c r="I48" s="197">
        <v>7874194.2272810433</v>
      </c>
      <c r="J48" s="197">
        <v>185502081.24360439</v>
      </c>
      <c r="K48" s="191"/>
      <c r="L48" s="248"/>
      <c r="M48" s="248"/>
      <c r="N48" s="191"/>
    </row>
    <row r="49" spans="1:18">
      <c r="A49" s="168">
        <v>2016</v>
      </c>
      <c r="B49" s="197">
        <v>121835132.66865812</v>
      </c>
      <c r="C49" s="197">
        <v>22149083.30158541</v>
      </c>
      <c r="D49" s="197">
        <v>35611008.306087807</v>
      </c>
      <c r="E49" s="197">
        <v>1139795.4077979312</v>
      </c>
      <c r="F49" s="197">
        <v>62510884.410148211</v>
      </c>
      <c r="G49" s="197">
        <v>9479082.3973202556</v>
      </c>
      <c r="H49" s="197">
        <v>50877762.706131488</v>
      </c>
      <c r="I49" s="197">
        <v>8427865.7933662981</v>
      </c>
      <c r="J49" s="197">
        <v>193419357.9921</v>
      </c>
      <c r="K49" s="191"/>
      <c r="L49" s="248"/>
      <c r="M49" s="248"/>
      <c r="N49" s="191"/>
    </row>
    <row r="50" spans="1:18">
      <c r="A50" s="168">
        <v>2017</v>
      </c>
      <c r="B50" s="197">
        <v>127652371.07838538</v>
      </c>
      <c r="C50" s="197">
        <v>22750447.434528362</v>
      </c>
      <c r="D50" s="197">
        <v>37707687.350351609</v>
      </c>
      <c r="E50" s="197">
        <v>3105546.0383223477</v>
      </c>
      <c r="F50" s="197">
        <v>67041898.460284173</v>
      </c>
      <c r="G50" s="197">
        <v>11051688.253172491</v>
      </c>
      <c r="H50" s="197">
        <v>57179982.853489071</v>
      </c>
      <c r="I50" s="197">
        <v>9406674.1281908341</v>
      </c>
      <c r="J50" s="197">
        <v>202722981.63336444</v>
      </c>
      <c r="K50" s="191"/>
      <c r="L50" s="248"/>
      <c r="M50" s="248"/>
      <c r="N50" s="191"/>
    </row>
    <row r="51" spans="1:18">
      <c r="A51" s="168">
        <v>2018</v>
      </c>
      <c r="B51" s="197">
        <v>133200153.2999416</v>
      </c>
      <c r="C51" s="197">
        <v>23441641.334124755</v>
      </c>
      <c r="D51" s="197">
        <v>40301027.448859029</v>
      </c>
      <c r="E51" s="197">
        <v>6557667.0870424556</v>
      </c>
      <c r="F51" s="197">
        <v>67926131.61838603</v>
      </c>
      <c r="G51" s="197">
        <v>9857802.2785423845</v>
      </c>
      <c r="H51" s="197">
        <v>62556270.806990333</v>
      </c>
      <c r="I51" s="197">
        <v>9509418.7966704629</v>
      </c>
      <c r="J51" s="197">
        <v>209218733.46323547</v>
      </c>
      <c r="K51" s="191"/>
      <c r="L51" s="248"/>
      <c r="M51" s="248"/>
      <c r="N51" s="191"/>
    </row>
    <row r="52" spans="1:18">
      <c r="A52" s="168">
        <v>2019</v>
      </c>
      <c r="B52" s="197">
        <v>135617264.77175793</v>
      </c>
      <c r="C52" s="197">
        <v>24547136.641557723</v>
      </c>
      <c r="D52" s="197">
        <v>37840234.150639117</v>
      </c>
      <c r="E52" s="197">
        <v>5896228.0685349042</v>
      </c>
      <c r="F52" s="197">
        <v>64586993.627897285</v>
      </c>
      <c r="G52" s="197">
        <v>10545123.616707049</v>
      </c>
      <c r="H52" s="197">
        <v>61716735.630154312</v>
      </c>
      <c r="I52" s="197">
        <v>8938267.9357506596</v>
      </c>
      <c r="J52" s="197">
        <v>208377977.311189</v>
      </c>
      <c r="K52" s="191"/>
      <c r="L52" s="248"/>
      <c r="M52" s="248"/>
      <c r="N52" s="191"/>
    </row>
    <row r="53" spans="1:18">
      <c r="A53" s="168">
        <v>2020</v>
      </c>
      <c r="B53" s="197">
        <v>130774916.55891395</v>
      </c>
      <c r="C53" s="197">
        <v>25800914.853350565</v>
      </c>
      <c r="D53" s="197">
        <v>39843449.048269175</v>
      </c>
      <c r="E53" s="197">
        <v>1817900.8107458875</v>
      </c>
      <c r="F53" s="197">
        <v>60894944.749048539</v>
      </c>
      <c r="G53" s="197">
        <v>7465963.0361254727</v>
      </c>
      <c r="H53" s="197">
        <v>54315060.020937875</v>
      </c>
      <c r="I53" s="197">
        <v>5613303.9402715489</v>
      </c>
      <c r="J53" s="197">
        <v>206669725.0952442</v>
      </c>
      <c r="K53" s="191"/>
      <c r="L53" s="248"/>
      <c r="M53" s="248"/>
      <c r="N53" s="191"/>
    </row>
    <row r="54" spans="1:18">
      <c r="A54" s="168">
        <v>2021</v>
      </c>
      <c r="B54" s="197">
        <v>138736174.70479119</v>
      </c>
      <c r="C54" s="197">
        <v>26473943.778563362</v>
      </c>
      <c r="D54" s="197">
        <v>47114464.106566191</v>
      </c>
      <c r="E54" s="197">
        <v>5875621.732469962</v>
      </c>
      <c r="F54" s="197">
        <v>62697054.838970803</v>
      </c>
      <c r="G54" s="197">
        <v>7026370.749325376</v>
      </c>
      <c r="H54" s="197">
        <v>65946639.835328661</v>
      </c>
      <c r="I54" s="197">
        <v>7051604.9192748945</v>
      </c>
      <c r="J54" s="197">
        <v>214925385.15608335</v>
      </c>
      <c r="K54" s="191"/>
      <c r="L54" s="248"/>
      <c r="M54" s="248"/>
      <c r="N54" s="191"/>
    </row>
    <row r="55" spans="1:18">
      <c r="A55" s="168">
        <v>2022</v>
      </c>
      <c r="B55" s="326">
        <v>141903840.4920719</v>
      </c>
      <c r="C55" s="326">
        <v>25459535.86291023</v>
      </c>
      <c r="D55" s="326">
        <v>46258887.988246992</v>
      </c>
      <c r="E55" s="326">
        <v>12152520.705937479</v>
      </c>
      <c r="F55" s="326">
        <v>59228972.380671725</v>
      </c>
      <c r="G55" s="326">
        <v>9756886.8518564291</v>
      </c>
      <c r="H55" s="326">
        <v>70277928.275066704</v>
      </c>
      <c r="I55" s="326">
        <v>9617675.8214779235</v>
      </c>
      <c r="J55" s="326">
        <v>214865040.18515009</v>
      </c>
      <c r="K55" s="191"/>
      <c r="L55" s="248"/>
      <c r="M55" s="248"/>
      <c r="N55" s="191"/>
    </row>
    <row r="56" spans="1:18" s="245" customFormat="1">
      <c r="A56" s="325" t="s">
        <v>341</v>
      </c>
      <c r="B56" s="326">
        <v>146130848.97893992</v>
      </c>
      <c r="C56" s="326">
        <v>26706786.798450168</v>
      </c>
      <c r="D56" s="326">
        <v>44977377.25405252</v>
      </c>
      <c r="E56" s="326">
        <v>5339422.8610045332</v>
      </c>
      <c r="F56" s="326">
        <v>77559122.854528666</v>
      </c>
      <c r="G56" s="326">
        <v>12936369.316118011</v>
      </c>
      <c r="H56" s="326">
        <v>77052852.986063227</v>
      </c>
      <c r="I56" s="326">
        <v>10374600.082600988</v>
      </c>
      <c r="J56" s="326">
        <v>226222474.99442959</v>
      </c>
      <c r="K56" s="248"/>
      <c r="L56" s="248"/>
      <c r="M56" s="248"/>
      <c r="N56" s="248"/>
    </row>
    <row r="57" spans="1:18" s="245" customFormat="1" ht="14.4" thickBot="1">
      <c r="A57" s="180" t="s">
        <v>414</v>
      </c>
      <c r="B57" s="200">
        <v>154983256.41119412</v>
      </c>
      <c r="C57" s="200">
        <v>27421148.486944124</v>
      </c>
      <c r="D57" s="200">
        <v>49302235.755306907</v>
      </c>
      <c r="E57" s="200">
        <v>7272918.1670190366</v>
      </c>
      <c r="F57" s="200">
        <v>74810702.565120265</v>
      </c>
      <c r="G57" s="200">
        <v>14296961.17404034</v>
      </c>
      <c r="H57" s="200">
        <v>80849495.117726088</v>
      </c>
      <c r="I57" s="200">
        <v>10452595.303345904</v>
      </c>
      <c r="J57" s="200">
        <v>236785132.13855276</v>
      </c>
      <c r="K57" s="248"/>
      <c r="L57" s="248"/>
      <c r="M57" s="248"/>
      <c r="N57" s="248"/>
    </row>
    <row r="58" spans="1:18">
      <c r="A58" s="162"/>
      <c r="B58" s="189"/>
      <c r="C58" s="189"/>
      <c r="D58" s="189"/>
      <c r="E58" s="190"/>
      <c r="F58" s="190"/>
      <c r="G58" s="190"/>
      <c r="H58" s="190"/>
      <c r="I58" s="190"/>
      <c r="J58" s="190"/>
    </row>
    <row r="59" spans="1:18">
      <c r="A59" s="5" t="s">
        <v>16</v>
      </c>
    </row>
    <row r="60" spans="1:18">
      <c r="A60" s="430" t="s">
        <v>192</v>
      </c>
      <c r="B60" s="431"/>
      <c r="C60" s="431"/>
      <c r="L60" s="191"/>
      <c r="M60" s="191"/>
      <c r="N60" s="191"/>
      <c r="O60" s="191"/>
      <c r="P60" s="191"/>
      <c r="Q60" s="191"/>
      <c r="R60" s="191"/>
    </row>
    <row r="61" spans="1:18">
      <c r="L61" s="191"/>
      <c r="M61" s="191"/>
      <c r="N61" s="191"/>
      <c r="O61" s="191"/>
      <c r="P61" s="191"/>
      <c r="Q61" s="191"/>
      <c r="R61" s="191"/>
    </row>
    <row r="62" spans="1:18" ht="15.6">
      <c r="A62" s="432" t="s">
        <v>17</v>
      </c>
      <c r="B62" s="432"/>
      <c r="C62" s="432"/>
      <c r="J62" s="203">
        <f>'4.1. Oferta y Demanda global'!H62+1</f>
        <v>25</v>
      </c>
      <c r="L62" s="191"/>
      <c r="M62" s="191"/>
      <c r="N62" s="191"/>
      <c r="O62" s="191"/>
      <c r="P62" s="191"/>
      <c r="Q62" s="191"/>
      <c r="R62" s="191"/>
    </row>
    <row r="63" spans="1:18">
      <c r="L63" s="191"/>
      <c r="M63" s="191"/>
      <c r="N63" s="191"/>
      <c r="O63" s="191"/>
      <c r="P63" s="191"/>
      <c r="Q63" s="191"/>
      <c r="R63" s="191"/>
    </row>
    <row r="64" spans="1:18">
      <c r="L64" s="191"/>
      <c r="M64" s="191"/>
      <c r="N64" s="191"/>
      <c r="O64" s="191"/>
      <c r="P64" s="191"/>
      <c r="Q64" s="191"/>
      <c r="R64" s="191"/>
    </row>
    <row r="65" spans="12:18">
      <c r="L65" s="191"/>
      <c r="M65" s="191"/>
      <c r="N65" s="191"/>
      <c r="O65" s="191"/>
      <c r="P65" s="191"/>
      <c r="Q65" s="191"/>
      <c r="R65" s="191"/>
    </row>
    <row r="66" spans="12:18">
      <c r="L66" s="191"/>
      <c r="M66" s="191"/>
      <c r="N66" s="191"/>
      <c r="O66" s="191"/>
      <c r="P66" s="191"/>
      <c r="Q66" s="191"/>
      <c r="R66" s="191"/>
    </row>
    <row r="67" spans="12:18">
      <c r="L67" s="191"/>
      <c r="M67" s="191"/>
      <c r="N67" s="191"/>
      <c r="O67" s="191"/>
      <c r="P67" s="191"/>
      <c r="Q67" s="191"/>
      <c r="R67" s="191"/>
    </row>
    <row r="68" spans="12:18">
      <c r="L68" s="191"/>
      <c r="M68" s="191"/>
      <c r="N68" s="191"/>
      <c r="O68" s="191"/>
      <c r="P68" s="191"/>
      <c r="Q68" s="191"/>
      <c r="R68" s="191"/>
    </row>
    <row r="69" spans="12:18">
      <c r="L69" s="191"/>
      <c r="M69" s="191"/>
      <c r="N69" s="191"/>
      <c r="O69" s="191"/>
      <c r="P69" s="191"/>
      <c r="Q69" s="191"/>
      <c r="R69" s="191"/>
    </row>
    <row r="70" spans="12:18">
      <c r="L70" s="191"/>
      <c r="M70" s="191"/>
      <c r="N70" s="191"/>
      <c r="O70" s="191"/>
      <c r="P70" s="191"/>
      <c r="Q70" s="191"/>
      <c r="R70" s="191"/>
    </row>
    <row r="71" spans="12:18">
      <c r="L71" s="191"/>
      <c r="M71" s="191"/>
      <c r="N71" s="191"/>
      <c r="O71" s="191"/>
      <c r="P71" s="191"/>
      <c r="Q71" s="191"/>
      <c r="R71" s="191"/>
    </row>
  </sheetData>
  <mergeCells count="29">
    <mergeCell ref="A3:B3"/>
    <mergeCell ref="A5:J5"/>
    <mergeCell ref="A6:J6"/>
    <mergeCell ref="A7:J7"/>
    <mergeCell ref="H10:H13"/>
    <mergeCell ref="J10:J13"/>
    <mergeCell ref="A32:J32"/>
    <mergeCell ref="A33:J33"/>
    <mergeCell ref="A10:A13"/>
    <mergeCell ref="B10:B13"/>
    <mergeCell ref="C10:C13"/>
    <mergeCell ref="D10:D13"/>
    <mergeCell ref="E10:E13"/>
    <mergeCell ref="A60:C60"/>
    <mergeCell ref="A62:C62"/>
    <mergeCell ref="G10:G13"/>
    <mergeCell ref="I10:I13"/>
    <mergeCell ref="G37:G40"/>
    <mergeCell ref="I37:I40"/>
    <mergeCell ref="A34:J34"/>
    <mergeCell ref="A37:A40"/>
    <mergeCell ref="B37:B40"/>
    <mergeCell ref="C37:C40"/>
    <mergeCell ref="D37:D40"/>
    <mergeCell ref="E37:E40"/>
    <mergeCell ref="F37:F40"/>
    <mergeCell ref="H37:H40"/>
    <mergeCell ref="J37:J40"/>
    <mergeCell ref="F10:F13"/>
  </mergeCells>
  <hyperlinks>
    <hyperlink ref="A2" location="INDICE!A1" display="índice" xr:uid="{00000000-0004-0000-1A00-000000000000}"/>
  </hyperlinks>
  <printOptions horizontalCentered="1" verticalCentered="1"/>
  <pageMargins left="0.39370078740157483" right="0.39370078740157483" top="0.39370078740157483" bottom="0.39370078740157483" header="0" footer="0"/>
  <pageSetup paperSize="9" scale="8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59">
    <tabColor theme="3" tint="-0.499984740745262"/>
  </sheetPr>
  <dimension ref="A2:L65"/>
  <sheetViews>
    <sheetView showGridLines="0" topLeftCell="A31" workbookViewId="0">
      <selection activeCell="E55" sqref="E55"/>
    </sheetView>
  </sheetViews>
  <sheetFormatPr baseColWidth="10" defaultColWidth="11.44140625" defaultRowHeight="13.8"/>
  <cols>
    <col min="1" max="1" width="7.44140625" style="186" customWidth="1"/>
    <col min="2" max="2" width="14.88671875" style="186" customWidth="1"/>
    <col min="3" max="3" width="14.44140625" style="186" customWidth="1"/>
    <col min="4" max="4" width="13.5546875" style="186" customWidth="1"/>
    <col min="5" max="5" width="13.44140625" style="186" customWidth="1"/>
    <col min="6" max="6" width="14.6640625" style="186" customWidth="1"/>
    <col min="7" max="7" width="11.44140625" style="186"/>
    <col min="8" max="8" width="14.88671875" style="186" bestFit="1" customWidth="1"/>
    <col min="9" max="16384" width="11.44140625" style="186"/>
  </cols>
  <sheetData>
    <row r="2" spans="1:9">
      <c r="A2" s="6" t="s">
        <v>0</v>
      </c>
      <c r="B2" s="178"/>
      <c r="C2" s="178"/>
      <c r="D2" s="178"/>
      <c r="E2" s="178"/>
      <c r="F2" s="178"/>
      <c r="G2" s="178"/>
      <c r="H2" s="178"/>
      <c r="I2" s="178"/>
    </row>
    <row r="3" spans="1:9">
      <c r="A3" s="400" t="s">
        <v>410</v>
      </c>
      <c r="B3" s="401"/>
      <c r="C3" s="178"/>
      <c r="D3" s="178"/>
      <c r="E3" s="178"/>
      <c r="F3" s="182" t="s">
        <v>1</v>
      </c>
      <c r="G3" s="178"/>
    </row>
    <row r="5" spans="1:9" ht="18">
      <c r="A5" s="438" t="s">
        <v>283</v>
      </c>
      <c r="B5" s="438"/>
      <c r="C5" s="438"/>
      <c r="D5" s="438"/>
      <c r="E5" s="438"/>
      <c r="F5" s="438"/>
    </row>
    <row r="6" spans="1:9">
      <c r="A6" s="433" t="s">
        <v>251</v>
      </c>
      <c r="B6" s="433"/>
      <c r="C6" s="433"/>
      <c r="D6" s="433"/>
      <c r="E6" s="433"/>
      <c r="F6" s="433"/>
      <c r="G6" s="194"/>
    </row>
    <row r="7" spans="1:9" ht="12.15" customHeight="1">
      <c r="A7" s="188"/>
      <c r="B7" s="188"/>
      <c r="C7" s="188"/>
      <c r="D7" s="188"/>
      <c r="E7" s="188"/>
      <c r="F7" s="188"/>
    </row>
    <row r="8" spans="1:9" ht="12.15" customHeight="1">
      <c r="A8" s="188"/>
      <c r="B8" s="188"/>
      <c r="C8" s="188"/>
      <c r="D8" s="188"/>
      <c r="E8" s="188"/>
      <c r="F8" s="188"/>
    </row>
    <row r="9" spans="1:9" ht="13.65" customHeight="1">
      <c r="A9" s="439" t="s">
        <v>200</v>
      </c>
      <c r="B9" s="436" t="s">
        <v>244</v>
      </c>
      <c r="C9" s="436" t="s">
        <v>245</v>
      </c>
      <c r="D9" s="436" t="s">
        <v>246</v>
      </c>
      <c r="E9" s="436" t="s">
        <v>236</v>
      </c>
      <c r="F9" s="429" t="s">
        <v>237</v>
      </c>
    </row>
    <row r="10" spans="1:9" ht="13.65" customHeight="1">
      <c r="A10" s="439"/>
      <c r="B10" s="436"/>
      <c r="C10" s="436"/>
      <c r="D10" s="436"/>
      <c r="E10" s="436"/>
      <c r="F10" s="429"/>
    </row>
    <row r="11" spans="1:9" ht="13.65" customHeight="1">
      <c r="A11" s="439"/>
      <c r="B11" s="436"/>
      <c r="C11" s="436"/>
      <c r="D11" s="436"/>
      <c r="E11" s="436"/>
      <c r="F11" s="429"/>
    </row>
    <row r="12" spans="1:9">
      <c r="A12" s="168">
        <v>2008</v>
      </c>
      <c r="B12" s="204">
        <v>71125316.428781033</v>
      </c>
      <c r="C12" s="204">
        <v>86781644.462572396</v>
      </c>
      <c r="D12" s="205">
        <v>61.73196174137162</v>
      </c>
      <c r="E12" s="206">
        <v>81.958940590779306</v>
      </c>
      <c r="F12" s="206">
        <v>75.32059503989818</v>
      </c>
    </row>
    <row r="13" spans="1:9">
      <c r="A13" s="168">
        <v>2009</v>
      </c>
      <c r="B13" s="204">
        <v>73940408.75839445</v>
      </c>
      <c r="C13" s="204">
        <v>87599580.620790407</v>
      </c>
      <c r="D13" s="205">
        <v>64.175271391376967</v>
      </c>
      <c r="E13" s="206">
        <v>84.407263407429866</v>
      </c>
      <c r="F13" s="206">
        <v>76.030508277002113</v>
      </c>
    </row>
    <row r="14" spans="1:9">
      <c r="A14" s="168">
        <v>2010</v>
      </c>
      <c r="B14" s="204">
        <v>82724664.409769446</v>
      </c>
      <c r="C14" s="204">
        <v>95696274.842259556</v>
      </c>
      <c r="D14" s="205">
        <v>71.799410882413071</v>
      </c>
      <c r="E14" s="206">
        <v>86.445020504850589</v>
      </c>
      <c r="F14" s="206">
        <v>83.057890972892139</v>
      </c>
    </row>
    <row r="15" spans="1:9">
      <c r="A15" s="168">
        <v>2011</v>
      </c>
      <c r="B15" s="204">
        <v>89549901.404077768</v>
      </c>
      <c r="C15" s="204">
        <v>100327713.26605937</v>
      </c>
      <c r="D15" s="205">
        <v>77.723254742289967</v>
      </c>
      <c r="E15" s="206">
        <v>89.257393085996199</v>
      </c>
      <c r="F15" s="206">
        <v>87.077666123865455</v>
      </c>
    </row>
    <row r="16" spans="1:9">
      <c r="A16" s="168">
        <v>2012</v>
      </c>
      <c r="B16" s="204">
        <v>96851208.656336755</v>
      </c>
      <c r="C16" s="204">
        <v>103648342.91851526</v>
      </c>
      <c r="D16" s="205">
        <v>84.060295371272872</v>
      </c>
      <c r="E16" s="206">
        <v>93.442119699374075</v>
      </c>
      <c r="F16" s="206">
        <v>89.959747961321057</v>
      </c>
    </row>
    <row r="17" spans="1:12">
      <c r="A17" s="168">
        <v>2013</v>
      </c>
      <c r="B17" s="204">
        <v>104178533.43518704</v>
      </c>
      <c r="C17" s="204">
        <v>108460129.55447254</v>
      </c>
      <c r="D17" s="205">
        <v>90.41991745277906</v>
      </c>
      <c r="E17" s="206">
        <v>96.052377830569412</v>
      </c>
      <c r="F17" s="206">
        <v>94.136053156616597</v>
      </c>
    </row>
    <row r="18" spans="1:12">
      <c r="A18" s="168">
        <v>2014</v>
      </c>
      <c r="B18" s="204">
        <v>115216355.38939005</v>
      </c>
      <c r="C18" s="204">
        <v>115216355.38939008</v>
      </c>
      <c r="D18" s="205">
        <v>100</v>
      </c>
      <c r="E18" s="206">
        <v>99.999999999999972</v>
      </c>
      <c r="F18" s="206">
        <v>100</v>
      </c>
    </row>
    <row r="19" spans="1:12">
      <c r="A19" s="168">
        <v>2015</v>
      </c>
      <c r="B19" s="204">
        <v>120180476.70122796</v>
      </c>
      <c r="C19" s="204">
        <v>117533806.46224687</v>
      </c>
      <c r="D19" s="205">
        <v>104.30852138575375</v>
      </c>
      <c r="E19" s="206">
        <v>102.25183742332997</v>
      </c>
      <c r="F19" s="206">
        <v>102.01139071360539</v>
      </c>
    </row>
    <row r="20" spans="1:12">
      <c r="A20" s="168">
        <v>2016</v>
      </c>
      <c r="B20" s="204">
        <v>127502791.95655224</v>
      </c>
      <c r="C20" s="204">
        <v>121835132.66865812</v>
      </c>
      <c r="D20" s="205">
        <v>110.66379553982455</v>
      </c>
      <c r="E20" s="206">
        <v>104.65190882445037</v>
      </c>
      <c r="F20" s="206">
        <v>105.74465079796956</v>
      </c>
    </row>
    <row r="21" spans="1:12">
      <c r="A21" s="168">
        <v>2017</v>
      </c>
      <c r="B21" s="204">
        <v>138121193.59809822</v>
      </c>
      <c r="C21" s="204">
        <v>127652371.07838538</v>
      </c>
      <c r="D21" s="205">
        <v>119.87984963705718</v>
      </c>
      <c r="E21" s="206">
        <v>108.20104039687943</v>
      </c>
      <c r="F21" s="206">
        <v>110.79362009583275</v>
      </c>
      <c r="I21" s="330"/>
    </row>
    <row r="22" spans="1:12">
      <c r="A22" s="168">
        <v>2018</v>
      </c>
      <c r="B22" s="204">
        <v>147708346.26483127</v>
      </c>
      <c r="C22" s="204">
        <v>133200153.2999416</v>
      </c>
      <c r="D22" s="205">
        <v>128.20084940686581</v>
      </c>
      <c r="E22" s="206">
        <v>110.89202422479197</v>
      </c>
      <c r="F22" s="206">
        <v>115.60871965596613</v>
      </c>
      <c r="H22" s="330"/>
      <c r="I22" s="330"/>
      <c r="J22" s="330"/>
    </row>
    <row r="23" spans="1:12">
      <c r="A23" s="168">
        <v>2019</v>
      </c>
      <c r="B23" s="204">
        <v>154827566.98029494</v>
      </c>
      <c r="C23" s="204">
        <v>135617264.77175793</v>
      </c>
      <c r="D23" s="205">
        <v>134.37985124337007</v>
      </c>
      <c r="E23" s="206">
        <v>114.16508601678974</v>
      </c>
      <c r="F23" s="206">
        <v>117.70660885203326</v>
      </c>
      <c r="H23" s="330"/>
      <c r="I23" s="330"/>
      <c r="J23" s="330"/>
    </row>
    <row r="24" spans="1:12">
      <c r="A24" s="168">
        <v>2020</v>
      </c>
      <c r="B24" s="204">
        <v>152425097.37932357</v>
      </c>
      <c r="C24" s="204">
        <v>130774916.55891395</v>
      </c>
      <c r="D24" s="205">
        <v>132.29467020040801</v>
      </c>
      <c r="E24" s="206">
        <v>116.555300810042</v>
      </c>
      <c r="F24" s="206">
        <v>113.50377827604552</v>
      </c>
      <c r="H24" s="330"/>
      <c r="I24" s="330"/>
      <c r="J24" s="330"/>
    </row>
    <row r="25" spans="1:12">
      <c r="A25" s="168">
        <v>2021</v>
      </c>
      <c r="B25" s="204">
        <v>169839898.11732846</v>
      </c>
      <c r="C25" s="204">
        <v>138736174.70479119</v>
      </c>
      <c r="D25" s="205">
        <v>147.40953881359152</v>
      </c>
      <c r="E25" s="206">
        <v>122.41933185682907</v>
      </c>
      <c r="F25" s="206">
        <v>120.41361162303087</v>
      </c>
      <c r="H25" s="330"/>
      <c r="I25" s="330"/>
      <c r="J25" s="330"/>
    </row>
    <row r="26" spans="1:12">
      <c r="A26" s="168">
        <v>2022</v>
      </c>
      <c r="B26" s="327">
        <v>191744142.56716433</v>
      </c>
      <c r="C26" s="327">
        <v>141903840.4920719</v>
      </c>
      <c r="D26" s="328">
        <v>166.42094077627934</v>
      </c>
      <c r="E26" s="329">
        <v>135.12258857988905</v>
      </c>
      <c r="F26" s="329">
        <v>123.16293117629668</v>
      </c>
      <c r="H26" s="331"/>
      <c r="I26" s="331"/>
      <c r="J26" s="331"/>
    </row>
    <row r="27" spans="1:12" s="245" customFormat="1">
      <c r="A27" s="325" t="s">
        <v>341</v>
      </c>
      <c r="B27" s="327">
        <v>207241697.76175711</v>
      </c>
      <c r="C27" s="327">
        <v>146130848.97893992</v>
      </c>
      <c r="D27" s="328">
        <v>179.87176999424634</v>
      </c>
      <c r="E27" s="329">
        <v>141.81926623284338</v>
      </c>
      <c r="F27" s="329">
        <v>126.83168850904013</v>
      </c>
      <c r="H27" s="331"/>
      <c r="I27" s="331"/>
      <c r="J27" s="331"/>
    </row>
    <row r="28" spans="1:12" s="245" customFormat="1" ht="14.4" thickBot="1">
      <c r="A28" s="180" t="s">
        <v>414</v>
      </c>
      <c r="B28" s="207">
        <v>226009041.82164991</v>
      </c>
      <c r="C28" s="207">
        <v>154983256.41119412</v>
      </c>
      <c r="D28" s="208">
        <v>196.16055468671979</v>
      </c>
      <c r="E28" s="311">
        <v>145.82803785075569</v>
      </c>
      <c r="F28" s="311">
        <v>134.51497913417424</v>
      </c>
      <c r="H28" s="331"/>
      <c r="I28" s="331"/>
      <c r="J28" s="331"/>
    </row>
    <row r="29" spans="1:12" s="245" customFormat="1">
      <c r="A29" s="162"/>
      <c r="B29" s="312"/>
      <c r="C29" s="312"/>
      <c r="D29" s="313"/>
      <c r="E29" s="314"/>
      <c r="F29" s="314"/>
    </row>
    <row r="30" spans="1:12" ht="12.75" customHeight="1">
      <c r="A30" s="438"/>
      <c r="B30" s="438"/>
      <c r="C30" s="438"/>
      <c r="D30" s="438"/>
      <c r="E30" s="438"/>
      <c r="F30" s="438"/>
    </row>
    <row r="31" spans="1:12" ht="18">
      <c r="A31" s="438" t="s">
        <v>336</v>
      </c>
      <c r="B31" s="438"/>
      <c r="C31" s="438"/>
      <c r="D31" s="438"/>
      <c r="E31" s="438"/>
      <c r="F31" s="438"/>
      <c r="H31" s="191"/>
      <c r="I31" s="191"/>
      <c r="J31" s="191"/>
      <c r="K31" s="191"/>
      <c r="L31" s="191"/>
    </row>
    <row r="32" spans="1:12">
      <c r="A32" s="433" t="s">
        <v>251</v>
      </c>
      <c r="B32" s="433"/>
      <c r="C32" s="433"/>
      <c r="D32" s="433"/>
      <c r="E32" s="433"/>
      <c r="F32" s="433"/>
      <c r="H32" s="191"/>
      <c r="I32" s="191"/>
      <c r="J32" s="191"/>
      <c r="K32" s="191"/>
      <c r="L32" s="191"/>
    </row>
    <row r="33" spans="1:12">
      <c r="A33" s="188"/>
      <c r="B33" s="188"/>
      <c r="C33" s="188"/>
      <c r="D33" s="188"/>
      <c r="E33" s="188"/>
      <c r="F33" s="188"/>
      <c r="H33" s="191"/>
      <c r="I33" s="191"/>
      <c r="J33" s="191"/>
      <c r="K33" s="191"/>
      <c r="L33" s="191"/>
    </row>
    <row r="34" spans="1:12">
      <c r="A34" s="188"/>
      <c r="B34" s="188"/>
      <c r="C34" s="188"/>
      <c r="D34" s="188"/>
      <c r="E34" s="188"/>
      <c r="F34" s="188"/>
      <c r="H34" s="191"/>
      <c r="I34" s="191"/>
      <c r="J34" s="191"/>
      <c r="K34" s="191"/>
      <c r="L34" s="191"/>
    </row>
    <row r="35" spans="1:12" ht="12.75" customHeight="1">
      <c r="A35" s="439" t="s">
        <v>200</v>
      </c>
      <c r="B35" s="436" t="s">
        <v>244</v>
      </c>
      <c r="C35" s="436" t="s">
        <v>245</v>
      </c>
      <c r="D35" s="436" t="s">
        <v>246</v>
      </c>
      <c r="E35" s="436" t="s">
        <v>236</v>
      </c>
      <c r="F35" s="429" t="s">
        <v>237</v>
      </c>
      <c r="H35" s="191"/>
      <c r="I35" s="191"/>
      <c r="J35" s="191"/>
      <c r="K35" s="191"/>
      <c r="L35" s="191"/>
    </row>
    <row r="36" spans="1:12">
      <c r="A36" s="439"/>
      <c r="B36" s="436"/>
      <c r="C36" s="436"/>
      <c r="D36" s="436"/>
      <c r="E36" s="436"/>
      <c r="F36" s="429"/>
      <c r="H36" s="191"/>
      <c r="I36" s="191"/>
      <c r="J36" s="191"/>
      <c r="K36" s="191"/>
      <c r="L36" s="191"/>
    </row>
    <row r="37" spans="1:12">
      <c r="A37" s="439"/>
      <c r="B37" s="436"/>
      <c r="C37" s="436"/>
      <c r="D37" s="436"/>
      <c r="E37" s="436"/>
      <c r="F37" s="429"/>
      <c r="H37" s="191"/>
      <c r="I37" s="191"/>
      <c r="J37" s="191"/>
      <c r="K37" s="191"/>
      <c r="L37" s="191"/>
    </row>
    <row r="38" spans="1:12">
      <c r="A38" s="168">
        <v>2008</v>
      </c>
      <c r="B38" s="204">
        <v>7980159.2290567532</v>
      </c>
      <c r="C38" s="204">
        <v>14382088.768120658</v>
      </c>
      <c r="D38" s="205">
        <v>38.351354624787874</v>
      </c>
      <c r="E38" s="206">
        <v>55.486788864393446</v>
      </c>
      <c r="F38" s="206">
        <v>69.117992606341772</v>
      </c>
      <c r="H38" s="191"/>
      <c r="I38" s="191"/>
      <c r="J38" s="191"/>
      <c r="K38" s="191"/>
      <c r="L38" s="191"/>
    </row>
    <row r="39" spans="1:12">
      <c r="A39" s="168">
        <v>2009</v>
      </c>
      <c r="B39" s="204">
        <v>10144986.926119413</v>
      </c>
      <c r="C39" s="204">
        <v>15766738.219540155</v>
      </c>
      <c r="D39" s="205">
        <v>48.755166419584143</v>
      </c>
      <c r="E39" s="206">
        <v>64.344233949076738</v>
      </c>
      <c r="F39" s="206">
        <v>75.772393930697802</v>
      </c>
    </row>
    <row r="40" spans="1:12">
      <c r="A40" s="168">
        <v>2010</v>
      </c>
      <c r="B40" s="204">
        <v>11697590.6149345</v>
      </c>
      <c r="C40" s="204">
        <v>17033361.476274423</v>
      </c>
      <c r="D40" s="205">
        <v>56.216728645647564</v>
      </c>
      <c r="E40" s="206">
        <v>68.674586817334571</v>
      </c>
      <c r="F40" s="206">
        <v>81.859580451756912</v>
      </c>
    </row>
    <row r="41" spans="1:12">
      <c r="A41" s="168">
        <v>2011</v>
      </c>
      <c r="B41" s="204">
        <v>14234419.663085785</v>
      </c>
      <c r="C41" s="204">
        <v>18326437.197874583</v>
      </c>
      <c r="D41" s="205">
        <v>68.408318770048197</v>
      </c>
      <c r="E41" s="206">
        <v>77.671505428980097</v>
      </c>
      <c r="F41" s="206">
        <v>88.073893240807976</v>
      </c>
    </row>
    <row r="42" spans="1:12">
      <c r="A42" s="168">
        <v>2012</v>
      </c>
      <c r="B42" s="204">
        <v>17262850.819626056</v>
      </c>
      <c r="C42" s="204">
        <v>18940949.30968795</v>
      </c>
      <c r="D42" s="205">
        <v>82.962469120624689</v>
      </c>
      <c r="E42" s="206">
        <v>91.140367556954615</v>
      </c>
      <c r="F42" s="206">
        <v>91.027139065223366</v>
      </c>
    </row>
    <row r="43" spans="1:12">
      <c r="A43" s="168">
        <v>2013</v>
      </c>
      <c r="B43" s="204">
        <v>18797225.764964204</v>
      </c>
      <c r="C43" s="204">
        <v>18918035.315269422</v>
      </c>
      <c r="D43" s="205">
        <v>90.336426953670113</v>
      </c>
      <c r="E43" s="206">
        <v>99.361405408691112</v>
      </c>
      <c r="F43" s="206">
        <v>90.917018113925096</v>
      </c>
    </row>
    <row r="44" spans="1:12">
      <c r="A44" s="168">
        <v>2014</v>
      </c>
      <c r="B44" s="204">
        <v>20808024.402608417</v>
      </c>
      <c r="C44" s="204">
        <v>20808024.402608387</v>
      </c>
      <c r="D44" s="205">
        <v>100</v>
      </c>
      <c r="E44" s="206">
        <v>100.00000000000013</v>
      </c>
      <c r="F44" s="206">
        <v>100</v>
      </c>
    </row>
    <row r="45" spans="1:12">
      <c r="A45" s="168">
        <v>2015</v>
      </c>
      <c r="B45" s="204">
        <v>22246308.830125</v>
      </c>
      <c r="C45" s="204">
        <v>21852969.614391562</v>
      </c>
      <c r="D45" s="205">
        <v>106.91216234510128</v>
      </c>
      <c r="E45" s="206">
        <v>101.79993484946961</v>
      </c>
      <c r="F45" s="206">
        <v>105.02183768898399</v>
      </c>
    </row>
    <row r="46" spans="1:12">
      <c r="A46" s="168">
        <v>2016</v>
      </c>
      <c r="B46" s="204">
        <v>23254050.54893855</v>
      </c>
      <c r="C46" s="204">
        <v>22149083.30158541</v>
      </c>
      <c r="D46" s="205">
        <v>111.75520606378906</v>
      </c>
      <c r="E46" s="206">
        <v>104.9887719157842</v>
      </c>
      <c r="F46" s="206">
        <v>106.44491217921157</v>
      </c>
    </row>
    <row r="47" spans="1:12">
      <c r="A47" s="168">
        <v>2017</v>
      </c>
      <c r="B47" s="204">
        <v>24339398.684228551</v>
      </c>
      <c r="C47" s="204">
        <v>22750447.434528362</v>
      </c>
      <c r="D47" s="205">
        <v>116.97121366878758</v>
      </c>
      <c r="E47" s="206">
        <v>106.9842637349129</v>
      </c>
      <c r="F47" s="206">
        <v>109.33497094359656</v>
      </c>
    </row>
    <row r="48" spans="1:12">
      <c r="A48" s="168">
        <v>2018</v>
      </c>
      <c r="B48" s="204">
        <v>26562950.437882807</v>
      </c>
      <c r="C48" s="204">
        <v>23441641.334124755</v>
      </c>
      <c r="D48" s="205">
        <v>127.65724378212944</v>
      </c>
      <c r="E48" s="206">
        <v>113.31523274871654</v>
      </c>
      <c r="F48" s="206">
        <v>112.65673703836214</v>
      </c>
      <c r="H48" s="331"/>
      <c r="I48" s="331"/>
      <c r="J48" s="331"/>
    </row>
    <row r="49" spans="1:12">
      <c r="A49" s="168">
        <v>2019</v>
      </c>
      <c r="B49" s="204">
        <v>28274607.615990508</v>
      </c>
      <c r="C49" s="204">
        <v>24547136.641557723</v>
      </c>
      <c r="D49" s="205">
        <v>135.8831913540341</v>
      </c>
      <c r="E49" s="206">
        <v>115.18495223643424</v>
      </c>
      <c r="F49" s="206">
        <v>117.96956869428037</v>
      </c>
      <c r="H49" s="331"/>
      <c r="I49" s="331"/>
      <c r="J49" s="331"/>
    </row>
    <row r="50" spans="1:12">
      <c r="A50" s="168">
        <v>2020</v>
      </c>
      <c r="B50" s="204">
        <v>30335952.71730122</v>
      </c>
      <c r="C50" s="204">
        <v>25800914.853350565</v>
      </c>
      <c r="D50" s="205">
        <v>145.78968252987255</v>
      </c>
      <c r="E50" s="206">
        <v>117.57704286738392</v>
      </c>
      <c r="F50" s="206">
        <v>123.99502400677834</v>
      </c>
      <c r="H50" s="331"/>
      <c r="I50" s="331"/>
      <c r="J50" s="331"/>
    </row>
    <row r="51" spans="1:12">
      <c r="A51" s="168">
        <v>2021</v>
      </c>
      <c r="B51" s="204">
        <v>32512959.510518782</v>
      </c>
      <c r="C51" s="204">
        <v>26473943.778563362</v>
      </c>
      <c r="D51" s="205">
        <v>156.25202509106572</v>
      </c>
      <c r="E51" s="206">
        <v>122.81116777487972</v>
      </c>
      <c r="F51" s="206">
        <v>127.22949217247516</v>
      </c>
      <c r="H51" s="331"/>
      <c r="I51" s="331"/>
      <c r="J51" s="331"/>
    </row>
    <row r="52" spans="1:12">
      <c r="A52" s="168">
        <v>2022</v>
      </c>
      <c r="B52" s="327">
        <v>34139529.572583683</v>
      </c>
      <c r="C52" s="327">
        <v>25459535.86291023</v>
      </c>
      <c r="D52" s="328">
        <v>164.06905774439633</v>
      </c>
      <c r="E52" s="329">
        <v>134.09329123834726</v>
      </c>
      <c r="F52" s="329">
        <v>122.35441178989946</v>
      </c>
      <c r="H52" s="331"/>
      <c r="I52" s="331"/>
      <c r="J52" s="331"/>
    </row>
    <row r="53" spans="1:12" s="245" customFormat="1">
      <c r="A53" s="325" t="s">
        <v>341</v>
      </c>
      <c r="B53" s="327">
        <v>37376258.590050906</v>
      </c>
      <c r="C53" s="327">
        <v>26706786.798450168</v>
      </c>
      <c r="D53" s="328">
        <v>179.62425392660322</v>
      </c>
      <c r="E53" s="329">
        <v>139.9504136237756</v>
      </c>
      <c r="F53" s="329">
        <v>128.34849806838147</v>
      </c>
      <c r="H53" s="331"/>
      <c r="I53" s="331"/>
      <c r="J53" s="331"/>
    </row>
    <row r="54" spans="1:12" s="245" customFormat="1" ht="14.4" thickBot="1">
      <c r="A54" s="180" t="s">
        <v>414</v>
      </c>
      <c r="B54" s="207">
        <v>39704405.954662941</v>
      </c>
      <c r="C54" s="207">
        <v>27421148.486944124</v>
      </c>
      <c r="D54" s="208">
        <v>190.81295362997432</v>
      </c>
      <c r="E54" s="311">
        <v>144.79483225717979</v>
      </c>
      <c r="F54" s="311">
        <v>131.7816048096654</v>
      </c>
      <c r="H54" s="331"/>
      <c r="I54" s="331"/>
      <c r="J54" s="331"/>
    </row>
    <row r="55" spans="1:12" s="245" customFormat="1">
      <c r="A55" s="162"/>
      <c r="B55" s="312"/>
      <c r="C55" s="312"/>
      <c r="D55" s="313"/>
      <c r="E55" s="314"/>
      <c r="F55" s="314"/>
    </row>
    <row r="56" spans="1:12">
      <c r="A56" s="5" t="s">
        <v>16</v>
      </c>
      <c r="H56" s="195"/>
      <c r="I56" s="195"/>
      <c r="J56" s="195"/>
      <c r="K56" s="195"/>
      <c r="L56" s="195"/>
    </row>
    <row r="57" spans="1:12">
      <c r="A57" s="430" t="s">
        <v>192</v>
      </c>
      <c r="B57" s="431"/>
      <c r="C57" s="431"/>
      <c r="H57" s="195"/>
      <c r="I57" s="195"/>
      <c r="J57" s="195"/>
      <c r="K57" s="195"/>
      <c r="L57" s="195"/>
    </row>
    <row r="58" spans="1:12">
      <c r="H58" s="195"/>
      <c r="I58" s="195"/>
      <c r="J58" s="195"/>
      <c r="K58" s="195"/>
      <c r="L58" s="195"/>
    </row>
    <row r="59" spans="1:12" ht="15.6">
      <c r="A59" s="432" t="s">
        <v>17</v>
      </c>
      <c r="B59" s="432"/>
      <c r="C59" s="432"/>
      <c r="F59" s="203">
        <f>'4.2. PIB_gasto'!J62+1</f>
        <v>26</v>
      </c>
      <c r="H59" s="195"/>
      <c r="I59" s="195"/>
      <c r="J59" s="195"/>
      <c r="K59" s="195"/>
      <c r="L59" s="195"/>
    </row>
    <row r="60" spans="1:12">
      <c r="H60" s="195"/>
      <c r="I60" s="195"/>
      <c r="J60" s="195"/>
      <c r="K60" s="195"/>
      <c r="L60" s="195"/>
    </row>
    <row r="61" spans="1:12">
      <c r="H61" s="195"/>
      <c r="I61" s="195"/>
      <c r="J61" s="195"/>
      <c r="K61" s="195"/>
      <c r="L61" s="195"/>
    </row>
    <row r="62" spans="1:12">
      <c r="H62" s="195"/>
      <c r="I62" s="195"/>
      <c r="J62" s="195"/>
      <c r="K62" s="195"/>
      <c r="L62" s="195"/>
    </row>
    <row r="63" spans="1:12">
      <c r="H63" s="195"/>
      <c r="I63" s="195"/>
      <c r="J63" s="195"/>
      <c r="K63" s="195"/>
      <c r="L63" s="195"/>
    </row>
    <row r="64" spans="1:12">
      <c r="H64" s="195"/>
      <c r="I64" s="195"/>
      <c r="J64" s="195"/>
      <c r="K64" s="195"/>
      <c r="L64" s="195"/>
    </row>
    <row r="65" spans="8:12">
      <c r="H65" s="195"/>
      <c r="I65" s="195"/>
      <c r="J65" s="195"/>
      <c r="K65" s="195"/>
      <c r="L65" s="195"/>
    </row>
  </sheetData>
  <mergeCells count="20">
    <mergeCell ref="A3:B3"/>
    <mergeCell ref="A5:F5"/>
    <mergeCell ref="A6:F6"/>
    <mergeCell ref="A9:A11"/>
    <mergeCell ref="B9:B11"/>
    <mergeCell ref="C9:C11"/>
    <mergeCell ref="D9:D11"/>
    <mergeCell ref="E9:E11"/>
    <mergeCell ref="F9:F11"/>
    <mergeCell ref="A57:C57"/>
    <mergeCell ref="A59:C59"/>
    <mergeCell ref="A30:F30"/>
    <mergeCell ref="A31:F31"/>
    <mergeCell ref="A32:F32"/>
    <mergeCell ref="A35:A37"/>
    <mergeCell ref="B35:B37"/>
    <mergeCell ref="C35:C37"/>
    <mergeCell ref="D35:D37"/>
    <mergeCell ref="E35:E37"/>
    <mergeCell ref="F35:F37"/>
  </mergeCells>
  <hyperlinks>
    <hyperlink ref="A2" location="INDICE!A1" display="índice" xr:uid="{00000000-0004-0000-1B00-000000000000}"/>
  </hyperlinks>
  <printOptions horizontalCentered="1" verticalCentered="1"/>
  <pageMargins left="0.39370078740157483" right="0.39370078740157483" top="0.39370078740157483" bottom="0.39370078740157483" header="0" footer="0"/>
  <pageSetup paperSize="9" scale="9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60">
    <tabColor theme="3" tint="-0.499984740745262"/>
  </sheetPr>
  <dimension ref="A2:J85"/>
  <sheetViews>
    <sheetView showGridLines="0" topLeftCell="A61" workbookViewId="0">
      <selection activeCell="E82" sqref="E82"/>
    </sheetView>
  </sheetViews>
  <sheetFormatPr baseColWidth="10" defaultColWidth="11.44140625" defaultRowHeight="13.8"/>
  <cols>
    <col min="1" max="1" width="7.6640625" style="186" customWidth="1"/>
    <col min="2" max="2" width="16.44140625" style="186" customWidth="1"/>
    <col min="3" max="3" width="13.109375" style="186" customWidth="1"/>
    <col min="4" max="4" width="15.109375" style="186" customWidth="1"/>
    <col min="5" max="6" width="13.44140625" style="186" customWidth="1"/>
    <col min="7" max="7" width="12.5546875" style="186" customWidth="1"/>
    <col min="8" max="8" width="11.6640625" style="186" bestFit="1" customWidth="1"/>
    <col min="9" max="9" width="12.6640625" style="186" bestFit="1" customWidth="1"/>
    <col min="10" max="16384" width="11.44140625" style="186"/>
  </cols>
  <sheetData>
    <row r="2" spans="1:9">
      <c r="A2" s="6" t="s">
        <v>0</v>
      </c>
      <c r="B2" s="178"/>
      <c r="C2" s="178"/>
      <c r="D2" s="178"/>
      <c r="E2" s="178"/>
      <c r="F2" s="178"/>
    </row>
    <row r="3" spans="1:9">
      <c r="A3" s="400" t="s">
        <v>410</v>
      </c>
      <c r="B3" s="401"/>
      <c r="C3" s="178"/>
      <c r="D3" s="178"/>
      <c r="E3" s="178"/>
      <c r="F3" s="182" t="s">
        <v>1</v>
      </c>
    </row>
    <row r="4" spans="1:9" ht="17.25" customHeight="1">
      <c r="A4" s="438"/>
      <c r="B4" s="438"/>
      <c r="C4" s="438"/>
      <c r="D4" s="438"/>
      <c r="E4" s="438"/>
      <c r="F4" s="438"/>
      <c r="G4" s="438"/>
    </row>
    <row r="5" spans="1:9" ht="18">
      <c r="A5" s="441" t="s">
        <v>334</v>
      </c>
      <c r="B5" s="441"/>
      <c r="C5" s="441"/>
      <c r="D5" s="441"/>
      <c r="E5" s="441"/>
      <c r="F5" s="441"/>
      <c r="I5" s="317"/>
    </row>
    <row r="6" spans="1:9" ht="12.15" customHeight="1">
      <c r="A6" s="433" t="s">
        <v>213</v>
      </c>
      <c r="B6" s="433"/>
      <c r="C6" s="433"/>
      <c r="D6" s="433"/>
      <c r="E6" s="433"/>
      <c r="F6" s="433"/>
      <c r="I6" s="194"/>
    </row>
    <row r="7" spans="1:9" ht="12.15" customHeight="1"/>
    <row r="8" spans="1:9" ht="12.15" customHeight="1"/>
    <row r="9" spans="1:9" ht="13.65" customHeight="1">
      <c r="A9" s="442" t="s">
        <v>200</v>
      </c>
      <c r="B9" s="436" t="s">
        <v>244</v>
      </c>
      <c r="C9" s="436" t="s">
        <v>245</v>
      </c>
      <c r="D9" s="436" t="s">
        <v>246</v>
      </c>
      <c r="E9" s="436" t="s">
        <v>236</v>
      </c>
      <c r="F9" s="429" t="s">
        <v>237</v>
      </c>
    </row>
    <row r="10" spans="1:9" ht="13.65" customHeight="1">
      <c r="A10" s="443"/>
      <c r="B10" s="436"/>
      <c r="C10" s="436"/>
      <c r="D10" s="436"/>
      <c r="E10" s="436"/>
      <c r="F10" s="429"/>
    </row>
    <row r="11" spans="1:9" ht="13.65" customHeight="1">
      <c r="A11" s="444"/>
      <c r="B11" s="436"/>
      <c r="C11" s="436"/>
      <c r="D11" s="436"/>
      <c r="E11" s="436"/>
      <c r="F11" s="429"/>
    </row>
    <row r="12" spans="1:9" ht="12.75" customHeight="1">
      <c r="A12" s="168">
        <v>2008</v>
      </c>
      <c r="B12" s="204">
        <v>23895466.978647895</v>
      </c>
      <c r="C12" s="204">
        <v>29501748.30829839</v>
      </c>
      <c r="D12" s="206">
        <v>58.531037986545812</v>
      </c>
      <c r="E12" s="206">
        <v>80.996782729403421</v>
      </c>
      <c r="F12" s="206">
        <v>72.263410982740083</v>
      </c>
      <c r="G12" s="333"/>
    </row>
    <row r="13" spans="1:9">
      <c r="A13" s="168">
        <v>2009</v>
      </c>
      <c r="B13" s="204">
        <v>21002578.055190358</v>
      </c>
      <c r="C13" s="204">
        <v>27444300.127159927</v>
      </c>
      <c r="D13" s="206">
        <v>51.445016540676924</v>
      </c>
      <c r="E13" s="206">
        <v>76.528014771290913</v>
      </c>
      <c r="F13" s="206">
        <v>67.223769876199995</v>
      </c>
      <c r="G13" s="333"/>
    </row>
    <row r="14" spans="1:9">
      <c r="A14" s="168">
        <v>2010</v>
      </c>
      <c r="B14" s="204">
        <v>30769235.127326816</v>
      </c>
      <c r="C14" s="204">
        <v>36666824.655749992</v>
      </c>
      <c r="D14" s="206">
        <v>75.368071762890949</v>
      </c>
      <c r="E14" s="206">
        <v>83.915734226256944</v>
      </c>
      <c r="F14" s="206">
        <v>89.813993118001662</v>
      </c>
      <c r="G14" s="333"/>
    </row>
    <row r="15" spans="1:9">
      <c r="A15" s="168">
        <v>2011</v>
      </c>
      <c r="B15" s="204">
        <v>34892779.769679144</v>
      </c>
      <c r="C15" s="204">
        <v>38114958.213788114</v>
      </c>
      <c r="D15" s="206">
        <v>85.468537609254511</v>
      </c>
      <c r="E15" s="206">
        <v>91.546157741966667</v>
      </c>
      <c r="F15" s="206">
        <v>93.361141218135472</v>
      </c>
      <c r="G15" s="333"/>
    </row>
    <row r="16" spans="1:9">
      <c r="A16" s="168">
        <v>2012</v>
      </c>
      <c r="B16" s="204">
        <v>31306342.749142777</v>
      </c>
      <c r="C16" s="204">
        <v>33168161.582186561</v>
      </c>
      <c r="D16" s="206">
        <v>76.683696464574524</v>
      </c>
      <c r="E16" s="206">
        <v>94.386728886283223</v>
      </c>
      <c r="F16" s="206">
        <v>81.244150919736597</v>
      </c>
      <c r="G16" s="333"/>
    </row>
    <row r="17" spans="1:10">
      <c r="A17" s="168">
        <v>2013</v>
      </c>
      <c r="B17" s="204">
        <v>36625428.895787038</v>
      </c>
      <c r="C17" s="204">
        <v>36293242.587435097</v>
      </c>
      <c r="D17" s="206">
        <v>89.712595777617423</v>
      </c>
      <c r="E17" s="206">
        <v>100.91528418148823</v>
      </c>
      <c r="F17" s="206">
        <v>88.898918043253374</v>
      </c>
      <c r="G17" s="333"/>
    </row>
    <row r="18" spans="1:10">
      <c r="A18" s="168">
        <v>2014</v>
      </c>
      <c r="B18" s="204">
        <v>40825291.675402388</v>
      </c>
      <c r="C18" s="204">
        <v>40825291.675402373</v>
      </c>
      <c r="D18" s="206">
        <v>100</v>
      </c>
      <c r="E18" s="206">
        <v>100.00000000000004</v>
      </c>
      <c r="F18" s="206">
        <v>100</v>
      </c>
      <c r="G18" s="333"/>
    </row>
    <row r="19" spans="1:10">
      <c r="A19" s="168">
        <v>2015</v>
      </c>
      <c r="B19" s="204">
        <v>41236355.789778814</v>
      </c>
      <c r="C19" s="204">
        <v>38933444.778678581</v>
      </c>
      <c r="D19" s="206">
        <v>101.00688592170938</v>
      </c>
      <c r="E19" s="206">
        <v>105.91499422717764</v>
      </c>
      <c r="F19" s="206">
        <v>95.365992944359917</v>
      </c>
      <c r="G19" s="333"/>
    </row>
    <row r="20" spans="1:10">
      <c r="A20" s="168">
        <v>2016</v>
      </c>
      <c r="B20" s="204">
        <v>40532794.90173465</v>
      </c>
      <c r="C20" s="204">
        <v>36750803.713885739</v>
      </c>
      <c r="D20" s="206">
        <v>99.283540272061373</v>
      </c>
      <c r="E20" s="206">
        <v>110.29090742420946</v>
      </c>
      <c r="F20" s="206">
        <v>90.019696628471237</v>
      </c>
      <c r="G20" s="333"/>
    </row>
    <row r="21" spans="1:10">
      <c r="A21" s="168">
        <v>2017</v>
      </c>
      <c r="B21" s="204">
        <v>45139283.111182459</v>
      </c>
      <c r="C21" s="204">
        <v>40813233.388673954</v>
      </c>
      <c r="D21" s="206">
        <v>110.56695802709793</v>
      </c>
      <c r="E21" s="206">
        <v>110.59962508069508</v>
      </c>
      <c r="F21" s="206">
        <v>99.970463685050206</v>
      </c>
      <c r="G21" s="333"/>
    </row>
    <row r="22" spans="1:10">
      <c r="A22" s="168">
        <v>2018</v>
      </c>
      <c r="B22" s="204">
        <v>52530128.615407571</v>
      </c>
      <c r="C22" s="204">
        <v>46858694.535901487</v>
      </c>
      <c r="D22" s="206">
        <v>128.67055312934227</v>
      </c>
      <c r="E22" s="206">
        <v>112.10326949070428</v>
      </c>
      <c r="F22" s="206">
        <v>114.77859094913532</v>
      </c>
      <c r="G22" s="333"/>
    </row>
    <row r="23" spans="1:10">
      <c r="A23" s="168">
        <v>2019</v>
      </c>
      <c r="B23" s="204">
        <v>51325120.188881144</v>
      </c>
      <c r="C23" s="204">
        <v>43736462.21917402</v>
      </c>
      <c r="D23" s="206">
        <v>125.7189307965312</v>
      </c>
      <c r="E23" s="206">
        <v>117.35087289794615</v>
      </c>
      <c r="F23" s="206">
        <v>107.13080157985901</v>
      </c>
      <c r="G23" s="333"/>
    </row>
    <row r="24" spans="1:10">
      <c r="A24" s="168">
        <v>2020</v>
      </c>
      <c r="B24" s="204">
        <v>48082415.244114965</v>
      </c>
      <c r="C24" s="204">
        <v>41661349.859015062</v>
      </c>
      <c r="D24" s="206">
        <v>117.77604830459805</v>
      </c>
      <c r="E24" s="206">
        <v>115.41252361440337</v>
      </c>
      <c r="F24" s="206">
        <v>102.04789273830571</v>
      </c>
      <c r="G24" s="333"/>
      <c r="H24" s="331"/>
      <c r="I24" s="331"/>
      <c r="J24" s="331"/>
    </row>
    <row r="25" spans="1:10">
      <c r="A25" s="168">
        <v>2021</v>
      </c>
      <c r="B25" s="204">
        <v>64947067.127594598</v>
      </c>
      <c r="C25" s="204">
        <v>52990085.839036152</v>
      </c>
      <c r="D25" s="206">
        <v>159.08537198945672</v>
      </c>
      <c r="E25" s="206">
        <v>122.564562972929</v>
      </c>
      <c r="F25" s="206">
        <v>129.79720086351074</v>
      </c>
      <c r="G25" s="333"/>
      <c r="H25" s="331"/>
      <c r="I25" s="331"/>
      <c r="J25" s="331"/>
    </row>
    <row r="26" spans="1:10">
      <c r="A26" s="168">
        <v>2022</v>
      </c>
      <c r="B26" s="327">
        <v>81106521.569260389</v>
      </c>
      <c r="C26" s="327">
        <v>58411408.694184467</v>
      </c>
      <c r="D26" s="329">
        <v>198.66734134842153</v>
      </c>
      <c r="E26" s="329">
        <v>138.85390436977337</v>
      </c>
      <c r="F26" s="329">
        <v>143.07652510754235</v>
      </c>
      <c r="G26" s="333"/>
      <c r="H26" s="331"/>
      <c r="I26" s="331"/>
      <c r="J26" s="331"/>
    </row>
    <row r="27" spans="1:10" s="245" customFormat="1">
      <c r="A27" s="325" t="s">
        <v>341</v>
      </c>
      <c r="B27" s="327">
        <v>63734684.294116907</v>
      </c>
      <c r="C27" s="327">
        <v>50316800.115057051</v>
      </c>
      <c r="D27" s="329">
        <v>156.11568632715401</v>
      </c>
      <c r="E27" s="329">
        <v>126.6668074050373</v>
      </c>
      <c r="F27" s="329">
        <v>123.24908910662703</v>
      </c>
      <c r="G27" s="333"/>
      <c r="H27" s="331"/>
      <c r="I27" s="331"/>
      <c r="J27" s="331"/>
    </row>
    <row r="28" spans="1:10" s="245" customFormat="1" ht="14.4" thickBot="1">
      <c r="A28" s="180" t="s">
        <v>414</v>
      </c>
      <c r="B28" s="207">
        <v>78162698.118066266</v>
      </c>
      <c r="C28" s="207">
        <v>56575153.922325946</v>
      </c>
      <c r="D28" s="311">
        <v>191.45655771311979</v>
      </c>
      <c r="E28" s="311">
        <v>138.15728760610821</v>
      </c>
      <c r="F28" s="311">
        <v>138.57868884844493</v>
      </c>
      <c r="G28" s="333"/>
      <c r="H28" s="331"/>
      <c r="I28" s="331"/>
      <c r="J28" s="331"/>
    </row>
    <row r="29" spans="1:10" ht="12.75" customHeight="1">
      <c r="B29" s="191"/>
      <c r="C29" s="191"/>
    </row>
    <row r="30" spans="1:10" ht="12.75" customHeight="1">
      <c r="A30" s="192"/>
      <c r="B30" s="192"/>
      <c r="C30" s="192"/>
      <c r="D30" s="192"/>
      <c r="E30" s="192"/>
    </row>
    <row r="31" spans="1:10" ht="18">
      <c r="A31" s="441" t="s">
        <v>338</v>
      </c>
      <c r="B31" s="441"/>
      <c r="C31" s="441"/>
      <c r="D31" s="441"/>
      <c r="E31" s="441"/>
      <c r="F31" s="441"/>
    </row>
    <row r="32" spans="1:10">
      <c r="A32" s="433" t="s">
        <v>213</v>
      </c>
      <c r="B32" s="433"/>
      <c r="C32" s="433"/>
      <c r="D32" s="433"/>
      <c r="E32" s="433"/>
      <c r="F32" s="433"/>
    </row>
    <row r="35" spans="1:6" ht="16.5" customHeight="1">
      <c r="A35" s="442" t="s">
        <v>200</v>
      </c>
      <c r="B35" s="436" t="s">
        <v>244</v>
      </c>
      <c r="C35" s="436" t="s">
        <v>245</v>
      </c>
      <c r="D35" s="436" t="s">
        <v>246</v>
      </c>
      <c r="E35" s="436" t="s">
        <v>236</v>
      </c>
      <c r="F35" s="429" t="s">
        <v>237</v>
      </c>
    </row>
    <row r="36" spans="1:6" ht="18" customHeight="1">
      <c r="A36" s="443"/>
      <c r="B36" s="436"/>
      <c r="C36" s="436"/>
      <c r="D36" s="436"/>
      <c r="E36" s="436"/>
      <c r="F36" s="429"/>
    </row>
    <row r="37" spans="1:6" ht="21" customHeight="1">
      <c r="A37" s="444"/>
      <c r="B37" s="436"/>
      <c r="C37" s="436"/>
      <c r="D37" s="436"/>
      <c r="E37" s="436"/>
      <c r="F37" s="429"/>
    </row>
    <row r="38" spans="1:6">
      <c r="A38" s="168">
        <v>2008</v>
      </c>
      <c r="B38" s="204">
        <v>20328342.469178081</v>
      </c>
      <c r="C38" s="204">
        <v>27465734.344328709</v>
      </c>
      <c r="D38" s="206">
        <v>57.047830217850795</v>
      </c>
      <c r="E38" s="206">
        <v>74.013467888127309</v>
      </c>
      <c r="F38" s="206">
        <v>77.077634443611842</v>
      </c>
    </row>
    <row r="39" spans="1:6">
      <c r="A39" s="168">
        <v>2009</v>
      </c>
      <c r="B39" s="204">
        <v>20576565.548620068</v>
      </c>
      <c r="C39" s="204">
        <v>25684997.17622371</v>
      </c>
      <c r="D39" s="206">
        <v>57.744423563502501</v>
      </c>
      <c r="E39" s="206">
        <v>80.11122371338061</v>
      </c>
      <c r="F39" s="206">
        <v>72.080316448664774</v>
      </c>
    </row>
    <row r="40" spans="1:6">
      <c r="A40" s="168">
        <v>2010</v>
      </c>
      <c r="B40" s="204">
        <v>27485957.714593891</v>
      </c>
      <c r="C40" s="204">
        <v>32780814.293483537</v>
      </c>
      <c r="D40" s="206">
        <v>77.134387688253895</v>
      </c>
      <c r="E40" s="206">
        <v>83.847696608493933</v>
      </c>
      <c r="F40" s="206">
        <v>91.99344860767475</v>
      </c>
    </row>
    <row r="41" spans="1:6">
      <c r="A41" s="168">
        <v>2011</v>
      </c>
      <c r="B41" s="204">
        <v>29638270.370599251</v>
      </c>
      <c r="C41" s="204">
        <v>33646846.825584494</v>
      </c>
      <c r="D41" s="206">
        <v>83.174465336576276</v>
      </c>
      <c r="E41" s="206">
        <v>88.086323584006138</v>
      </c>
      <c r="F41" s="206">
        <v>94.423812860409029</v>
      </c>
    </row>
    <row r="42" spans="1:6">
      <c r="A42" s="168">
        <v>2012</v>
      </c>
      <c r="B42" s="204">
        <v>28761996.235447958</v>
      </c>
      <c r="C42" s="204">
        <v>30840511.92709988</v>
      </c>
      <c r="D42" s="206">
        <v>80.715359870294449</v>
      </c>
      <c r="E42" s="206">
        <v>93.26043712709739</v>
      </c>
      <c r="F42" s="206">
        <v>86.548339635480971</v>
      </c>
    </row>
    <row r="43" spans="1:6">
      <c r="A43" s="168">
        <v>2013</v>
      </c>
      <c r="B43" s="204">
        <v>31701551.633194789</v>
      </c>
      <c r="C43" s="204">
        <v>33278721.407560922</v>
      </c>
      <c r="D43" s="206">
        <v>88.964692421676247</v>
      </c>
      <c r="E43" s="206">
        <v>95.26072605058738</v>
      </c>
      <c r="F43" s="206">
        <v>93.390735206481992</v>
      </c>
    </row>
    <row r="44" spans="1:6">
      <c r="A44" s="168">
        <v>2014</v>
      </c>
      <c r="B44" s="204">
        <v>35633857.39921999</v>
      </c>
      <c r="C44" s="204">
        <v>35633857.399219982</v>
      </c>
      <c r="D44" s="206">
        <v>100</v>
      </c>
      <c r="E44" s="206">
        <v>100.00000000000003</v>
      </c>
      <c r="F44" s="206">
        <v>100</v>
      </c>
    </row>
    <row r="45" spans="1:6">
      <c r="A45" s="168">
        <v>2015</v>
      </c>
      <c r="B45" s="204">
        <v>36564211.684742577</v>
      </c>
      <c r="C45" s="204">
        <v>34903214.078574255</v>
      </c>
      <c r="D45" s="206">
        <v>102.61087166370866</v>
      </c>
      <c r="E45" s="206">
        <v>104.75886719896074</v>
      </c>
      <c r="F45" s="206">
        <v>97.949581173713398</v>
      </c>
    </row>
    <row r="46" spans="1:6">
      <c r="A46" s="168">
        <v>2016</v>
      </c>
      <c r="B46" s="204">
        <v>39045918.716874875</v>
      </c>
      <c r="C46" s="204">
        <v>35611008.306087807</v>
      </c>
      <c r="D46" s="206">
        <v>109.57533527574137</v>
      </c>
      <c r="E46" s="206">
        <v>109.6456421038768</v>
      </c>
      <c r="F46" s="206">
        <v>99.935878137255287</v>
      </c>
    </row>
    <row r="47" spans="1:6">
      <c r="A47" s="168">
        <v>2017</v>
      </c>
      <c r="B47" s="204">
        <v>42054473.374167845</v>
      </c>
      <c r="C47" s="204">
        <v>37707687.350351609</v>
      </c>
      <c r="D47" s="206">
        <v>118.01830181620585</v>
      </c>
      <c r="E47" s="206">
        <v>111.52758582999044</v>
      </c>
      <c r="F47" s="206">
        <v>105.81983007873019</v>
      </c>
    </row>
    <row r="48" spans="1:6">
      <c r="A48" s="168">
        <v>2018</v>
      </c>
      <c r="B48" s="204">
        <v>45997292.871615946</v>
      </c>
      <c r="C48" s="204">
        <v>40301027.448859029</v>
      </c>
      <c r="D48" s="206">
        <v>129.08311428732048</v>
      </c>
      <c r="E48" s="206">
        <v>114.13429330055006</v>
      </c>
      <c r="F48" s="206">
        <v>113.09757177661382</v>
      </c>
    </row>
    <row r="49" spans="1:10">
      <c r="A49" s="168">
        <v>2019</v>
      </c>
      <c r="B49" s="204">
        <v>44281379.318219543</v>
      </c>
      <c r="C49" s="204">
        <v>37840234.150639117</v>
      </c>
      <c r="D49" s="206">
        <v>124.26771208662031</v>
      </c>
      <c r="E49" s="206">
        <v>117.02194849518825</v>
      </c>
      <c r="F49" s="206">
        <v>106.19179879040385</v>
      </c>
    </row>
    <row r="50" spans="1:10">
      <c r="A50" s="168">
        <v>2020</v>
      </c>
      <c r="B50" s="204">
        <v>47700881.952141508</v>
      </c>
      <c r="C50" s="204">
        <v>39843449.048269175</v>
      </c>
      <c r="D50" s="206">
        <v>133.86393007562987</v>
      </c>
      <c r="E50" s="206">
        <v>119.72076487242178</v>
      </c>
      <c r="F50" s="206">
        <v>111.81346044546201</v>
      </c>
      <c r="H50" s="331"/>
      <c r="I50" s="331"/>
      <c r="J50" s="331"/>
    </row>
    <row r="51" spans="1:10">
      <c r="A51" s="168">
        <v>2021</v>
      </c>
      <c r="B51" s="204">
        <v>62069318.029799104</v>
      </c>
      <c r="C51" s="204">
        <v>47114464.106566191</v>
      </c>
      <c r="D51" s="206">
        <v>174.18635690885876</v>
      </c>
      <c r="E51" s="206">
        <v>131.74153459414751</v>
      </c>
      <c r="F51" s="206">
        <v>132.21825405743897</v>
      </c>
      <c r="H51" s="331"/>
      <c r="I51" s="331"/>
      <c r="J51" s="331"/>
    </row>
    <row r="52" spans="1:10">
      <c r="A52" s="168">
        <v>2022</v>
      </c>
      <c r="B52" s="327">
        <v>64799002.285670586</v>
      </c>
      <c r="C52" s="327">
        <v>46258887.988246992</v>
      </c>
      <c r="D52" s="329">
        <v>181.84672391681346</v>
      </c>
      <c r="E52" s="329">
        <v>140.07903151959488</v>
      </c>
      <c r="F52" s="329">
        <v>129.81723384586365</v>
      </c>
      <c r="H52" s="331"/>
      <c r="I52" s="331"/>
      <c r="J52" s="331"/>
    </row>
    <row r="53" spans="1:10" s="245" customFormat="1">
      <c r="A53" s="325" t="s">
        <v>341</v>
      </c>
      <c r="B53" s="327">
        <v>64874204.103873923</v>
      </c>
      <c r="C53" s="327">
        <v>44977377.25405252</v>
      </c>
      <c r="D53" s="329">
        <v>182.05776426914139</v>
      </c>
      <c r="E53" s="329">
        <v>144.23741014829554</v>
      </c>
      <c r="F53" s="329">
        <v>126.22090488311004</v>
      </c>
      <c r="H53" s="331"/>
      <c r="I53" s="331"/>
      <c r="J53" s="331"/>
    </row>
    <row r="54" spans="1:10" s="245" customFormat="1" ht="14.4" thickBot="1">
      <c r="A54" s="180" t="s">
        <v>414</v>
      </c>
      <c r="B54" s="207">
        <v>70475782.254504114</v>
      </c>
      <c r="C54" s="207">
        <v>49302235.755306907</v>
      </c>
      <c r="D54" s="311">
        <v>197.77758401212776</v>
      </c>
      <c r="E54" s="311">
        <v>142.94642256039694</v>
      </c>
      <c r="F54" s="311">
        <v>138.35784097959072</v>
      </c>
      <c r="H54" s="331"/>
      <c r="I54" s="331"/>
      <c r="J54" s="331"/>
    </row>
    <row r="55" spans="1:10" s="245" customFormat="1">
      <c r="A55" s="162"/>
      <c r="B55" s="312"/>
      <c r="C55" s="312"/>
      <c r="D55" s="312"/>
      <c r="E55" s="314"/>
      <c r="F55" s="314"/>
      <c r="G55" s="314"/>
    </row>
    <row r="56" spans="1:10">
      <c r="D56" s="191"/>
    </row>
    <row r="57" spans="1:10" ht="18">
      <c r="A57" s="441" t="s">
        <v>337</v>
      </c>
      <c r="B57" s="441"/>
      <c r="C57" s="441"/>
      <c r="D57" s="441"/>
      <c r="E57" s="441"/>
      <c r="F57" s="441"/>
      <c r="I57" s="191"/>
    </row>
    <row r="58" spans="1:10">
      <c r="A58" s="433" t="s">
        <v>213</v>
      </c>
      <c r="B58" s="433"/>
      <c r="C58" s="433"/>
      <c r="D58" s="433"/>
      <c r="E58" s="433"/>
      <c r="F58" s="433"/>
      <c r="I58" s="191"/>
    </row>
    <row r="59" spans="1:10">
      <c r="I59" s="191"/>
    </row>
    <row r="60" spans="1:10">
      <c r="I60" s="191"/>
    </row>
    <row r="61" spans="1:10">
      <c r="A61" s="442" t="s">
        <v>200</v>
      </c>
      <c r="B61" s="436" t="s">
        <v>244</v>
      </c>
      <c r="C61" s="436" t="s">
        <v>245</v>
      </c>
      <c r="D61" s="436" t="s">
        <v>246</v>
      </c>
      <c r="E61" s="436" t="s">
        <v>236</v>
      </c>
      <c r="F61" s="429" t="s">
        <v>237</v>
      </c>
      <c r="I61" s="191"/>
    </row>
    <row r="62" spans="1:10">
      <c r="A62" s="443"/>
      <c r="B62" s="436"/>
      <c r="C62" s="436"/>
      <c r="D62" s="436"/>
      <c r="E62" s="436"/>
      <c r="F62" s="429"/>
      <c r="I62" s="191"/>
    </row>
    <row r="63" spans="1:10">
      <c r="A63" s="444"/>
      <c r="B63" s="436"/>
      <c r="C63" s="436"/>
      <c r="D63" s="436"/>
      <c r="E63" s="436"/>
      <c r="F63" s="429"/>
      <c r="I63" s="191"/>
    </row>
    <row r="64" spans="1:10">
      <c r="A64" s="168">
        <v>2008</v>
      </c>
      <c r="B64" s="204">
        <v>3567124.5094698155</v>
      </c>
      <c r="C64" s="204">
        <v>2036013.9639696826</v>
      </c>
      <c r="D64" s="206">
        <v>68.711733977550395</v>
      </c>
      <c r="E64" s="206">
        <v>175.20137742645326</v>
      </c>
      <c r="F64" s="206">
        <v>39.218717904426569</v>
      </c>
      <c r="I64" s="191"/>
    </row>
    <row r="65" spans="1:10">
      <c r="A65" s="168">
        <v>2009</v>
      </c>
      <c r="B65" s="204">
        <v>426012.50657028978</v>
      </c>
      <c r="C65" s="204">
        <v>1759302.9509362164</v>
      </c>
      <c r="D65" s="206">
        <v>8.2060656825567104</v>
      </c>
      <c r="E65" s="206">
        <v>24.214846359666844</v>
      </c>
      <c r="F65" s="206">
        <v>33.888572162179976</v>
      </c>
      <c r="I65" s="191"/>
    </row>
    <row r="66" spans="1:10">
      <c r="A66" s="168">
        <v>2010</v>
      </c>
      <c r="B66" s="204">
        <v>3283277.4127329267</v>
      </c>
      <c r="C66" s="204">
        <v>3886010.3622664581</v>
      </c>
      <c r="D66" s="206">
        <v>63.244129426739818</v>
      </c>
      <c r="E66" s="206">
        <v>84.489672096962792</v>
      </c>
      <c r="F66" s="206">
        <v>74.85427254843529</v>
      </c>
      <c r="I66" s="191"/>
    </row>
    <row r="67" spans="1:10">
      <c r="A67" s="168">
        <v>2011</v>
      </c>
      <c r="B67" s="204">
        <v>5254509.3990798956</v>
      </c>
      <c r="C67" s="204">
        <v>4468111.3882036209</v>
      </c>
      <c r="D67" s="206">
        <v>101.21498452146223</v>
      </c>
      <c r="E67" s="206">
        <v>117.60023290718455</v>
      </c>
      <c r="F67" s="206">
        <v>86.066993252764803</v>
      </c>
    </row>
    <row r="68" spans="1:10">
      <c r="A68" s="168">
        <v>2012</v>
      </c>
      <c r="B68" s="204">
        <v>2544346.51369482</v>
      </c>
      <c r="C68" s="204">
        <v>2327649.6550866812</v>
      </c>
      <c r="D68" s="206">
        <v>49.010473374726928</v>
      </c>
      <c r="E68" s="206">
        <v>109.3096853357886</v>
      </c>
      <c r="F68" s="206">
        <v>44.836350250365804</v>
      </c>
    </row>
    <row r="69" spans="1:10">
      <c r="A69" s="168">
        <v>2013</v>
      </c>
      <c r="B69" s="204">
        <v>4923877.2625922477</v>
      </c>
      <c r="C69" s="204">
        <v>3014521.1798741743</v>
      </c>
      <c r="D69" s="206">
        <v>94.846183167190176</v>
      </c>
      <c r="E69" s="206">
        <v>163.33861893110898</v>
      </c>
      <c r="F69" s="206">
        <v>58.067212633402562</v>
      </c>
    </row>
    <row r="70" spans="1:10">
      <c r="A70" s="168">
        <v>2014</v>
      </c>
      <c r="B70" s="204">
        <v>5191434.2761823945</v>
      </c>
      <c r="C70" s="204">
        <v>5191434.2761823945</v>
      </c>
      <c r="D70" s="206">
        <v>100</v>
      </c>
      <c r="E70" s="206">
        <v>100</v>
      </c>
      <c r="F70" s="206">
        <v>100</v>
      </c>
    </row>
    <row r="71" spans="1:10">
      <c r="A71" s="168">
        <v>2015</v>
      </c>
      <c r="B71" s="204">
        <v>4672144.1050362326</v>
      </c>
      <c r="C71" s="204">
        <v>4030230.7001043265</v>
      </c>
      <c r="D71" s="206">
        <v>89.997173352870988</v>
      </c>
      <c r="E71" s="206">
        <v>115.92746055245149</v>
      </c>
      <c r="F71" s="206">
        <v>77.632316729780925</v>
      </c>
    </row>
    <row r="72" spans="1:10">
      <c r="A72" s="168">
        <v>2016</v>
      </c>
      <c r="B72" s="204">
        <v>1486876.1848597736</v>
      </c>
      <c r="C72" s="204">
        <v>1139795.4077979312</v>
      </c>
      <c r="D72" s="206">
        <v>28.640951724677755</v>
      </c>
      <c r="E72" s="206">
        <v>130.45114716968351</v>
      </c>
      <c r="F72" s="206">
        <v>21.955308440042476</v>
      </c>
    </row>
    <row r="73" spans="1:10">
      <c r="A73" s="168">
        <v>2017</v>
      </c>
      <c r="B73" s="204">
        <v>3084809.737014615</v>
      </c>
      <c r="C73" s="204">
        <v>3105546.0383223477</v>
      </c>
      <c r="D73" s="206">
        <v>59.421145928155326</v>
      </c>
      <c r="E73" s="206">
        <v>99.332281632542319</v>
      </c>
      <c r="F73" s="206">
        <v>59.820578921131244</v>
      </c>
    </row>
    <row r="74" spans="1:10">
      <c r="A74" s="168">
        <v>2018</v>
      </c>
      <c r="B74" s="204">
        <v>6532835.7437916258</v>
      </c>
      <c r="C74" s="204">
        <v>6557667.0870424556</v>
      </c>
      <c r="D74" s="206">
        <v>125.83874506055872</v>
      </c>
      <c r="E74" s="206">
        <v>99.62133876390439</v>
      </c>
      <c r="F74" s="206">
        <v>126.31705879679831</v>
      </c>
    </row>
    <row r="75" spans="1:10">
      <c r="A75" s="168">
        <v>2019</v>
      </c>
      <c r="B75" s="204">
        <v>7043740.8706616014</v>
      </c>
      <c r="C75" s="204">
        <v>5896228.0685349042</v>
      </c>
      <c r="D75" s="206">
        <v>135.68005479675128</v>
      </c>
      <c r="E75" s="206">
        <v>119.46181166651905</v>
      </c>
      <c r="F75" s="206">
        <v>113.57609005253151</v>
      </c>
    </row>
    <row r="76" spans="1:10">
      <c r="A76" s="168">
        <v>2020</v>
      </c>
      <c r="B76" s="204">
        <v>381533.29197345406</v>
      </c>
      <c r="C76" s="204">
        <v>1817900.8107458875</v>
      </c>
      <c r="D76" s="329">
        <v>7.3492848349034814</v>
      </c>
      <c r="E76" s="206">
        <v>20.987574774055489</v>
      </c>
      <c r="F76" s="206">
        <v>35.017313405780229</v>
      </c>
    </row>
    <row r="77" spans="1:10">
      <c r="A77" s="168">
        <v>2021</v>
      </c>
      <c r="B77" s="204">
        <v>2877749.0977954967</v>
      </c>
      <c r="C77" s="204">
        <v>5875621.732469962</v>
      </c>
      <c r="D77" s="329">
        <v>55.43264047468007</v>
      </c>
      <c r="E77" s="329">
        <v>48.977780204815261</v>
      </c>
      <c r="F77" s="206">
        <v>113.17916051497615</v>
      </c>
      <c r="H77" s="331"/>
      <c r="I77" s="331"/>
      <c r="J77" s="331"/>
    </row>
    <row r="78" spans="1:10">
      <c r="A78" s="168">
        <v>2022</v>
      </c>
      <c r="B78" s="327">
        <v>16307519.283589799</v>
      </c>
      <c r="C78" s="327">
        <v>12152520.705937479</v>
      </c>
      <c r="D78" s="329">
        <v>314.12358157757126</v>
      </c>
      <c r="E78" s="329">
        <v>134.19042582352705</v>
      </c>
      <c r="F78" s="329">
        <v>234.08792367249291</v>
      </c>
      <c r="H78" s="331"/>
      <c r="I78" s="331"/>
      <c r="J78" s="331"/>
    </row>
    <row r="79" spans="1:10">
      <c r="A79" s="325" t="s">
        <v>341</v>
      </c>
      <c r="B79" s="327">
        <v>-1139519.8097570147</v>
      </c>
      <c r="C79" s="327">
        <v>5339422.8610045332</v>
      </c>
      <c r="D79" s="329">
        <v>-21.949999732925043</v>
      </c>
      <c r="E79" s="329">
        <v>-21.341628850550169</v>
      </c>
      <c r="F79" s="329">
        <v>102.85063003688771</v>
      </c>
      <c r="H79" s="331"/>
      <c r="I79" s="331"/>
      <c r="J79" s="331"/>
    </row>
    <row r="80" spans="1:10" ht="14.4" thickBot="1">
      <c r="A80" s="180" t="s">
        <v>414</v>
      </c>
      <c r="B80" s="207">
        <v>7686915.8635621537</v>
      </c>
      <c r="C80" s="207">
        <v>7272918.1670190366</v>
      </c>
      <c r="D80" s="311">
        <v>148.06921275742033</v>
      </c>
      <c r="E80" s="311">
        <v>105.69231891567952</v>
      </c>
      <c r="F80" s="311">
        <v>140.09458234665922</v>
      </c>
      <c r="H80" s="331"/>
      <c r="I80" s="331"/>
      <c r="J80" s="331"/>
    </row>
    <row r="81" spans="1:6">
      <c r="B81" s="191"/>
      <c r="C81" s="191"/>
    </row>
    <row r="82" spans="1:6">
      <c r="A82" s="5" t="s">
        <v>16</v>
      </c>
      <c r="B82" s="196"/>
    </row>
    <row r="83" spans="1:6">
      <c r="A83" s="430" t="s">
        <v>192</v>
      </c>
      <c r="B83" s="431"/>
      <c r="C83" s="431"/>
    </row>
    <row r="85" spans="1:6" ht="15.6">
      <c r="A85" s="432" t="s">
        <v>17</v>
      </c>
      <c r="B85" s="432"/>
      <c r="C85" s="432"/>
      <c r="F85" s="203">
        <f>'4.3. CF hogares y gobierno'!F59+1</f>
        <v>27</v>
      </c>
    </row>
  </sheetData>
  <mergeCells count="28">
    <mergeCell ref="A3:B3"/>
    <mergeCell ref="A4:G4"/>
    <mergeCell ref="E61:E63"/>
    <mergeCell ref="F61:F63"/>
    <mergeCell ref="F9:F11"/>
    <mergeCell ref="A5:F5"/>
    <mergeCell ref="A6:F6"/>
    <mergeCell ref="A9:A11"/>
    <mergeCell ref="B9:B11"/>
    <mergeCell ref="C9:C11"/>
    <mergeCell ref="D9:D11"/>
    <mergeCell ref="E9:E11"/>
    <mergeCell ref="A83:C83"/>
    <mergeCell ref="A85:C85"/>
    <mergeCell ref="A31:F31"/>
    <mergeCell ref="A32:F32"/>
    <mergeCell ref="A35:A37"/>
    <mergeCell ref="B35:B37"/>
    <mergeCell ref="C35:C37"/>
    <mergeCell ref="D35:D37"/>
    <mergeCell ref="E35:E37"/>
    <mergeCell ref="F35:F37"/>
    <mergeCell ref="A57:F57"/>
    <mergeCell ref="A58:F58"/>
    <mergeCell ref="A61:A63"/>
    <mergeCell ref="B61:B63"/>
    <mergeCell ref="C61:C63"/>
    <mergeCell ref="D61:D63"/>
  </mergeCells>
  <hyperlinks>
    <hyperlink ref="A2" location="INDICE!A1" display="índice" xr:uid="{00000000-0004-0000-1C00-000000000000}"/>
  </hyperlinks>
  <printOptions horizontalCentered="1" verticalCentered="1"/>
  <pageMargins left="0.39370078740157483" right="0.39370078740157483" top="0.3937007874015748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 tint="-0.499984740745262"/>
    <pageSetUpPr fitToPage="1"/>
  </sheetPr>
  <dimension ref="A1:FS39"/>
  <sheetViews>
    <sheetView showGridLines="0" topLeftCell="A8" workbookViewId="0">
      <selection activeCell="D28" sqref="D28"/>
    </sheetView>
  </sheetViews>
  <sheetFormatPr baseColWidth="10" defaultColWidth="14.33203125" defaultRowHeight="13.8"/>
  <cols>
    <col min="1" max="3" width="14.33203125" style="48"/>
    <col min="4" max="4" width="15.5546875" style="48" customWidth="1"/>
    <col min="5" max="5" width="17.33203125" style="48" bestFit="1" customWidth="1"/>
    <col min="6" max="8" width="14.33203125" style="48"/>
    <col min="9" max="9" width="23.33203125" style="48" bestFit="1" customWidth="1"/>
    <col min="10" max="10" width="15.109375" style="48" bestFit="1" customWidth="1"/>
    <col min="11" max="16384" width="14.33203125" style="48"/>
  </cols>
  <sheetData>
    <row r="1" spans="1:175" ht="13.5" customHeight="1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75" ht="13.5" customHeight="1">
      <c r="A2" s="6" t="s">
        <v>0</v>
      </c>
      <c r="B2" s="55"/>
      <c r="C2" s="9"/>
      <c r="D2" s="9"/>
      <c r="E2" s="9"/>
      <c r="F2" s="9"/>
      <c r="G2" s="9"/>
      <c r="H2" s="9"/>
      <c r="I2" s="23"/>
      <c r="J2" s="23"/>
    </row>
    <row r="3" spans="1:175" ht="13.5" customHeight="1">
      <c r="A3" s="400" t="s">
        <v>410</v>
      </c>
      <c r="B3" s="401"/>
      <c r="C3" s="9"/>
      <c r="D3" s="9"/>
      <c r="E3" s="9"/>
      <c r="F3" s="9"/>
      <c r="G3" s="9"/>
      <c r="H3" s="8" t="s">
        <v>1</v>
      </c>
    </row>
    <row r="4" spans="1:175" ht="13.5" customHeight="1">
      <c r="A4" s="9"/>
      <c r="B4" s="9"/>
      <c r="C4" s="9"/>
      <c r="D4" s="9"/>
      <c r="E4" s="9"/>
      <c r="F4" s="9"/>
      <c r="G4" s="9"/>
      <c r="H4" s="9"/>
      <c r="I4" s="23"/>
      <c r="J4" s="23"/>
    </row>
    <row r="5" spans="1:175" ht="18">
      <c r="A5" s="402" t="s">
        <v>193</v>
      </c>
      <c r="B5" s="402"/>
      <c r="C5" s="402"/>
      <c r="D5" s="402"/>
      <c r="E5" s="402"/>
      <c r="F5" s="402"/>
      <c r="G5" s="402"/>
      <c r="H5" s="402"/>
      <c r="I5" s="49"/>
      <c r="J5" s="49"/>
    </row>
    <row r="6" spans="1:175" ht="18">
      <c r="A6" s="157"/>
      <c r="B6" s="157"/>
      <c r="C6" s="157"/>
      <c r="D6" s="157"/>
      <c r="E6" s="157"/>
      <c r="F6" s="157"/>
      <c r="G6" s="157"/>
      <c r="H6" s="157"/>
      <c r="I6" s="49"/>
      <c r="J6" s="49"/>
    </row>
    <row r="7" spans="1:175" ht="13.5" customHeight="1">
      <c r="A7" s="5"/>
      <c r="B7" s="5"/>
      <c r="C7" s="5"/>
      <c r="D7" s="5"/>
      <c r="E7" s="5"/>
      <c r="F7" s="5"/>
      <c r="G7" s="5"/>
      <c r="H7" s="5"/>
    </row>
    <row r="8" spans="1:175" s="51" customFormat="1" ht="59.25" customHeight="1">
      <c r="A8" s="403" t="s">
        <v>108</v>
      </c>
      <c r="B8" s="404" t="s">
        <v>109</v>
      </c>
      <c r="C8" s="404"/>
      <c r="D8" s="405" t="s">
        <v>191</v>
      </c>
      <c r="E8" s="404" t="s">
        <v>110</v>
      </c>
      <c r="F8" s="404"/>
      <c r="G8" s="87" t="s">
        <v>100</v>
      </c>
      <c r="H8" s="87" t="s">
        <v>111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</row>
    <row r="9" spans="1:175" s="51" customFormat="1" ht="42.75" customHeight="1">
      <c r="A9" s="403"/>
      <c r="B9" s="88" t="s">
        <v>112</v>
      </c>
      <c r="C9" s="88" t="s">
        <v>113</v>
      </c>
      <c r="D9" s="406"/>
      <c r="E9" s="88" t="s">
        <v>114</v>
      </c>
      <c r="F9" s="88" t="s">
        <v>115</v>
      </c>
      <c r="G9" s="88" t="s">
        <v>112</v>
      </c>
      <c r="H9" s="88" t="s">
        <v>114</v>
      </c>
    </row>
    <row r="10" spans="1:175" s="52" customFormat="1" ht="13.5" customHeight="1">
      <c r="A10" s="259">
        <v>2008</v>
      </c>
      <c r="B10" s="80">
        <v>107403590.62806918</v>
      </c>
      <c r="C10" s="89">
        <v>137707197.79652929</v>
      </c>
      <c r="D10" s="89">
        <v>5588470</v>
      </c>
      <c r="E10" s="89">
        <v>19218782.712991066</v>
      </c>
      <c r="F10" s="89">
        <v>24641305.723485906</v>
      </c>
      <c r="G10" s="89">
        <v>103678862.16550685</v>
      </c>
      <c r="H10" s="89">
        <v>18552280.349631805</v>
      </c>
      <c r="I10"/>
    </row>
    <row r="11" spans="1:175" s="52" customFormat="1" ht="13.5" customHeight="1">
      <c r="A11" s="259">
        <v>2009</v>
      </c>
      <c r="B11" s="80">
        <v>111030933.59014504</v>
      </c>
      <c r="C11" s="89">
        <v>137347592.89957991</v>
      </c>
      <c r="D11" s="89">
        <v>5627047</v>
      </c>
      <c r="E11" s="89">
        <v>19731652.070818856</v>
      </c>
      <c r="F11" s="89">
        <v>24408467.336345319</v>
      </c>
      <c r="G11" s="89">
        <v>107347044.83076143</v>
      </c>
      <c r="H11" s="89">
        <v>19076976.757215895</v>
      </c>
    </row>
    <row r="12" spans="1:175" s="52" customFormat="1" ht="13.5" customHeight="1">
      <c r="A12" s="259">
        <v>2010</v>
      </c>
      <c r="B12" s="80">
        <v>129092883.4800366</v>
      </c>
      <c r="C12" s="89">
        <v>152586625.97356832</v>
      </c>
      <c r="D12" s="89">
        <v>5668042</v>
      </c>
      <c r="E12" s="89">
        <v>22775569.320064425</v>
      </c>
      <c r="F12" s="89">
        <v>26920517.874350317</v>
      </c>
      <c r="G12" s="89">
        <v>124474266.48729201</v>
      </c>
      <c r="H12" s="89">
        <v>21960717.031964831</v>
      </c>
    </row>
    <row r="13" spans="1:175" s="52" customFormat="1" ht="13.5" customHeight="1">
      <c r="A13" s="259">
        <v>2011</v>
      </c>
      <c r="B13" s="80">
        <v>141486449.3925713</v>
      </c>
      <c r="C13" s="89">
        <v>159127055.17512712</v>
      </c>
      <c r="D13" s="89">
        <v>5710913</v>
      </c>
      <c r="E13" s="89">
        <v>24774751.321298592</v>
      </c>
      <c r="F13" s="89">
        <v>27863680.496468272</v>
      </c>
      <c r="G13" s="89">
        <v>137907054.17493939</v>
      </c>
      <c r="H13" s="89">
        <v>24147987.226375084</v>
      </c>
    </row>
    <row r="14" spans="1:175" s="52" customFormat="1" ht="13.5" customHeight="1">
      <c r="A14" s="259">
        <v>2012</v>
      </c>
      <c r="B14" s="80">
        <v>147225506.09466466</v>
      </c>
      <c r="C14" s="89">
        <v>158000367.02114698</v>
      </c>
      <c r="D14" s="89">
        <v>5756397</v>
      </c>
      <c r="E14" s="89">
        <v>25575982.006568458</v>
      </c>
      <c r="F14" s="89">
        <v>27447788.438001581</v>
      </c>
      <c r="G14" s="89">
        <v>142973584.70354816</v>
      </c>
      <c r="H14" s="89">
        <v>24837339.173018843</v>
      </c>
    </row>
    <row r="15" spans="1:175" s="52" customFormat="1" ht="13.5" customHeight="1">
      <c r="A15" s="259" t="s">
        <v>116</v>
      </c>
      <c r="B15" s="80">
        <v>166350805.10745418</v>
      </c>
      <c r="C15" s="89">
        <v>171103458.31170872</v>
      </c>
      <c r="D15" s="89">
        <v>5805006</v>
      </c>
      <c r="E15" s="89">
        <v>28656439.822362661</v>
      </c>
      <c r="F15" s="89">
        <v>29475156.15172641</v>
      </c>
      <c r="G15" s="89">
        <v>161811247.11126423</v>
      </c>
      <c r="H15" s="89">
        <v>27874432.362561595</v>
      </c>
    </row>
    <row r="16" spans="1:175" s="52" customFormat="1" ht="13.5" customHeight="1">
      <c r="A16" s="259" t="s">
        <v>117</v>
      </c>
      <c r="B16" s="80">
        <v>180174060.96624577</v>
      </c>
      <c r="C16" s="89">
        <v>180174060.96624571</v>
      </c>
      <c r="D16" s="89">
        <v>5856972</v>
      </c>
      <c r="E16" s="89">
        <v>30762322.402471066</v>
      </c>
      <c r="F16" s="89">
        <v>30762322.402471058</v>
      </c>
      <c r="G16" s="89">
        <v>175175394.10205323</v>
      </c>
      <c r="H16" s="89">
        <v>29908866.57850733</v>
      </c>
    </row>
    <row r="17" spans="1:10" s="52" customFormat="1" ht="13.5" customHeight="1">
      <c r="A17" s="259" t="s">
        <v>299</v>
      </c>
      <c r="B17" s="80">
        <v>188477326.977429</v>
      </c>
      <c r="C17" s="89">
        <v>185502081.24360436</v>
      </c>
      <c r="D17" s="89">
        <v>5912082</v>
      </c>
      <c r="E17" s="89">
        <v>31880025.848327037</v>
      </c>
      <c r="F17" s="89">
        <v>31376777.460732847</v>
      </c>
      <c r="G17" s="89">
        <v>183248769.14003706</v>
      </c>
      <c r="H17" s="89">
        <v>30995640.645721264</v>
      </c>
    </row>
    <row r="18" spans="1:10" s="52" customFormat="1" ht="13.5" customHeight="1">
      <c r="A18" s="259" t="s">
        <v>303</v>
      </c>
      <c r="B18" s="80">
        <v>204647273.07504833</v>
      </c>
      <c r="C18" s="89">
        <v>193419357.99209994</v>
      </c>
      <c r="D18" s="89">
        <v>5969497</v>
      </c>
      <c r="E18" s="89">
        <v>34282163.652154997</v>
      </c>
      <c r="F18" s="89">
        <v>32401282.384780485</v>
      </c>
      <c r="G18" s="89">
        <v>200597922.42921856</v>
      </c>
      <c r="H18" s="89">
        <v>33603823.308600135</v>
      </c>
    </row>
    <row r="19" spans="1:10" s="52" customFormat="1" ht="13.5" customHeight="1">
      <c r="A19" s="259" t="s">
        <v>307</v>
      </c>
      <c r="B19" s="80">
        <v>219122277.20283097</v>
      </c>
      <c r="C19" s="89">
        <v>202722981.63336447</v>
      </c>
      <c r="D19" s="89">
        <v>6028083</v>
      </c>
      <c r="E19" s="89">
        <v>36350242.225070715</v>
      </c>
      <c r="F19" s="89">
        <v>33629759.516145431</v>
      </c>
      <c r="G19" s="89">
        <v>215564696.95929381</v>
      </c>
      <c r="H19" s="89">
        <v>35760074.464683682</v>
      </c>
    </row>
    <row r="20" spans="1:10" s="52" customFormat="1" ht="13.5" customHeight="1">
      <c r="A20" s="259">
        <v>2018</v>
      </c>
      <c r="B20" s="80">
        <v>230576477.4704113</v>
      </c>
      <c r="C20" s="89">
        <v>209218733.4632355</v>
      </c>
      <c r="D20" s="89">
        <v>6086887</v>
      </c>
      <c r="E20" s="89">
        <v>37880853.952178061</v>
      </c>
      <c r="F20" s="89">
        <v>34372041.646778643</v>
      </c>
      <c r="G20" s="89">
        <v>227307984.50765598</v>
      </c>
      <c r="H20" s="89">
        <v>37343881.118157104</v>
      </c>
    </row>
    <row r="21" spans="1:10" s="52" customFormat="1" ht="13.5" customHeight="1">
      <c r="A21" s="259">
        <v>2019</v>
      </c>
      <c r="B21" s="80">
        <v>236681497.06074136</v>
      </c>
      <c r="C21" s="89">
        <v>208377977.31118906</v>
      </c>
      <c r="D21" s="89">
        <v>6144832</v>
      </c>
      <c r="E21" s="89">
        <v>38517163.213044941</v>
      </c>
      <c r="F21" s="89">
        <v>33911094.283975385</v>
      </c>
      <c r="G21" s="89">
        <v>234035032.15433311</v>
      </c>
      <c r="H21" s="89">
        <v>38086481.803625084</v>
      </c>
    </row>
    <row r="22" spans="1:10" s="52" customFormat="1" ht="13.5" customHeight="1">
      <c r="A22" s="259">
        <v>2020</v>
      </c>
      <c r="B22" s="80">
        <v>239914728.7937609</v>
      </c>
      <c r="C22" s="89">
        <v>206669725.09524414</v>
      </c>
      <c r="D22" s="89">
        <v>6202478</v>
      </c>
      <c r="E22" s="89">
        <v>38680464.290846482</v>
      </c>
      <c r="F22" s="89">
        <v>33320509.173147272</v>
      </c>
      <c r="G22" s="89">
        <v>236458848.82768101</v>
      </c>
      <c r="H22" s="89">
        <v>38123286.987504184</v>
      </c>
    </row>
    <row r="23" spans="1:10" s="52" customFormat="1" ht="13.5" customHeight="1">
      <c r="A23" s="259">
        <v>2021</v>
      </c>
      <c r="B23" s="80">
        <v>270542155.85930765</v>
      </c>
      <c r="C23" s="89">
        <v>214925385.15608335</v>
      </c>
      <c r="D23" s="89">
        <v>6247916</v>
      </c>
      <c r="E23" s="89">
        <v>43301183.284043454</v>
      </c>
      <c r="F23" s="89">
        <v>34399531.804858349</v>
      </c>
      <c r="G23" s="89">
        <v>265429383.25006413</v>
      </c>
      <c r="H23" s="89">
        <v>42482866.807118423</v>
      </c>
      <c r="I23" s="303"/>
      <c r="J23" s="303"/>
    </row>
    <row r="24" spans="1:10" s="52" customFormat="1" ht="13.5" customHeight="1">
      <c r="A24" s="259">
        <v>2022</v>
      </c>
      <c r="B24" s="80">
        <v>292166751.07789052</v>
      </c>
      <c r="C24" s="89">
        <v>214865040.18515012</v>
      </c>
      <c r="D24" s="89">
        <v>6284020</v>
      </c>
      <c r="E24" s="89">
        <v>46493606.175328933</v>
      </c>
      <c r="F24" s="89">
        <v>34192290.951516725</v>
      </c>
      <c r="G24" s="89">
        <v>288114681.90654421</v>
      </c>
      <c r="H24" s="89">
        <v>45848784.998543002</v>
      </c>
      <c r="I24" s="303"/>
      <c r="J24" s="303"/>
    </row>
    <row r="25" spans="1:10" s="52" customFormat="1" ht="13.5" customHeight="1">
      <c r="A25" s="259" t="s">
        <v>341</v>
      </c>
      <c r="B25" s="80">
        <v>314445334.07677943</v>
      </c>
      <c r="C25" s="89">
        <v>226222474.99442959</v>
      </c>
      <c r="D25" s="89">
        <v>6326825</v>
      </c>
      <c r="E25" s="89">
        <v>49700336.910975002</v>
      </c>
      <c r="F25" s="89">
        <v>35756082.236260615</v>
      </c>
      <c r="G25" s="89">
        <v>309106468.36826289</v>
      </c>
      <c r="H25" s="89">
        <v>48856490.952138379</v>
      </c>
      <c r="I25" s="303"/>
      <c r="J25" s="303"/>
    </row>
    <row r="26" spans="1:10" s="52" customFormat="1" ht="13.5" customHeight="1">
      <c r="A26" s="259" t="s">
        <v>414</v>
      </c>
      <c r="B26" s="80">
        <v>338236551.1740284</v>
      </c>
      <c r="C26" s="89">
        <v>236785132.13855276</v>
      </c>
      <c r="D26" s="89">
        <v>6372623</v>
      </c>
      <c r="E26" s="89">
        <v>53076504.160693079</v>
      </c>
      <c r="F26" s="89">
        <v>37156620.145041183</v>
      </c>
      <c r="G26" s="89">
        <v>333063224.21560919</v>
      </c>
      <c r="H26" s="89">
        <v>52264699.200879954</v>
      </c>
      <c r="I26" s="303"/>
      <c r="J26" s="303"/>
    </row>
    <row r="27" spans="1:10" s="51" customFormat="1" ht="13.5" customHeight="1">
      <c r="A27" s="90"/>
      <c r="B27" s="91"/>
      <c r="C27" s="91"/>
      <c r="D27" s="91"/>
      <c r="E27" s="475"/>
      <c r="F27" s="476"/>
      <c r="G27" s="91"/>
      <c r="H27" s="91"/>
    </row>
    <row r="28" spans="1:10" s="51" customFormat="1" ht="13.5" customHeight="1">
      <c r="A28" s="5" t="s">
        <v>16</v>
      </c>
      <c r="B28" s="90"/>
      <c r="C28" s="90"/>
      <c r="D28" s="90"/>
      <c r="E28" s="92"/>
      <c r="F28" s="90"/>
      <c r="G28" s="90"/>
      <c r="H28" s="90"/>
    </row>
    <row r="29" spans="1:10" s="51" customFormat="1" ht="13.5" customHeight="1">
      <c r="A29" s="5" t="s">
        <v>347</v>
      </c>
      <c r="B29" s="90"/>
      <c r="C29" s="90"/>
      <c r="D29" s="90"/>
      <c r="E29" s="92"/>
      <c r="F29" s="90"/>
      <c r="G29" s="90"/>
      <c r="H29" s="90"/>
    </row>
    <row r="30" spans="1:10" s="51" customFormat="1" ht="13.5" customHeight="1">
      <c r="A30" s="5" t="s">
        <v>192</v>
      </c>
      <c r="B30" s="90"/>
      <c r="C30" s="90"/>
      <c r="D30" s="90"/>
      <c r="E30" s="92"/>
      <c r="F30" s="90"/>
      <c r="G30" s="90"/>
      <c r="H30" s="90"/>
    </row>
    <row r="31" spans="1:10" ht="13.5" customHeight="1">
      <c r="A31" s="5"/>
      <c r="B31" s="5"/>
      <c r="C31" s="5"/>
      <c r="D31" s="5"/>
      <c r="E31" s="99"/>
      <c r="F31" s="99"/>
      <c r="G31" s="5"/>
      <c r="H31" s="5"/>
    </row>
    <row r="32" spans="1:10" ht="13.5" customHeight="1">
      <c r="A32" s="7" t="s">
        <v>17</v>
      </c>
      <c r="B32" s="5"/>
      <c r="C32" s="5"/>
      <c r="D32" s="5"/>
      <c r="E32" s="78"/>
      <c r="F32" s="5"/>
      <c r="G32" s="5"/>
      <c r="H32" s="59">
        <v>1</v>
      </c>
    </row>
    <row r="33" spans="5:5">
      <c r="E33" s="53"/>
    </row>
    <row r="34" spans="5:5">
      <c r="E34" s="54"/>
    </row>
    <row r="35" spans="5:5">
      <c r="E35" s="54"/>
    </row>
    <row r="36" spans="5:5">
      <c r="E36" s="54"/>
    </row>
    <row r="37" spans="5:5">
      <c r="E37" s="54"/>
    </row>
    <row r="38" spans="5:5">
      <c r="E38" s="54"/>
    </row>
    <row r="39" spans="5:5">
      <c r="E39" s="54"/>
    </row>
  </sheetData>
  <mergeCells count="6">
    <mergeCell ref="A3:B3"/>
    <mergeCell ref="A5:H5"/>
    <mergeCell ref="A8:A9"/>
    <mergeCell ref="B8:C8"/>
    <mergeCell ref="E8:F8"/>
    <mergeCell ref="D8:D9"/>
  </mergeCells>
  <hyperlinks>
    <hyperlink ref="A2" location="INDICE!A1" display="Índice" xr:uid="{00000000-0004-0000-02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orientation="landscape" r:id="rId1"/>
  <ignoredErrors>
    <ignoredError sqref="A15:A19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61">
    <tabColor rgb="FF0070C0"/>
  </sheetPr>
  <dimension ref="A2:M40"/>
  <sheetViews>
    <sheetView showGridLines="0" topLeftCell="A3" workbookViewId="0">
      <selection activeCell="C28" sqref="C28:F28"/>
    </sheetView>
  </sheetViews>
  <sheetFormatPr baseColWidth="10" defaultColWidth="11.44140625" defaultRowHeight="13.8"/>
  <cols>
    <col min="1" max="1" width="7.6640625" style="178" customWidth="1"/>
    <col min="2" max="2" width="15.88671875" style="178" customWidth="1"/>
    <col min="3" max="3" width="18" style="178" customWidth="1"/>
    <col min="4" max="4" width="16.109375" style="178" customWidth="1"/>
    <col min="5" max="5" width="13.88671875" style="178" customWidth="1"/>
    <col min="6" max="6" width="14.6640625" style="178" customWidth="1"/>
    <col min="7" max="7" width="17" style="178" customWidth="1"/>
    <col min="8" max="8" width="14.88671875" style="178" customWidth="1"/>
    <col min="9" max="9" width="14.5546875" style="178" customWidth="1"/>
    <col min="10" max="16384" width="11.44140625" style="178"/>
  </cols>
  <sheetData>
    <row r="2" spans="1:11">
      <c r="A2" s="6" t="s">
        <v>0</v>
      </c>
      <c r="B2" s="55"/>
    </row>
    <row r="3" spans="1:11">
      <c r="A3" s="400" t="s">
        <v>410</v>
      </c>
      <c r="B3" s="401"/>
      <c r="F3" s="182" t="s">
        <v>1</v>
      </c>
      <c r="I3" s="209"/>
    </row>
    <row r="4" spans="1:11">
      <c r="A4" s="210"/>
      <c r="B4" s="210"/>
      <c r="E4" s="210"/>
      <c r="F4" s="210"/>
    </row>
    <row r="5" spans="1:11" ht="18">
      <c r="A5" s="449" t="s">
        <v>284</v>
      </c>
      <c r="B5" s="449"/>
      <c r="C5" s="449"/>
      <c r="D5" s="449"/>
      <c r="E5" s="449"/>
      <c r="F5" s="449"/>
    </row>
    <row r="6" spans="1:11">
      <c r="A6" s="450" t="s">
        <v>52</v>
      </c>
      <c r="B6" s="451"/>
      <c r="C6" s="451"/>
      <c r="D6" s="451"/>
      <c r="E6" s="451"/>
      <c r="F6" s="451"/>
    </row>
    <row r="9" spans="1:11" ht="12.75" customHeight="1">
      <c r="A9" s="452" t="s">
        <v>200</v>
      </c>
      <c r="B9" s="445" t="s">
        <v>128</v>
      </c>
      <c r="C9" s="445" t="s">
        <v>54</v>
      </c>
      <c r="D9" s="446" t="s">
        <v>252</v>
      </c>
      <c r="E9" s="445" t="s">
        <v>85</v>
      </c>
      <c r="F9" s="446" t="s">
        <v>253</v>
      </c>
    </row>
    <row r="10" spans="1:11" ht="24" customHeight="1">
      <c r="A10" s="452"/>
      <c r="B10" s="445"/>
      <c r="C10" s="445"/>
      <c r="D10" s="445"/>
      <c r="E10" s="445"/>
      <c r="F10" s="445"/>
    </row>
    <row r="11" spans="1:11">
      <c r="A11" s="168">
        <v>2008</v>
      </c>
      <c r="B11" s="204">
        <v>107403590.62806916</v>
      </c>
      <c r="C11" s="204">
        <v>29448579.541694213</v>
      </c>
      <c r="D11" s="204">
        <v>7523248.3067740416</v>
      </c>
      <c r="E11" s="204">
        <v>18330625.200083248</v>
      </c>
      <c r="F11" s="204">
        <v>52101137.579517655</v>
      </c>
      <c r="G11" s="212"/>
      <c r="H11" s="213"/>
      <c r="I11" s="214"/>
      <c r="J11" s="214"/>
      <c r="K11" s="214"/>
    </row>
    <row r="12" spans="1:11">
      <c r="A12" s="168">
        <v>2009</v>
      </c>
      <c r="B12" s="204">
        <v>111030933.59014502</v>
      </c>
      <c r="C12" s="204">
        <v>32625523.040042482</v>
      </c>
      <c r="D12" s="204">
        <v>7569908.342404915</v>
      </c>
      <c r="E12" s="204">
        <v>20597808.952943169</v>
      </c>
      <c r="F12" s="204">
        <v>50237693.254754446</v>
      </c>
      <c r="G12" s="212"/>
      <c r="H12" s="213"/>
      <c r="J12" s="214"/>
      <c r="K12" s="214"/>
    </row>
    <row r="13" spans="1:11">
      <c r="A13" s="168">
        <v>2010</v>
      </c>
      <c r="B13" s="204">
        <v>129092883.48003659</v>
      </c>
      <c r="C13" s="204">
        <v>36976999.485910438</v>
      </c>
      <c r="D13" s="204">
        <v>10035805.100863207</v>
      </c>
      <c r="E13" s="204">
        <v>23232507.197428919</v>
      </c>
      <c r="F13" s="204">
        <v>58847571.695834018</v>
      </c>
      <c r="G13" s="212"/>
      <c r="H13" s="252"/>
      <c r="I13" s="214"/>
      <c r="J13" s="214"/>
      <c r="K13" s="214"/>
    </row>
    <row r="14" spans="1:11">
      <c r="A14" s="168">
        <v>2011</v>
      </c>
      <c r="B14" s="204">
        <v>141486449.39257127</v>
      </c>
      <c r="C14" s="204">
        <v>41443812.370826446</v>
      </c>
      <c r="D14" s="204">
        <v>11202254.813981792</v>
      </c>
      <c r="E14" s="204">
        <v>25351455.255990241</v>
      </c>
      <c r="F14" s="204">
        <v>63488926.951772809</v>
      </c>
      <c r="G14" s="212"/>
      <c r="H14" s="252"/>
      <c r="I14" s="214"/>
      <c r="J14" s="214"/>
      <c r="K14" s="214"/>
    </row>
    <row r="15" spans="1:11">
      <c r="A15" s="168">
        <v>2012</v>
      </c>
      <c r="B15" s="204">
        <v>147225506.09466469</v>
      </c>
      <c r="C15" s="204">
        <v>47214005.921344928</v>
      </c>
      <c r="D15" s="204">
        <v>11672704.473983007</v>
      </c>
      <c r="E15" s="204">
        <v>25322929.697837673</v>
      </c>
      <c r="F15" s="204">
        <v>63015866.001499072</v>
      </c>
      <c r="G15" s="212"/>
      <c r="H15" s="252"/>
      <c r="I15" s="214"/>
      <c r="J15" s="214"/>
      <c r="K15" s="214"/>
    </row>
    <row r="16" spans="1:11">
      <c r="A16" s="168">
        <v>2013</v>
      </c>
      <c r="B16" s="204">
        <v>166350805.10745415</v>
      </c>
      <c r="C16" s="204">
        <v>52209789.287081331</v>
      </c>
      <c r="D16" s="204">
        <v>12597923.114692299</v>
      </c>
      <c r="E16" s="204">
        <v>30730500.386736427</v>
      </c>
      <c r="F16" s="204">
        <v>70812592.318944097</v>
      </c>
      <c r="G16" s="212"/>
      <c r="H16" s="252"/>
      <c r="I16" s="214"/>
      <c r="J16" s="214"/>
      <c r="K16" s="214"/>
    </row>
    <row r="17" spans="1:13">
      <c r="A17" s="168">
        <v>2014</v>
      </c>
      <c r="B17" s="204">
        <v>180174060.96624577</v>
      </c>
      <c r="C17" s="204">
        <v>56662240.63890332</v>
      </c>
      <c r="D17" s="204">
        <v>14700997.04361479</v>
      </c>
      <c r="E17" s="204">
        <v>31795753.721123382</v>
      </c>
      <c r="F17" s="204">
        <v>77015069.562604293</v>
      </c>
      <c r="G17" s="213"/>
      <c r="H17" s="252"/>
      <c r="I17" s="214"/>
      <c r="J17" s="214"/>
      <c r="K17" s="214"/>
    </row>
    <row r="18" spans="1:13">
      <c r="A18" s="168">
        <v>2015</v>
      </c>
      <c r="B18" s="204">
        <v>188477326.97742897</v>
      </c>
      <c r="C18" s="204">
        <v>60164504.037545472</v>
      </c>
      <c r="D18" s="204">
        <v>15173480.678986</v>
      </c>
      <c r="E18" s="204">
        <v>31766605.920310512</v>
      </c>
      <c r="F18" s="204">
        <v>81372736.34058699</v>
      </c>
      <c r="G18" s="252"/>
      <c r="H18" s="252"/>
      <c r="I18" s="214"/>
      <c r="J18" s="214"/>
      <c r="K18" s="214"/>
    </row>
    <row r="19" spans="1:13">
      <c r="A19" s="168">
        <v>2016</v>
      </c>
      <c r="B19" s="204">
        <v>204647273.07504833</v>
      </c>
      <c r="C19" s="204">
        <v>64338954.09405385</v>
      </c>
      <c r="D19" s="204">
        <v>16061943.946571153</v>
      </c>
      <c r="E19" s="204">
        <v>33781865.329587378</v>
      </c>
      <c r="F19" s="204">
        <v>90464509.704835966</v>
      </c>
      <c r="G19" s="251"/>
      <c r="H19" s="251"/>
      <c r="I19" s="214"/>
      <c r="J19" s="214"/>
      <c r="K19" s="214"/>
    </row>
    <row r="20" spans="1:13">
      <c r="A20" s="168">
        <v>2017</v>
      </c>
      <c r="B20" s="204">
        <v>219122277.20283097</v>
      </c>
      <c r="C20" s="204">
        <v>67329449.449859619</v>
      </c>
      <c r="D20" s="204">
        <v>17872958.097883776</v>
      </c>
      <c r="E20" s="204">
        <v>36165036.13622345</v>
      </c>
      <c r="F20" s="204">
        <v>97754833.518864125</v>
      </c>
      <c r="G20" s="213"/>
      <c r="H20" s="213"/>
      <c r="I20" s="214"/>
      <c r="J20" s="214"/>
      <c r="K20" s="214"/>
    </row>
    <row r="21" spans="1:13">
      <c r="A21" s="168">
        <v>2018</v>
      </c>
      <c r="B21" s="204">
        <v>230576477.47041124</v>
      </c>
      <c r="C21" s="204">
        <v>72961029.383566737</v>
      </c>
      <c r="D21" s="204">
        <v>19038978.78541695</v>
      </c>
      <c r="E21" s="204">
        <v>37064449.145627998</v>
      </c>
      <c r="F21" s="204">
        <v>101512020.15579957</v>
      </c>
      <c r="G21" s="213"/>
      <c r="H21" s="213"/>
      <c r="I21" s="214"/>
      <c r="J21" s="214"/>
      <c r="K21" s="214"/>
    </row>
    <row r="22" spans="1:13">
      <c r="A22" s="168">
        <v>2019</v>
      </c>
      <c r="B22" s="204">
        <v>236681497.06074142</v>
      </c>
      <c r="C22" s="204">
        <v>76723251.030280903</v>
      </c>
      <c r="D22" s="204">
        <v>18772868.169636458</v>
      </c>
      <c r="E22" s="204">
        <v>36675412.359958351</v>
      </c>
      <c r="F22" s="204">
        <v>104509965.50086571</v>
      </c>
      <c r="G22" s="213"/>
      <c r="H22" s="213"/>
      <c r="I22" s="214"/>
      <c r="J22" s="214"/>
      <c r="K22" s="214"/>
    </row>
    <row r="23" spans="1:13">
      <c r="A23" s="168">
        <v>2020</v>
      </c>
      <c r="B23" s="204">
        <v>239914728.79376087</v>
      </c>
      <c r="C23" s="204">
        <v>78324550.419843763</v>
      </c>
      <c r="D23" s="204">
        <v>18116779.39256072</v>
      </c>
      <c r="E23" s="204">
        <v>35975820.935450293</v>
      </c>
      <c r="F23" s="204">
        <v>107497578.0459061</v>
      </c>
      <c r="G23" s="213"/>
      <c r="H23" s="213"/>
      <c r="I23" s="214"/>
      <c r="J23" s="214"/>
      <c r="K23" s="214"/>
    </row>
    <row r="24" spans="1:13">
      <c r="A24" s="168">
        <v>2021</v>
      </c>
      <c r="B24" s="204">
        <v>270542155.85930759</v>
      </c>
      <c r="C24" s="204">
        <v>83715150.17447421</v>
      </c>
      <c r="D24" s="204">
        <v>20763874.384973206</v>
      </c>
      <c r="E24" s="204">
        <v>41557800.022200286</v>
      </c>
      <c r="F24" s="204">
        <v>124505331.27765991</v>
      </c>
      <c r="G24" s="213"/>
      <c r="H24" s="213"/>
      <c r="I24" s="214"/>
      <c r="J24" s="214"/>
      <c r="K24" s="214"/>
    </row>
    <row r="25" spans="1:13">
      <c r="A25" s="168">
        <v>2022</v>
      </c>
      <c r="B25" s="327">
        <v>292166751.07789052</v>
      </c>
      <c r="C25" s="327">
        <v>88557540.969738409</v>
      </c>
      <c r="D25" s="327">
        <v>22716216.207904898</v>
      </c>
      <c r="E25" s="327">
        <v>44756933.049680658</v>
      </c>
      <c r="F25" s="327">
        <v>136136060.85056654</v>
      </c>
      <c r="G25" s="213"/>
      <c r="H25" s="213"/>
      <c r="I25" s="214"/>
      <c r="J25" s="214"/>
      <c r="K25" s="214"/>
    </row>
    <row r="26" spans="1:13">
      <c r="A26" s="325" t="s">
        <v>341</v>
      </c>
      <c r="B26" s="327">
        <v>314445334.07677948</v>
      </c>
      <c r="C26" s="327">
        <v>95886482.737227902</v>
      </c>
      <c r="D26" s="327">
        <v>25299611.629036099</v>
      </c>
      <c r="E26" s="327">
        <v>47018335.493606955</v>
      </c>
      <c r="F26" s="327">
        <v>146240904.21690848</v>
      </c>
      <c r="G26" s="213"/>
      <c r="H26" s="213"/>
      <c r="I26" s="214"/>
      <c r="J26" s="214"/>
      <c r="K26" s="214"/>
    </row>
    <row r="27" spans="1:13" ht="14.4" thickBot="1">
      <c r="A27" s="180" t="s">
        <v>414</v>
      </c>
      <c r="B27" s="207">
        <v>338236551.1740284</v>
      </c>
      <c r="C27" s="207">
        <v>103465559.43113345</v>
      </c>
      <c r="D27" s="207">
        <v>29424595.884525139</v>
      </c>
      <c r="E27" s="207">
        <v>49374523.756959021</v>
      </c>
      <c r="F27" s="207">
        <v>155971872.10141084</v>
      </c>
      <c r="G27" s="213"/>
      <c r="H27" s="213"/>
      <c r="I27" s="214"/>
      <c r="J27" s="214"/>
      <c r="K27" s="214"/>
    </row>
    <row r="28" spans="1:13">
      <c r="A28" s="162"/>
      <c r="B28" s="211"/>
      <c r="C28" s="211"/>
      <c r="D28" s="211"/>
      <c r="E28" s="211"/>
      <c r="F28" s="215"/>
      <c r="G28" s="213"/>
      <c r="H28" s="213"/>
      <c r="I28" s="214"/>
      <c r="J28" s="214"/>
      <c r="K28" s="214"/>
    </row>
    <row r="29" spans="1:13">
      <c r="A29" s="216" t="s">
        <v>269</v>
      </c>
    </row>
    <row r="30" spans="1:13">
      <c r="A30" s="217" t="s">
        <v>270</v>
      </c>
    </row>
    <row r="31" spans="1:13">
      <c r="A31" s="216" t="s">
        <v>271</v>
      </c>
      <c r="H31" s="179"/>
      <c r="I31" s="179"/>
      <c r="J31" s="179"/>
      <c r="K31" s="179"/>
      <c r="L31" s="179"/>
      <c r="M31" s="179"/>
    </row>
    <row r="32" spans="1:13">
      <c r="H32" s="179"/>
      <c r="I32" s="179"/>
      <c r="J32" s="179"/>
      <c r="K32" s="179"/>
      <c r="L32" s="179"/>
      <c r="M32" s="179"/>
    </row>
    <row r="33" spans="1:13">
      <c r="B33" s="218"/>
      <c r="C33" s="218"/>
      <c r="D33" s="218"/>
      <c r="E33" s="219"/>
      <c r="H33" s="179"/>
      <c r="I33" s="179"/>
      <c r="J33" s="179"/>
      <c r="K33" s="179"/>
      <c r="L33" s="179"/>
      <c r="M33" s="179"/>
    </row>
    <row r="35" spans="1:13">
      <c r="A35" s="5" t="s">
        <v>16</v>
      </c>
    </row>
    <row r="36" spans="1:13">
      <c r="A36" s="447" t="s">
        <v>192</v>
      </c>
      <c r="B36" s="448"/>
      <c r="C36" s="448"/>
    </row>
    <row r="38" spans="1:13" ht="15.6">
      <c r="A38" s="185" t="s">
        <v>17</v>
      </c>
      <c r="B38" s="185"/>
      <c r="F38" s="181">
        <f>'4.4. FBK'!F85+1</f>
        <v>28</v>
      </c>
    </row>
    <row r="40" spans="1:13">
      <c r="A40" s="185"/>
      <c r="B40" s="185"/>
      <c r="C40" s="185"/>
      <c r="F40" s="182"/>
    </row>
  </sheetData>
  <mergeCells count="10">
    <mergeCell ref="E9:E10"/>
    <mergeCell ref="F9:F10"/>
    <mergeCell ref="A36:C36"/>
    <mergeCell ref="A3:B3"/>
    <mergeCell ref="A5:F5"/>
    <mergeCell ref="A6:F6"/>
    <mergeCell ref="A9:A10"/>
    <mergeCell ref="B9:B10"/>
    <mergeCell ref="C9:C10"/>
    <mergeCell ref="D9:D10"/>
  </mergeCells>
  <hyperlinks>
    <hyperlink ref="A2" location="INDICE!A1" display="índice" xr:uid="{00000000-0004-0000-1D00-000000000000}"/>
  </hyperlinks>
  <printOptions horizontalCentered="1" verticalCentered="1"/>
  <pageMargins left="0.39370078740157483" right="0.39370078740157483" top="0.39370078740157483" bottom="0.39370078740157483" header="0" footer="0"/>
  <pageSetup paperSize="9" scale="9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05">
    <tabColor rgb="FF0070C0"/>
  </sheetPr>
  <dimension ref="A1:S84"/>
  <sheetViews>
    <sheetView showGridLines="0" topLeftCell="H42" workbookViewId="0">
      <selection activeCell="R53" sqref="R53"/>
    </sheetView>
  </sheetViews>
  <sheetFormatPr baseColWidth="10" defaultColWidth="11.44140625" defaultRowHeight="13.8"/>
  <cols>
    <col min="1" max="1" width="34.6640625" style="178" customWidth="1"/>
    <col min="2" max="2" width="6.33203125" style="178" customWidth="1"/>
    <col min="3" max="19" width="13.6640625" style="178" customWidth="1"/>
    <col min="20" max="16384" width="11.44140625" style="178"/>
  </cols>
  <sheetData>
    <row r="1" spans="1:19">
      <c r="A1" s="228"/>
    </row>
    <row r="2" spans="1:19">
      <c r="A2" s="6" t="s">
        <v>0</v>
      </c>
      <c r="B2" s="55"/>
    </row>
    <row r="3" spans="1:19">
      <c r="A3" s="400" t="s">
        <v>410</v>
      </c>
      <c r="B3" s="401"/>
      <c r="C3" s="209"/>
      <c r="H3" s="220"/>
      <c r="S3" s="182" t="s">
        <v>1</v>
      </c>
    </row>
    <row r="4" spans="1:19">
      <c r="A4" s="210"/>
      <c r="B4" s="210"/>
    </row>
    <row r="5" spans="1:19">
      <c r="A5" s="210"/>
      <c r="B5" s="210"/>
    </row>
    <row r="6" spans="1:19" ht="18">
      <c r="A6" s="454" t="s">
        <v>320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</row>
    <row r="7" spans="1:19" ht="19.5" customHeight="1">
      <c r="A7" s="449" t="s">
        <v>254</v>
      </c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</row>
    <row r="8" spans="1:19">
      <c r="A8" s="451" t="s">
        <v>52</v>
      </c>
      <c r="B8" s="451"/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1"/>
      <c r="S8" s="451"/>
    </row>
    <row r="10" spans="1:19" ht="13.5" customHeight="1">
      <c r="A10" s="452" t="s">
        <v>255</v>
      </c>
      <c r="B10" s="455" t="s">
        <v>119</v>
      </c>
      <c r="C10" s="453">
        <v>2008</v>
      </c>
      <c r="D10" s="453">
        <v>2009</v>
      </c>
      <c r="E10" s="453">
        <v>2010</v>
      </c>
      <c r="F10" s="453">
        <v>2011</v>
      </c>
      <c r="G10" s="453">
        <v>2012</v>
      </c>
      <c r="H10" s="453">
        <v>2013</v>
      </c>
      <c r="I10" s="453">
        <v>2014</v>
      </c>
      <c r="J10" s="453">
        <v>2015</v>
      </c>
      <c r="K10" s="453">
        <v>2016</v>
      </c>
      <c r="L10" s="453">
        <v>2017</v>
      </c>
      <c r="M10" s="453">
        <v>2018</v>
      </c>
      <c r="N10" s="453">
        <v>2019</v>
      </c>
      <c r="O10" s="453">
        <v>2020</v>
      </c>
      <c r="P10" s="453">
        <v>2021</v>
      </c>
      <c r="Q10" s="453">
        <v>2022</v>
      </c>
      <c r="R10" s="453" t="s">
        <v>341</v>
      </c>
      <c r="S10" s="453" t="s">
        <v>414</v>
      </c>
    </row>
    <row r="11" spans="1:19">
      <c r="A11" s="452"/>
      <c r="B11" s="455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</row>
    <row r="12" spans="1:19" ht="15" customHeight="1">
      <c r="A12" s="63" t="s">
        <v>120</v>
      </c>
      <c r="B12" s="64">
        <v>1</v>
      </c>
      <c r="C12" s="169">
        <v>759773.11748908286</v>
      </c>
      <c r="D12" s="169">
        <v>852576.17649973079</v>
      </c>
      <c r="E12" s="169">
        <v>1145476.7214059557</v>
      </c>
      <c r="F12" s="169">
        <v>1270443.9597909097</v>
      </c>
      <c r="G12" s="169">
        <v>1292158.6280971025</v>
      </c>
      <c r="H12" s="169">
        <v>1557716.8705557545</v>
      </c>
      <c r="I12" s="169">
        <v>1632662.709732254</v>
      </c>
      <c r="J12" s="169">
        <v>1565133.4679372401</v>
      </c>
      <c r="K12" s="169">
        <v>1619847.4464281066</v>
      </c>
      <c r="L12" s="169">
        <v>1691065.4835650241</v>
      </c>
      <c r="M12" s="169">
        <v>1817501.3593827151</v>
      </c>
      <c r="N12" s="169">
        <v>1893109.6672911046</v>
      </c>
      <c r="O12" s="169">
        <v>2030691.5148790653</v>
      </c>
      <c r="P12" s="169">
        <v>2066952.8147398918</v>
      </c>
      <c r="Q12" s="169">
        <v>2164296.6886078902</v>
      </c>
      <c r="R12" s="169">
        <v>2319911.204033853</v>
      </c>
      <c r="S12" s="169">
        <v>2316516.5709589915</v>
      </c>
    </row>
    <row r="13" spans="1:19" ht="15" customHeight="1">
      <c r="A13" s="66" t="s">
        <v>121</v>
      </c>
      <c r="B13" s="67">
        <v>2</v>
      </c>
      <c r="C13" s="169">
        <v>570391.97871217353</v>
      </c>
      <c r="D13" s="169">
        <v>597256.83251206356</v>
      </c>
      <c r="E13" s="169">
        <v>679293.60796738032</v>
      </c>
      <c r="F13" s="169">
        <v>721868.20844131603</v>
      </c>
      <c r="G13" s="169">
        <v>740225.63753772469</v>
      </c>
      <c r="H13" s="169">
        <v>816085.73778532795</v>
      </c>
      <c r="I13" s="169">
        <v>909632.8141190405</v>
      </c>
      <c r="J13" s="169">
        <v>828904.24053942331</v>
      </c>
      <c r="K13" s="169">
        <v>836841.15529551951</v>
      </c>
      <c r="L13" s="169">
        <v>932597.88337295922</v>
      </c>
      <c r="M13" s="169">
        <v>1125537.8581328851</v>
      </c>
      <c r="N13" s="169">
        <v>1197539.802723299</v>
      </c>
      <c r="O13" s="169">
        <v>1238948.8603636466</v>
      </c>
      <c r="P13" s="169">
        <v>1295974.9103721087</v>
      </c>
      <c r="Q13" s="169">
        <v>1407634.9137487768</v>
      </c>
      <c r="R13" s="169">
        <v>1428684.3982570569</v>
      </c>
      <c r="S13" s="169">
        <v>1589425.1049481928</v>
      </c>
    </row>
    <row r="14" spans="1:19" ht="15" customHeight="1">
      <c r="A14" s="66" t="s">
        <v>19</v>
      </c>
      <c r="B14" s="67">
        <v>3</v>
      </c>
      <c r="C14" s="169">
        <v>79115</v>
      </c>
      <c r="D14" s="169">
        <v>81923</v>
      </c>
      <c r="E14" s="169">
        <v>89410</v>
      </c>
      <c r="F14" s="169">
        <v>97616</v>
      </c>
      <c r="G14" s="169">
        <v>102665</v>
      </c>
      <c r="H14" s="169">
        <v>105905</v>
      </c>
      <c r="I14" s="169">
        <v>112825</v>
      </c>
      <c r="J14" s="169">
        <v>114564.79909668077</v>
      </c>
      <c r="K14" s="169">
        <v>124972.98371978765</v>
      </c>
      <c r="L14" s="169">
        <v>140894.55917393183</v>
      </c>
      <c r="M14" s="169">
        <v>192640.29726979788</v>
      </c>
      <c r="N14" s="169">
        <v>208388.15442270407</v>
      </c>
      <c r="O14" s="169">
        <v>215040.81035953981</v>
      </c>
      <c r="P14" s="169">
        <v>231773.07035438283</v>
      </c>
      <c r="Q14" s="169">
        <v>263319.11130789737</v>
      </c>
      <c r="R14" s="169">
        <v>290599.99271675444</v>
      </c>
      <c r="S14" s="169">
        <v>310133.96337017382</v>
      </c>
    </row>
    <row r="15" spans="1:19" ht="15" customHeight="1">
      <c r="A15" s="66" t="s">
        <v>20</v>
      </c>
      <c r="B15" s="67">
        <v>4</v>
      </c>
      <c r="C15" s="169">
        <v>3069</v>
      </c>
      <c r="D15" s="169">
        <v>3192</v>
      </c>
      <c r="E15" s="169">
        <v>3425</v>
      </c>
      <c r="F15" s="169">
        <v>3576</v>
      </c>
      <c r="G15" s="169">
        <v>3783</v>
      </c>
      <c r="H15" s="169">
        <v>3972</v>
      </c>
      <c r="I15" s="169">
        <v>4146</v>
      </c>
      <c r="J15" s="169">
        <v>5278.2446922260242</v>
      </c>
      <c r="K15" s="169">
        <v>5625.3547662226038</v>
      </c>
      <c r="L15" s="169">
        <v>5172.5102989688939</v>
      </c>
      <c r="M15" s="169">
        <v>3536.3409257689718</v>
      </c>
      <c r="N15" s="169">
        <v>3873.6802778675615</v>
      </c>
      <c r="O15" s="169">
        <v>3757.2240418236174</v>
      </c>
      <c r="P15" s="169">
        <v>3576.5911820833617</v>
      </c>
      <c r="Q15" s="169">
        <v>3918.7117171666114</v>
      </c>
      <c r="R15" s="169">
        <v>4211.9090566122686</v>
      </c>
      <c r="S15" s="169">
        <v>5005.1911486264435</v>
      </c>
    </row>
    <row r="16" spans="1:19" ht="15" customHeight="1">
      <c r="A16" s="66" t="s">
        <v>21</v>
      </c>
      <c r="B16" s="67">
        <v>5</v>
      </c>
      <c r="C16" s="169">
        <v>57301.194953661645</v>
      </c>
      <c r="D16" s="169">
        <v>61043.395568848973</v>
      </c>
      <c r="E16" s="169">
        <v>70018.376644952878</v>
      </c>
      <c r="F16" s="169">
        <v>84240.660591797947</v>
      </c>
      <c r="G16" s="169">
        <v>99234.096726674819</v>
      </c>
      <c r="H16" s="169">
        <v>114505.73621782244</v>
      </c>
      <c r="I16" s="169">
        <v>131116.34578647671</v>
      </c>
      <c r="J16" s="169">
        <v>144390.28704523237</v>
      </c>
      <c r="K16" s="169">
        <v>160807.07733655223</v>
      </c>
      <c r="L16" s="169">
        <v>163169.17686463348</v>
      </c>
      <c r="M16" s="169">
        <v>175748.48644134152</v>
      </c>
      <c r="N16" s="169">
        <v>181213.76712646164</v>
      </c>
      <c r="O16" s="169">
        <v>184725.20670149135</v>
      </c>
      <c r="P16" s="169">
        <v>193615.98333609241</v>
      </c>
      <c r="Q16" s="169">
        <v>194307.46747417701</v>
      </c>
      <c r="R16" s="169">
        <v>210744.30394154735</v>
      </c>
      <c r="S16" s="169">
        <v>237542.13046966246</v>
      </c>
    </row>
    <row r="17" spans="1:19" ht="15" customHeight="1">
      <c r="A17" s="66" t="s">
        <v>22</v>
      </c>
      <c r="B17" s="67">
        <v>6</v>
      </c>
      <c r="C17" s="169">
        <v>609936.09567550814</v>
      </c>
      <c r="D17" s="169">
        <v>660395.53240836854</v>
      </c>
      <c r="E17" s="169">
        <v>758983.78993904265</v>
      </c>
      <c r="F17" s="169">
        <v>805779.54423544125</v>
      </c>
      <c r="G17" s="169">
        <v>958453.27618144709</v>
      </c>
      <c r="H17" s="169">
        <v>1058106.796760282</v>
      </c>
      <c r="I17" s="169">
        <v>1175140.7524625056</v>
      </c>
      <c r="J17" s="169">
        <v>1218361.3535757875</v>
      </c>
      <c r="K17" s="169">
        <v>1305320.5409319997</v>
      </c>
      <c r="L17" s="169">
        <v>1375137.8402151871</v>
      </c>
      <c r="M17" s="169">
        <v>1420675.3001622977</v>
      </c>
      <c r="N17" s="169">
        <v>1446271.6468225438</v>
      </c>
      <c r="O17" s="169">
        <v>1596976.6979678355</v>
      </c>
      <c r="P17" s="169">
        <v>1677686.9766838059</v>
      </c>
      <c r="Q17" s="169">
        <v>1768175.8124137188</v>
      </c>
      <c r="R17" s="169">
        <v>1822025.5450322658</v>
      </c>
      <c r="S17" s="169">
        <v>2020480.8836482861</v>
      </c>
    </row>
    <row r="18" spans="1:19" ht="15" customHeight="1">
      <c r="A18" s="66" t="s">
        <v>23</v>
      </c>
      <c r="B18" s="67">
        <v>7</v>
      </c>
      <c r="C18" s="169">
        <v>436117.26195911726</v>
      </c>
      <c r="D18" s="169">
        <v>436097.73601031629</v>
      </c>
      <c r="E18" s="169">
        <v>436046.43950618512</v>
      </c>
      <c r="F18" s="169">
        <v>516699.20778267196</v>
      </c>
      <c r="G18" s="169">
        <v>514411.93385740701</v>
      </c>
      <c r="H18" s="169">
        <v>576492.671450258</v>
      </c>
      <c r="I18" s="169">
        <v>645891.13337665482</v>
      </c>
      <c r="J18" s="169">
        <v>695648.94056758354</v>
      </c>
      <c r="K18" s="169">
        <v>714558.70667712681</v>
      </c>
      <c r="L18" s="169">
        <v>552835.32078620105</v>
      </c>
      <c r="M18" s="169">
        <v>650288.42974775913</v>
      </c>
      <c r="N18" s="169">
        <v>644231.93890661257</v>
      </c>
      <c r="O18" s="169">
        <v>581489.23891151836</v>
      </c>
      <c r="P18" s="169">
        <v>587176.71392145706</v>
      </c>
      <c r="Q18" s="169">
        <v>640269.78221142921</v>
      </c>
      <c r="R18" s="169">
        <v>689023.07226218178</v>
      </c>
      <c r="S18" s="169">
        <v>710851.68609352375</v>
      </c>
    </row>
    <row r="19" spans="1:19" ht="15" customHeight="1">
      <c r="A19" s="66" t="s">
        <v>24</v>
      </c>
      <c r="B19" s="67">
        <v>8</v>
      </c>
      <c r="C19" s="169">
        <v>100398.38486606316</v>
      </c>
      <c r="D19" s="169">
        <v>100602.12454871993</v>
      </c>
      <c r="E19" s="169">
        <v>112918.56404597803</v>
      </c>
      <c r="F19" s="169">
        <v>124339.00769269113</v>
      </c>
      <c r="G19" s="169">
        <v>167025.27985000919</v>
      </c>
      <c r="H19" s="169">
        <v>203107.91026240354</v>
      </c>
      <c r="I19" s="169">
        <v>246813.95556832719</v>
      </c>
      <c r="J19" s="169">
        <v>293522.84850345034</v>
      </c>
      <c r="K19" s="169">
        <v>323330.1563110181</v>
      </c>
      <c r="L19" s="169">
        <v>334353.92871302133</v>
      </c>
      <c r="M19" s="169">
        <v>339392.62995070493</v>
      </c>
      <c r="N19" s="169">
        <v>348901.35387056915</v>
      </c>
      <c r="O19" s="169">
        <v>334373.65397738229</v>
      </c>
      <c r="P19" s="169">
        <v>333068.07233272347</v>
      </c>
      <c r="Q19" s="169">
        <v>380183.49516530009</v>
      </c>
      <c r="R19" s="169">
        <v>423526.72145090392</v>
      </c>
      <c r="S19" s="169">
        <v>447722.4747790632</v>
      </c>
    </row>
    <row r="20" spans="1:19" ht="15" customHeight="1">
      <c r="A20" s="66" t="s">
        <v>25</v>
      </c>
      <c r="B20" s="67">
        <v>9</v>
      </c>
      <c r="C20" s="169">
        <v>553677.77341452916</v>
      </c>
      <c r="D20" s="169">
        <v>686109.07378993649</v>
      </c>
      <c r="E20" s="169">
        <v>781012.40151849529</v>
      </c>
      <c r="F20" s="169">
        <v>856879.20291105192</v>
      </c>
      <c r="G20" s="169">
        <v>961331.07141018403</v>
      </c>
      <c r="H20" s="169">
        <v>1036155.604122035</v>
      </c>
      <c r="I20" s="169">
        <v>1144915.8601275149</v>
      </c>
      <c r="J20" s="169">
        <v>1216292.3464069946</v>
      </c>
      <c r="K20" s="169">
        <v>1292353.2094690157</v>
      </c>
      <c r="L20" s="169">
        <v>1354569.3700725096</v>
      </c>
      <c r="M20" s="169">
        <v>1336557.1708320898</v>
      </c>
      <c r="N20" s="169">
        <v>1375726.4145802008</v>
      </c>
      <c r="O20" s="169">
        <v>1244611.4174380251</v>
      </c>
      <c r="P20" s="169">
        <v>1359911.6420476399</v>
      </c>
      <c r="Q20" s="169">
        <v>1557862.8532450271</v>
      </c>
      <c r="R20" s="169">
        <v>1598584.9372503222</v>
      </c>
      <c r="S20" s="169">
        <v>1689927.764346516</v>
      </c>
    </row>
    <row r="21" spans="1:19" ht="15" customHeight="1">
      <c r="A21" s="66" t="s">
        <v>26</v>
      </c>
      <c r="B21" s="67">
        <v>10</v>
      </c>
      <c r="C21" s="169">
        <v>194902.86601258861</v>
      </c>
      <c r="D21" s="169">
        <v>175835.1223781021</v>
      </c>
      <c r="E21" s="169">
        <v>111075.25673666253</v>
      </c>
      <c r="F21" s="169">
        <v>120921.53632549546</v>
      </c>
      <c r="G21" s="169">
        <v>130964.9987747455</v>
      </c>
      <c r="H21" s="169">
        <v>136035.76193137618</v>
      </c>
      <c r="I21" s="169">
        <v>179758.67302595323</v>
      </c>
      <c r="J21" s="169">
        <v>194651.79241179448</v>
      </c>
      <c r="K21" s="169">
        <v>222422.43940301699</v>
      </c>
      <c r="L21" s="169">
        <v>223735.22119401427</v>
      </c>
      <c r="M21" s="169">
        <v>287868.77651155082</v>
      </c>
      <c r="N21" s="169">
        <v>292917.94141220307</v>
      </c>
      <c r="O21" s="169">
        <v>250685.65037299111</v>
      </c>
      <c r="P21" s="169">
        <v>268806.76479815686</v>
      </c>
      <c r="Q21" s="169">
        <v>286466.63366025238</v>
      </c>
      <c r="R21" s="169">
        <v>344001.76828972477</v>
      </c>
      <c r="S21" s="169">
        <v>394462.46634082706</v>
      </c>
    </row>
    <row r="22" spans="1:19" ht="15" customHeight="1">
      <c r="A22" s="66" t="s">
        <v>27</v>
      </c>
      <c r="B22" s="67">
        <v>11</v>
      </c>
      <c r="C22" s="169">
        <v>122940.27774563855</v>
      </c>
      <c r="D22" s="169">
        <v>126039.81619352417</v>
      </c>
      <c r="E22" s="169">
        <v>146945.71685751766</v>
      </c>
      <c r="F22" s="169">
        <v>163385.34753237246</v>
      </c>
      <c r="G22" s="169">
        <v>175761.6986898079</v>
      </c>
      <c r="H22" s="169">
        <v>200910.72474413321</v>
      </c>
      <c r="I22" s="169">
        <v>226749.2343624155</v>
      </c>
      <c r="J22" s="169">
        <v>242770.07556118804</v>
      </c>
      <c r="K22" s="169">
        <v>275105.21732353314</v>
      </c>
      <c r="L22" s="169">
        <v>289713.8617163708</v>
      </c>
      <c r="M22" s="169">
        <v>306492.7852575382</v>
      </c>
      <c r="N22" s="169">
        <v>332309.00455810264</v>
      </c>
      <c r="O22" s="169">
        <v>301523.38876703172</v>
      </c>
      <c r="P22" s="169">
        <v>347572.62911436689</v>
      </c>
      <c r="Q22" s="169">
        <v>369863.70368917636</v>
      </c>
      <c r="R22" s="169">
        <v>432930.89270093944</v>
      </c>
      <c r="S22" s="169">
        <v>487809.59583843173</v>
      </c>
    </row>
    <row r="23" spans="1:19" ht="15" customHeight="1">
      <c r="A23" s="66" t="s">
        <v>28</v>
      </c>
      <c r="B23" s="67">
        <v>12</v>
      </c>
      <c r="C23" s="169">
        <v>385954.47066018969</v>
      </c>
      <c r="D23" s="169">
        <v>389631.04492121632</v>
      </c>
      <c r="E23" s="169">
        <v>395147.1210779564</v>
      </c>
      <c r="F23" s="169">
        <v>429667.59616101242</v>
      </c>
      <c r="G23" s="169">
        <v>455882.73465584766</v>
      </c>
      <c r="H23" s="169">
        <v>537391.5004257157</v>
      </c>
      <c r="I23" s="169">
        <v>642655.60690963396</v>
      </c>
      <c r="J23" s="169">
        <v>702695.5498394873</v>
      </c>
      <c r="K23" s="169">
        <v>779388.07621285541</v>
      </c>
      <c r="L23" s="169">
        <v>778309.50823897147</v>
      </c>
      <c r="M23" s="169">
        <v>787133.60463192826</v>
      </c>
      <c r="N23" s="169">
        <v>857473.62670150946</v>
      </c>
      <c r="O23" s="169">
        <v>713916.60881191934</v>
      </c>
      <c r="P23" s="169">
        <v>806657.02128569433</v>
      </c>
      <c r="Q23" s="169">
        <v>861118.84978609951</v>
      </c>
      <c r="R23" s="169">
        <v>896760.41004287428</v>
      </c>
      <c r="S23" s="169">
        <v>955672.46347424481</v>
      </c>
    </row>
    <row r="24" spans="1:19" ht="15" customHeight="1">
      <c r="A24" s="66" t="s">
        <v>29</v>
      </c>
      <c r="B24" s="67">
        <v>13</v>
      </c>
      <c r="C24" s="169">
        <v>222603.6366664102</v>
      </c>
      <c r="D24" s="169">
        <v>233726.48595530304</v>
      </c>
      <c r="E24" s="169">
        <v>261360.76444143002</v>
      </c>
      <c r="F24" s="169">
        <v>293119.58560990158</v>
      </c>
      <c r="G24" s="169">
        <v>327165.83559612161</v>
      </c>
      <c r="H24" s="169">
        <v>385830.59547493834</v>
      </c>
      <c r="I24" s="169">
        <v>447419.145064493</v>
      </c>
      <c r="J24" s="169">
        <v>434778.57823099272</v>
      </c>
      <c r="K24" s="169">
        <v>457794.19561113394</v>
      </c>
      <c r="L24" s="169">
        <v>481768.45376814948</v>
      </c>
      <c r="M24" s="169">
        <v>547671.43322546594</v>
      </c>
      <c r="N24" s="169">
        <v>555735.72185835941</v>
      </c>
      <c r="O24" s="169">
        <v>480554.1272031276</v>
      </c>
      <c r="P24" s="169">
        <v>509718.53333754023</v>
      </c>
      <c r="Q24" s="169">
        <v>615967.96863063658</v>
      </c>
      <c r="R24" s="169">
        <v>683817.40659791348</v>
      </c>
      <c r="S24" s="169">
        <v>743071.06279666</v>
      </c>
    </row>
    <row r="25" spans="1:19" ht="15" customHeight="1">
      <c r="A25" s="66" t="s">
        <v>122</v>
      </c>
      <c r="B25" s="67">
        <v>14</v>
      </c>
      <c r="C25" s="169">
        <v>85475.668410046404</v>
      </c>
      <c r="D25" s="169">
        <v>91641.916855639109</v>
      </c>
      <c r="E25" s="169">
        <v>105602.585069519</v>
      </c>
      <c r="F25" s="169">
        <v>114866.19166450598</v>
      </c>
      <c r="G25" s="169">
        <v>128895.01961194001</v>
      </c>
      <c r="H25" s="169">
        <v>137298.93552328498</v>
      </c>
      <c r="I25" s="169">
        <v>144137.671667574</v>
      </c>
      <c r="J25" s="169">
        <v>144952.4554257025</v>
      </c>
      <c r="K25" s="169">
        <v>150851.91403194916</v>
      </c>
      <c r="L25" s="169">
        <v>161065.79624345986</v>
      </c>
      <c r="M25" s="169">
        <v>152816.32011942996</v>
      </c>
      <c r="N25" s="169">
        <v>158079.03727104905</v>
      </c>
      <c r="O25" s="169">
        <v>127856.09241047227</v>
      </c>
      <c r="P25" s="169">
        <v>160295.73494434691</v>
      </c>
      <c r="Q25" s="169">
        <v>177052.52013899965</v>
      </c>
      <c r="R25" s="169">
        <v>177906.54583990795</v>
      </c>
      <c r="S25" s="169">
        <v>180565.11649610251</v>
      </c>
    </row>
    <row r="26" spans="1:19" ht="15" customHeight="1">
      <c r="A26" s="66" t="s">
        <v>30</v>
      </c>
      <c r="B26" s="67">
        <v>15</v>
      </c>
      <c r="C26" s="169">
        <v>63361.748157610258</v>
      </c>
      <c r="D26" s="169">
        <v>66483.70503142137</v>
      </c>
      <c r="E26" s="169">
        <v>72942.314028158522</v>
      </c>
      <c r="F26" s="169">
        <v>98452.819226636318</v>
      </c>
      <c r="G26" s="169">
        <v>110662.35726488093</v>
      </c>
      <c r="H26" s="169">
        <v>113147.04131744926</v>
      </c>
      <c r="I26" s="169">
        <v>122356.91872831019</v>
      </c>
      <c r="J26" s="169">
        <v>137654.45433476838</v>
      </c>
      <c r="K26" s="169">
        <v>148138.49096630092</v>
      </c>
      <c r="L26" s="169">
        <v>154047.41425268009</v>
      </c>
      <c r="M26" s="169">
        <v>164656.13519134332</v>
      </c>
      <c r="N26" s="169">
        <v>150454.37313144794</v>
      </c>
      <c r="O26" s="169">
        <v>127131.51522158194</v>
      </c>
      <c r="P26" s="169">
        <v>144260.96066520439</v>
      </c>
      <c r="Q26" s="169">
        <v>156443.33098123519</v>
      </c>
      <c r="R26" s="169">
        <v>171164.1711918285</v>
      </c>
      <c r="S26" s="169">
        <v>181331.70938140154</v>
      </c>
    </row>
    <row r="27" spans="1:19" ht="15" customHeight="1">
      <c r="A27" s="66" t="s">
        <v>31</v>
      </c>
      <c r="B27" s="67">
        <v>16</v>
      </c>
      <c r="C27" s="169">
        <v>231386.63570604942</v>
      </c>
      <c r="D27" s="169">
        <v>234418.8366884912</v>
      </c>
      <c r="E27" s="169">
        <v>252009.64747882274</v>
      </c>
      <c r="F27" s="169">
        <v>275595.51907420409</v>
      </c>
      <c r="G27" s="169">
        <v>312145.73002442915</v>
      </c>
      <c r="H27" s="169">
        <v>369143.58238307969</v>
      </c>
      <c r="I27" s="169">
        <v>429276.83581495885</v>
      </c>
      <c r="J27" s="169">
        <v>433820.39854059555</v>
      </c>
      <c r="K27" s="169">
        <v>438259.43831495271</v>
      </c>
      <c r="L27" s="169">
        <v>490429.27149687801</v>
      </c>
      <c r="M27" s="169">
        <v>500732.60621376842</v>
      </c>
      <c r="N27" s="169">
        <v>463169.52394434024</v>
      </c>
      <c r="O27" s="169">
        <v>390782.87842925312</v>
      </c>
      <c r="P27" s="169">
        <v>449288.73873349541</v>
      </c>
      <c r="Q27" s="169">
        <v>474295.06545171537</v>
      </c>
      <c r="R27" s="169">
        <v>487039.75664544193</v>
      </c>
      <c r="S27" s="169">
        <v>521183.3720650691</v>
      </c>
    </row>
    <row r="28" spans="1:19" ht="15" customHeight="1">
      <c r="A28" s="66" t="s">
        <v>32</v>
      </c>
      <c r="B28" s="67">
        <v>17</v>
      </c>
      <c r="C28" s="169">
        <v>417799.51998419873</v>
      </c>
      <c r="D28" s="169">
        <v>439579.46095012344</v>
      </c>
      <c r="E28" s="169">
        <v>508835.11627044721</v>
      </c>
      <c r="F28" s="169">
        <v>579271.88771116396</v>
      </c>
      <c r="G28" s="169">
        <v>666224.22898275149</v>
      </c>
      <c r="H28" s="169">
        <v>740267.66379259864</v>
      </c>
      <c r="I28" s="169">
        <v>839292.52596833557</v>
      </c>
      <c r="J28" s="169">
        <v>911758.37314788252</v>
      </c>
      <c r="K28" s="169">
        <v>990270.30966312496</v>
      </c>
      <c r="L28" s="169">
        <v>1098769.3255424148</v>
      </c>
      <c r="M28" s="169">
        <v>1033542.8582604444</v>
      </c>
      <c r="N28" s="169">
        <v>1080360.9861964239</v>
      </c>
      <c r="O28" s="169">
        <v>948120.32424577372</v>
      </c>
      <c r="P28" s="169">
        <v>1145497.2765941508</v>
      </c>
      <c r="Q28" s="169">
        <v>1317517.7766452765</v>
      </c>
      <c r="R28" s="169">
        <v>1472585.5952084004</v>
      </c>
      <c r="S28" s="169">
        <v>1561939.799249911</v>
      </c>
    </row>
    <row r="29" spans="1:19" ht="15" customHeight="1">
      <c r="A29" s="66" t="s">
        <v>33</v>
      </c>
      <c r="B29" s="67">
        <v>18</v>
      </c>
      <c r="C29" s="227">
        <v>242108.15427130973</v>
      </c>
      <c r="D29" s="169">
        <v>249609.77316731462</v>
      </c>
      <c r="E29" s="169">
        <v>237881.74579474554</v>
      </c>
      <c r="F29" s="169">
        <v>270432.22262161772</v>
      </c>
      <c r="G29" s="169">
        <v>308690.00169114792</v>
      </c>
      <c r="H29" s="169">
        <v>336449.78033151984</v>
      </c>
      <c r="I29" s="169">
        <v>383877.70598402253</v>
      </c>
      <c r="J29" s="169">
        <v>411299.95604343119</v>
      </c>
      <c r="K29" s="169">
        <v>452799.83610360051</v>
      </c>
      <c r="L29" s="169">
        <v>491806.95895812981</v>
      </c>
      <c r="M29" s="169">
        <v>467692.13216179883</v>
      </c>
      <c r="N29" s="169">
        <v>461132.65643529798</v>
      </c>
      <c r="O29" s="169">
        <v>482405.24940261082</v>
      </c>
      <c r="P29" s="169">
        <v>512590.40808283014</v>
      </c>
      <c r="Q29" s="169">
        <v>537922.36165148742</v>
      </c>
      <c r="R29" s="169">
        <v>590143.34154778265</v>
      </c>
      <c r="S29" s="169">
        <v>607091.71530788462</v>
      </c>
    </row>
    <row r="30" spans="1:19" ht="15" customHeight="1">
      <c r="A30" s="66" t="s">
        <v>123</v>
      </c>
      <c r="B30" s="67">
        <v>19</v>
      </c>
      <c r="C30" s="227">
        <v>150931</v>
      </c>
      <c r="D30" s="227">
        <v>156295</v>
      </c>
      <c r="E30" s="227">
        <v>166276</v>
      </c>
      <c r="F30" s="227">
        <v>172634</v>
      </c>
      <c r="G30" s="227">
        <v>175002</v>
      </c>
      <c r="H30" s="227">
        <v>186078</v>
      </c>
      <c r="I30" s="227">
        <v>201179</v>
      </c>
      <c r="J30" s="227">
        <v>220779.04026518419</v>
      </c>
      <c r="K30" s="227">
        <v>252707.10857159051</v>
      </c>
      <c r="L30" s="227">
        <v>277021.47322219278</v>
      </c>
      <c r="M30" s="227">
        <v>292897.49989313452</v>
      </c>
      <c r="N30" s="227">
        <v>310231.98497724469</v>
      </c>
      <c r="O30" s="227">
        <v>307231.05164572166</v>
      </c>
      <c r="P30" s="227">
        <v>363677.77548712544</v>
      </c>
      <c r="Q30" s="227">
        <v>356865.31243673759</v>
      </c>
      <c r="R30" s="227">
        <v>357777.17500416172</v>
      </c>
      <c r="S30" s="227">
        <v>403396.39837984584</v>
      </c>
    </row>
    <row r="31" spans="1:19" ht="15" customHeight="1">
      <c r="A31" s="66" t="s">
        <v>34</v>
      </c>
      <c r="B31" s="67">
        <v>20</v>
      </c>
      <c r="C31" s="227">
        <v>200250.72996356065</v>
      </c>
      <c r="D31" s="169">
        <v>204523.903802079</v>
      </c>
      <c r="E31" s="169">
        <v>213250.35104875523</v>
      </c>
      <c r="F31" s="169">
        <v>234418.8746175752</v>
      </c>
      <c r="G31" s="169">
        <v>251107.39434998174</v>
      </c>
      <c r="H31" s="169">
        <v>262865.85102555313</v>
      </c>
      <c r="I31" s="169">
        <v>309492.82828206272</v>
      </c>
      <c r="J31" s="169">
        <v>346538.97241014382</v>
      </c>
      <c r="K31" s="169">
        <v>381985.92391392589</v>
      </c>
      <c r="L31" s="169">
        <v>457488.25583195244</v>
      </c>
      <c r="M31" s="169">
        <v>444595.95563247101</v>
      </c>
      <c r="N31" s="169">
        <v>474099.10351929435</v>
      </c>
      <c r="O31" s="169">
        <v>434832.69595278293</v>
      </c>
      <c r="P31" s="169">
        <v>497494.27184410254</v>
      </c>
      <c r="Q31" s="169">
        <v>476934.97254743695</v>
      </c>
      <c r="R31" s="169">
        <v>499296.25820181798</v>
      </c>
      <c r="S31" s="169">
        <v>549996.41524491098</v>
      </c>
    </row>
    <row r="32" spans="1:19" ht="15" customHeight="1">
      <c r="A32" s="66" t="s">
        <v>35</v>
      </c>
      <c r="B32" s="67">
        <v>21</v>
      </c>
      <c r="C32" s="227">
        <v>135156.65761844037</v>
      </c>
      <c r="D32" s="169">
        <v>145108.888078622</v>
      </c>
      <c r="E32" s="169">
        <v>166449.69147859458</v>
      </c>
      <c r="F32" s="169">
        <v>182018.9894051952</v>
      </c>
      <c r="G32" s="169">
        <v>211659.83078527334</v>
      </c>
      <c r="H32" s="169">
        <v>230117.29193365434</v>
      </c>
      <c r="I32" s="169">
        <v>236401.62117765876</v>
      </c>
      <c r="J32" s="169">
        <v>226250.22078547376</v>
      </c>
      <c r="K32" s="169">
        <v>272573.68129694881</v>
      </c>
      <c r="L32" s="169">
        <v>274349.81095415144</v>
      </c>
      <c r="M32" s="169">
        <v>351575.59060998808</v>
      </c>
      <c r="N32" s="169">
        <v>354264.92042626353</v>
      </c>
      <c r="O32" s="169">
        <v>342501.31159730698</v>
      </c>
      <c r="P32" s="169">
        <v>349826.83807718405</v>
      </c>
      <c r="Q32" s="169">
        <v>377776.25937312667</v>
      </c>
      <c r="R32" s="169">
        <v>379121.26068601594</v>
      </c>
      <c r="S32" s="169">
        <v>399025.86122727202</v>
      </c>
    </row>
    <row r="33" spans="1:19" ht="15" customHeight="1">
      <c r="A33" s="66" t="s">
        <v>124</v>
      </c>
      <c r="B33" s="67">
        <v>22</v>
      </c>
      <c r="C33" s="169">
        <v>266319.42360058241</v>
      </c>
      <c r="D33" s="169">
        <v>291581.50181172026</v>
      </c>
      <c r="E33" s="169">
        <v>353505.52981687139</v>
      </c>
      <c r="F33" s="169">
        <v>415181.24694161146</v>
      </c>
      <c r="G33" s="169">
        <v>465564.88416801684</v>
      </c>
      <c r="H33" s="169">
        <v>484525.99970142351</v>
      </c>
      <c r="I33" s="169">
        <v>504937.59091338865</v>
      </c>
      <c r="J33" s="169">
        <v>513219.5543345451</v>
      </c>
      <c r="K33" s="169">
        <v>517763.80554075888</v>
      </c>
      <c r="L33" s="169">
        <v>539722.66509583977</v>
      </c>
      <c r="M33" s="169">
        <v>596288.82151934225</v>
      </c>
      <c r="N33" s="169">
        <v>637330.48790632805</v>
      </c>
      <c r="O33" s="169">
        <v>608904.09479211038</v>
      </c>
      <c r="P33" s="169">
        <v>708397.61689541256</v>
      </c>
      <c r="Q33" s="169">
        <v>776810.07177785609</v>
      </c>
      <c r="R33" s="169">
        <v>817279.87289187836</v>
      </c>
      <c r="S33" s="169">
        <v>909783.31140101759</v>
      </c>
    </row>
    <row r="34" spans="1:19" ht="15" customHeight="1">
      <c r="A34" s="66" t="s">
        <v>36</v>
      </c>
      <c r="B34" s="67">
        <v>23</v>
      </c>
      <c r="C34" s="169">
        <v>1427763.5385802099</v>
      </c>
      <c r="D34" s="169">
        <v>1550540.66269123</v>
      </c>
      <c r="E34" s="169">
        <v>1713865.7087931414</v>
      </c>
      <c r="F34" s="169">
        <v>2002467.8534741786</v>
      </c>
      <c r="G34" s="169">
        <v>2355214.8489670404</v>
      </c>
      <c r="H34" s="169">
        <v>2729380.0925073377</v>
      </c>
      <c r="I34" s="169">
        <v>2641298.6216517249</v>
      </c>
      <c r="J34" s="169">
        <v>2656596.347452539</v>
      </c>
      <c r="K34" s="169">
        <v>3132182.3963686018</v>
      </c>
      <c r="L34" s="169">
        <v>3219702.7874077745</v>
      </c>
      <c r="M34" s="169">
        <v>3995198.4820018802</v>
      </c>
      <c r="N34" s="169">
        <v>3759478.5066564716</v>
      </c>
      <c r="O34" s="169">
        <v>4063368.8524010158</v>
      </c>
      <c r="P34" s="169">
        <v>4414754.5789405014</v>
      </c>
      <c r="Q34" s="169">
        <v>4475673.6752250856</v>
      </c>
      <c r="R34" s="169">
        <v>4721520.4365197336</v>
      </c>
      <c r="S34" s="169">
        <v>4898683.7512927353</v>
      </c>
    </row>
    <row r="35" spans="1:19" ht="15" customHeight="1">
      <c r="A35" s="66" t="s">
        <v>37</v>
      </c>
      <c r="B35" s="67">
        <v>24</v>
      </c>
      <c r="C35" s="169">
        <v>2827700.5773824197</v>
      </c>
      <c r="D35" s="169">
        <v>3133524.8304909994</v>
      </c>
      <c r="E35" s="169">
        <v>3877933.5474655447</v>
      </c>
      <c r="F35" s="169">
        <v>4298307.7905526133</v>
      </c>
      <c r="G35" s="169">
        <v>4522291.3231736748</v>
      </c>
      <c r="H35" s="169">
        <v>4933083.7515608389</v>
      </c>
      <c r="I35" s="169">
        <v>5882851.9437596295</v>
      </c>
      <c r="J35" s="169">
        <v>6065578.4427963337</v>
      </c>
      <c r="K35" s="169">
        <v>6796525.5366987828</v>
      </c>
      <c r="L35" s="169">
        <v>7439454.4337001778</v>
      </c>
      <c r="M35" s="169">
        <v>7853411.9887454072</v>
      </c>
      <c r="N35" s="169">
        <v>8717581.8244604878</v>
      </c>
      <c r="O35" s="169">
        <v>9485629.9409381226</v>
      </c>
      <c r="P35" s="169">
        <v>9767410.7150283903</v>
      </c>
      <c r="Q35" s="169">
        <v>9605241.4714025036</v>
      </c>
      <c r="R35" s="169">
        <v>9848633.0763656944</v>
      </c>
      <c r="S35" s="169">
        <v>10434291.813879555</v>
      </c>
    </row>
    <row r="36" spans="1:19" ht="15" customHeight="1">
      <c r="A36" s="66" t="s">
        <v>38</v>
      </c>
      <c r="B36" s="67">
        <v>25</v>
      </c>
      <c r="C36" s="169">
        <v>4243513.4445446134</v>
      </c>
      <c r="D36" s="169">
        <v>4451215.9435295789</v>
      </c>
      <c r="E36" s="169">
        <v>4770236.8065541107</v>
      </c>
      <c r="F36" s="169">
        <v>5221568.482176912</v>
      </c>
      <c r="G36" s="169">
        <v>5921652.5656415708</v>
      </c>
      <c r="H36" s="169">
        <v>6123026.5417473977</v>
      </c>
      <c r="I36" s="169">
        <v>6509205.1064540483</v>
      </c>
      <c r="J36" s="169">
        <v>6938646.3829956288</v>
      </c>
      <c r="K36" s="169">
        <v>7795098.4139068183</v>
      </c>
      <c r="L36" s="169">
        <v>8086454.966123824</v>
      </c>
      <c r="M36" s="169">
        <v>8741143.365869645</v>
      </c>
      <c r="N36" s="169">
        <v>9189603.3169273436</v>
      </c>
      <c r="O36" s="169">
        <v>9104745.6162574179</v>
      </c>
      <c r="P36" s="169">
        <v>10462006.354972901</v>
      </c>
      <c r="Q36" s="169">
        <v>11065836.468578706</v>
      </c>
      <c r="R36" s="169">
        <v>12803895.827206321</v>
      </c>
      <c r="S36" s="169">
        <v>14130739.229299102</v>
      </c>
    </row>
    <row r="37" spans="1:19" ht="15" customHeight="1">
      <c r="A37" s="66" t="s">
        <v>39</v>
      </c>
      <c r="B37" s="67">
        <v>26</v>
      </c>
      <c r="C37" s="169">
        <v>1080376.4388478233</v>
      </c>
      <c r="D37" s="169">
        <v>1183806.9986944508</v>
      </c>
      <c r="E37" s="169">
        <v>1333364.4091265518</v>
      </c>
      <c r="F37" s="169">
        <v>1527300.1693373362</v>
      </c>
      <c r="G37" s="169">
        <v>1645078.6925529563</v>
      </c>
      <c r="H37" s="169">
        <v>1720040.1504287757</v>
      </c>
      <c r="I37" s="169">
        <v>1869170.3430559239</v>
      </c>
      <c r="J37" s="169">
        <v>2027477.1706869963</v>
      </c>
      <c r="K37" s="169">
        <v>2221679.1191300382</v>
      </c>
      <c r="L37" s="169">
        <v>2287320.2826303835</v>
      </c>
      <c r="M37" s="169">
        <v>2403845.6022959678</v>
      </c>
      <c r="N37" s="169">
        <v>2505181.9235890652</v>
      </c>
      <c r="O37" s="169">
        <v>2644376.5750952451</v>
      </c>
      <c r="P37" s="169">
        <v>2979044.6632708283</v>
      </c>
      <c r="Q37" s="169">
        <v>3620311.1825020639</v>
      </c>
      <c r="R37" s="169">
        <v>4145656.4635142256</v>
      </c>
      <c r="S37" s="169">
        <v>4353612.8174972832</v>
      </c>
    </row>
    <row r="38" spans="1:19" ht="15" customHeight="1">
      <c r="A38" s="66" t="s">
        <v>40</v>
      </c>
      <c r="B38" s="67">
        <v>27</v>
      </c>
      <c r="C38" s="169">
        <v>804167.04069062567</v>
      </c>
      <c r="D38" s="169">
        <v>837467.68158857874</v>
      </c>
      <c r="E38" s="169">
        <v>1020903.7116920748</v>
      </c>
      <c r="F38" s="169">
        <v>1017499.7068860567</v>
      </c>
      <c r="G38" s="169">
        <v>1024126.8164484471</v>
      </c>
      <c r="H38" s="169">
        <v>1121610.1965559474</v>
      </c>
      <c r="I38" s="169">
        <v>1284750.1658225236</v>
      </c>
      <c r="J38" s="169">
        <v>1390935.6791977265</v>
      </c>
      <c r="K38" s="169">
        <v>1504017.3922355718</v>
      </c>
      <c r="L38" s="169">
        <v>1612540.2245391062</v>
      </c>
      <c r="M38" s="169">
        <v>1796656.9858294667</v>
      </c>
      <c r="N38" s="169">
        <v>1710467.8059468227</v>
      </c>
      <c r="O38" s="169">
        <v>1733125.5500708348</v>
      </c>
      <c r="P38" s="169">
        <v>1850068.0561109297</v>
      </c>
      <c r="Q38" s="169">
        <v>1798204.090942442</v>
      </c>
      <c r="R38" s="169">
        <v>1707236.0167504048</v>
      </c>
      <c r="S38" s="169">
        <v>1743316.1167423395</v>
      </c>
    </row>
    <row r="39" spans="1:19" ht="15" customHeight="1">
      <c r="A39" s="66" t="s">
        <v>41</v>
      </c>
      <c r="B39" s="67">
        <v>28</v>
      </c>
      <c r="C39" s="169">
        <v>1108453.3735249538</v>
      </c>
      <c r="D39" s="169">
        <v>1258946.2002776603</v>
      </c>
      <c r="E39" s="169">
        <v>1487310.9352796536</v>
      </c>
      <c r="F39" s="169">
        <v>1796502.0404220056</v>
      </c>
      <c r="G39" s="169">
        <v>2095339.6003560179</v>
      </c>
      <c r="H39" s="169">
        <v>2422725.9694115631</v>
      </c>
      <c r="I39" s="169">
        <v>2788206.6598424548</v>
      </c>
      <c r="J39" s="169">
        <v>3195284.8321794583</v>
      </c>
      <c r="K39" s="169">
        <v>3358468.3665105533</v>
      </c>
      <c r="L39" s="169">
        <v>3338806.89107187</v>
      </c>
      <c r="M39" s="169">
        <v>3423933.8190034665</v>
      </c>
      <c r="N39" s="169">
        <v>3646225.4000710957</v>
      </c>
      <c r="O39" s="169">
        <v>3633934.9616403305</v>
      </c>
      <c r="P39" s="169">
        <v>3892729.4254654106</v>
      </c>
      <c r="Q39" s="169">
        <v>4005000.2176517602</v>
      </c>
      <c r="R39" s="169">
        <v>4528495.2470146595</v>
      </c>
      <c r="S39" s="169">
        <v>4957692.7612799834</v>
      </c>
    </row>
    <row r="40" spans="1:19" ht="15" customHeight="1">
      <c r="A40" s="66" t="s">
        <v>42</v>
      </c>
      <c r="B40" s="67">
        <v>29</v>
      </c>
      <c r="C40" s="169">
        <v>248952.15263679781</v>
      </c>
      <c r="D40" s="169">
        <v>257542.4614773833</v>
      </c>
      <c r="E40" s="169">
        <v>280208.94277507311</v>
      </c>
      <c r="F40" s="169">
        <v>314480.95161198801</v>
      </c>
      <c r="G40" s="169">
        <v>339423.28303527407</v>
      </c>
      <c r="H40" s="169">
        <v>387574.62531767512</v>
      </c>
      <c r="I40" s="169">
        <v>432568.56257819361</v>
      </c>
      <c r="J40" s="169">
        <v>537192.9335389979</v>
      </c>
      <c r="K40" s="169">
        <v>642653.43133012345</v>
      </c>
      <c r="L40" s="169">
        <v>663529.5766661322</v>
      </c>
      <c r="M40" s="169">
        <v>766648.07643051865</v>
      </c>
      <c r="N40" s="169">
        <v>878710.93449613033</v>
      </c>
      <c r="O40" s="169">
        <v>795764.24063454603</v>
      </c>
      <c r="P40" s="169">
        <v>836148.86190403404</v>
      </c>
      <c r="Q40" s="169">
        <v>847282.96020332864</v>
      </c>
      <c r="R40" s="169">
        <v>979797.58283256995</v>
      </c>
      <c r="S40" s="169">
        <v>1103631.8784042813</v>
      </c>
    </row>
    <row r="41" spans="1:19" ht="15" customHeight="1">
      <c r="A41" s="66" t="s">
        <v>43</v>
      </c>
      <c r="B41" s="67">
        <v>30</v>
      </c>
      <c r="C41" s="169">
        <v>803611.11034000001</v>
      </c>
      <c r="D41" s="169">
        <v>880051.65526300005</v>
      </c>
      <c r="E41" s="169">
        <v>941342.13916500006</v>
      </c>
      <c r="F41" s="169">
        <v>1011506.886762</v>
      </c>
      <c r="G41" s="169">
        <v>1127257.691686</v>
      </c>
      <c r="H41" s="169">
        <v>1238224.958261</v>
      </c>
      <c r="I41" s="169">
        <v>1345063.8224509999</v>
      </c>
      <c r="J41" s="169">
        <v>1482352.0706003187</v>
      </c>
      <c r="K41" s="169">
        <v>1622881.1296070258</v>
      </c>
      <c r="L41" s="169">
        <v>1701879.389092321</v>
      </c>
      <c r="M41" s="169">
        <v>1855028.7923242976</v>
      </c>
      <c r="N41" s="169">
        <v>1853151.7580915943</v>
      </c>
      <c r="O41" s="169">
        <v>1634843.5608976004</v>
      </c>
      <c r="P41" s="169">
        <v>1800161.3637486547</v>
      </c>
      <c r="Q41" s="169">
        <v>2019313.2030404916</v>
      </c>
      <c r="R41" s="169">
        <v>2313857.2037520548</v>
      </c>
      <c r="S41" s="169">
        <v>2650477.4467515615</v>
      </c>
    </row>
    <row r="42" spans="1:19" ht="15" customHeight="1">
      <c r="A42" s="66" t="s">
        <v>125</v>
      </c>
      <c r="B42" s="67">
        <v>31</v>
      </c>
      <c r="C42" s="169">
        <v>886269.62116734614</v>
      </c>
      <c r="D42" s="169">
        <v>942630.81199007446</v>
      </c>
      <c r="E42" s="169">
        <v>1076790.6479167747</v>
      </c>
      <c r="F42" s="169">
        <v>1186972.7520452058</v>
      </c>
      <c r="G42" s="169">
        <v>1280452.3319724929</v>
      </c>
      <c r="H42" s="169">
        <v>1364726.2727181828</v>
      </c>
      <c r="I42" s="169">
        <v>1489216.2111672487</v>
      </c>
      <c r="J42" s="169">
        <v>1573755.5699661337</v>
      </c>
      <c r="K42" s="169">
        <v>1685255.410042434</v>
      </c>
      <c r="L42" s="169">
        <v>1726245.8228393148</v>
      </c>
      <c r="M42" s="169">
        <v>1689821.1089429925</v>
      </c>
      <c r="N42" s="169">
        <v>1760495.28504676</v>
      </c>
      <c r="O42" s="169">
        <v>1484339.0258124827</v>
      </c>
      <c r="P42" s="169">
        <v>1852219.6382159272</v>
      </c>
      <c r="Q42" s="169">
        <v>2107164.9469261472</v>
      </c>
      <c r="R42" s="169">
        <v>2455653.9770611352</v>
      </c>
      <c r="S42" s="169">
        <v>2972802.3897512099</v>
      </c>
    </row>
    <row r="43" spans="1:19" ht="15" customHeight="1">
      <c r="A43" s="66" t="s">
        <v>44</v>
      </c>
      <c r="B43" s="67">
        <v>32</v>
      </c>
      <c r="C43" s="169">
        <v>3733044.1727800001</v>
      </c>
      <c r="D43" s="169">
        <v>3955960.3686099998</v>
      </c>
      <c r="E43" s="169">
        <v>4353077.7225649999</v>
      </c>
      <c r="F43" s="169">
        <v>4633596.3701360002</v>
      </c>
      <c r="G43" s="169">
        <v>4860706.4367749998</v>
      </c>
      <c r="H43" s="169">
        <v>5136579.7364310008</v>
      </c>
      <c r="I43" s="169">
        <v>5524384.2087709997</v>
      </c>
      <c r="J43" s="169">
        <v>5682778.9597215429</v>
      </c>
      <c r="K43" s="169">
        <v>5898680.1005128566</v>
      </c>
      <c r="L43" s="169">
        <v>6399404.0393765736</v>
      </c>
      <c r="M43" s="169">
        <v>6704223.9154955344</v>
      </c>
      <c r="N43" s="169">
        <v>7213255.9368579062</v>
      </c>
      <c r="O43" s="169">
        <v>6808273.9428925598</v>
      </c>
      <c r="P43" s="169">
        <v>7572869.1346720103</v>
      </c>
      <c r="Q43" s="169">
        <v>7981246.8534300402</v>
      </c>
      <c r="R43" s="169">
        <v>8501551.1122956648</v>
      </c>
      <c r="S43" s="169">
        <v>9350159.7814327199</v>
      </c>
    </row>
    <row r="44" spans="1:19" ht="15" customHeight="1">
      <c r="A44" s="66" t="s">
        <v>45</v>
      </c>
      <c r="B44" s="67">
        <v>33</v>
      </c>
      <c r="C44" s="169">
        <v>6395757.4753326662</v>
      </c>
      <c r="D44" s="169">
        <v>7890164.0982579887</v>
      </c>
      <c r="E44" s="169">
        <v>9054098.1734500453</v>
      </c>
      <c r="F44" s="169">
        <v>10602201.759084973</v>
      </c>
      <c r="G44" s="169">
        <v>13483447.692480957</v>
      </c>
      <c r="H44" s="169">
        <v>15440705.936403001</v>
      </c>
      <c r="I44" s="169">
        <v>16224845.064277999</v>
      </c>
      <c r="J44" s="169">
        <v>17610639.698713999</v>
      </c>
      <c r="K44" s="169">
        <v>17957795.729821999</v>
      </c>
      <c r="L44" s="169">
        <v>18586086.946834501</v>
      </c>
      <c r="M44" s="169">
        <v>20735274.854554001</v>
      </c>
      <c r="N44" s="169">
        <v>22062282.543777999</v>
      </c>
      <c r="O44" s="169">
        <v>23989088.539710596</v>
      </c>
      <c r="P44" s="169">
        <v>24273916.037314817</v>
      </c>
      <c r="Q44" s="169">
        <v>25867262.237174429</v>
      </c>
      <c r="R44" s="169">
        <v>27783049.255065251</v>
      </c>
      <c r="S44" s="169">
        <v>29647216.387836032</v>
      </c>
    </row>
    <row r="45" spans="1:19" ht="15.75" customHeight="1" thickBot="1">
      <c r="A45" s="225" t="s">
        <v>139</v>
      </c>
      <c r="B45" s="226"/>
      <c r="C45" s="177">
        <v>29448579.541694213</v>
      </c>
      <c r="D45" s="177">
        <v>32625523.040042482</v>
      </c>
      <c r="E45" s="177">
        <v>36976999.485910438</v>
      </c>
      <c r="F45" s="177">
        <v>41443812.370826438</v>
      </c>
      <c r="G45" s="177">
        <v>47214005.921344928</v>
      </c>
      <c r="H45" s="177">
        <v>52209789.287081331</v>
      </c>
      <c r="I45" s="177">
        <v>56662240.63890332</v>
      </c>
      <c r="J45" s="177">
        <v>60164504.037545472</v>
      </c>
      <c r="K45" s="177">
        <v>64338954.09405385</v>
      </c>
      <c r="L45" s="177">
        <v>67329449.449859619</v>
      </c>
      <c r="M45" s="177">
        <v>72961029.383566737</v>
      </c>
      <c r="N45" s="177">
        <v>76723251.030280903</v>
      </c>
      <c r="O45" s="177">
        <v>78324550.419843763</v>
      </c>
      <c r="P45" s="177">
        <v>83715150.17447421</v>
      </c>
      <c r="Q45" s="177">
        <v>88557540.969738409</v>
      </c>
      <c r="R45" s="177">
        <v>95886482.737227902</v>
      </c>
      <c r="S45" s="177">
        <v>103465559.43113345</v>
      </c>
    </row>
    <row r="46" spans="1:19" ht="19.5" customHeight="1"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R46" s="179"/>
      <c r="S46" s="179"/>
    </row>
    <row r="47" spans="1:19" ht="13.5" customHeight="1">
      <c r="A47" s="5" t="s">
        <v>16</v>
      </c>
      <c r="B47" s="221"/>
      <c r="L47" s="179"/>
      <c r="M47" s="179"/>
      <c r="N47" s="179"/>
    </row>
    <row r="48" spans="1:19" ht="13.5" customHeight="1">
      <c r="A48" s="222" t="s">
        <v>256</v>
      </c>
      <c r="B48" s="222"/>
      <c r="C48" s="222"/>
      <c r="D48" s="222"/>
      <c r="E48" s="222"/>
      <c r="F48" s="222"/>
      <c r="G48" s="222"/>
      <c r="L48" s="179"/>
      <c r="M48" s="179"/>
      <c r="N48" s="179"/>
    </row>
    <row r="49" spans="1:19">
      <c r="A49" s="223"/>
      <c r="B49" s="223"/>
      <c r="C49" s="222"/>
      <c r="D49" s="222"/>
      <c r="E49" s="222"/>
      <c r="F49" s="222"/>
      <c r="G49" s="222"/>
    </row>
    <row r="50" spans="1:19" ht="13.5" customHeight="1">
      <c r="A50" s="223" t="s">
        <v>17</v>
      </c>
      <c r="B50" s="223"/>
      <c r="G50" s="182"/>
      <c r="J50" s="183"/>
      <c r="S50" s="229">
        <f>+'5.1 PIB_ing_corr'!F38+1</f>
        <v>29</v>
      </c>
    </row>
    <row r="51" spans="1:19">
      <c r="C51" s="163"/>
      <c r="D51" s="163"/>
      <c r="E51" s="163"/>
      <c r="F51" s="163"/>
      <c r="G51" s="163"/>
      <c r="H51" s="163"/>
      <c r="I51" s="163"/>
    </row>
    <row r="52" spans="1:19">
      <c r="C52" s="163"/>
      <c r="D52" s="163"/>
      <c r="E52" s="163"/>
      <c r="F52" s="163"/>
      <c r="G52" s="163"/>
      <c r="H52" s="163"/>
      <c r="I52" s="163"/>
      <c r="J52" s="163"/>
    </row>
    <row r="53" spans="1:19">
      <c r="C53" s="163"/>
      <c r="D53" s="163"/>
      <c r="E53" s="163"/>
      <c r="F53" s="163"/>
      <c r="G53" s="163"/>
    </row>
    <row r="54" spans="1:19">
      <c r="C54" s="163"/>
      <c r="D54" s="163"/>
      <c r="E54" s="163"/>
      <c r="F54" s="163"/>
      <c r="G54" s="163"/>
    </row>
    <row r="55" spans="1:19">
      <c r="A55" s="220"/>
      <c r="C55" s="163"/>
      <c r="D55" s="163"/>
      <c r="E55" s="163"/>
      <c r="F55" s="163"/>
      <c r="G55" s="163"/>
    </row>
    <row r="56" spans="1:19">
      <c r="C56" s="163"/>
      <c r="D56" s="163"/>
      <c r="E56" s="163"/>
      <c r="F56" s="163"/>
      <c r="G56" s="163"/>
    </row>
    <row r="57" spans="1:19">
      <c r="C57" s="163"/>
      <c r="D57" s="163"/>
      <c r="E57" s="163"/>
      <c r="F57" s="163"/>
      <c r="G57" s="163"/>
    </row>
    <row r="58" spans="1:19">
      <c r="C58" s="163"/>
      <c r="D58" s="163"/>
      <c r="E58" s="163"/>
      <c r="F58" s="163"/>
      <c r="G58" s="163"/>
    </row>
    <row r="59" spans="1:19">
      <c r="C59" s="163"/>
      <c r="D59" s="163"/>
      <c r="E59" s="163"/>
      <c r="F59" s="163"/>
      <c r="G59" s="163"/>
    </row>
    <row r="60" spans="1:19">
      <c r="C60" s="163"/>
      <c r="D60" s="163"/>
      <c r="E60" s="163"/>
      <c r="F60" s="163"/>
      <c r="G60" s="163"/>
    </row>
    <row r="61" spans="1:19">
      <c r="C61" s="163"/>
      <c r="D61" s="163"/>
      <c r="E61" s="163"/>
      <c r="F61" s="163"/>
      <c r="G61" s="163"/>
    </row>
    <row r="62" spans="1:19">
      <c r="C62" s="163"/>
      <c r="D62" s="163"/>
      <c r="E62" s="163"/>
      <c r="F62" s="163"/>
      <c r="G62" s="163"/>
    </row>
    <row r="63" spans="1:19">
      <c r="C63" s="163"/>
      <c r="D63" s="163"/>
      <c r="E63" s="163"/>
      <c r="F63" s="163"/>
      <c r="G63" s="163"/>
    </row>
    <row r="64" spans="1:19">
      <c r="C64" s="163"/>
      <c r="D64" s="163"/>
      <c r="E64" s="163"/>
      <c r="F64" s="163"/>
      <c r="G64" s="163"/>
    </row>
    <row r="65" spans="3:7">
      <c r="C65" s="163"/>
      <c r="D65" s="163"/>
      <c r="E65" s="163"/>
      <c r="F65" s="163"/>
      <c r="G65" s="163"/>
    </row>
    <row r="66" spans="3:7">
      <c r="C66" s="163"/>
      <c r="D66" s="163"/>
      <c r="E66" s="163"/>
      <c r="F66" s="163"/>
      <c r="G66" s="163"/>
    </row>
    <row r="67" spans="3:7">
      <c r="C67" s="163"/>
      <c r="D67" s="163"/>
      <c r="E67" s="163"/>
      <c r="F67" s="163"/>
      <c r="G67" s="163"/>
    </row>
    <row r="68" spans="3:7">
      <c r="C68" s="163"/>
      <c r="D68" s="163"/>
      <c r="E68" s="163"/>
      <c r="F68" s="163"/>
      <c r="G68" s="163"/>
    </row>
    <row r="69" spans="3:7">
      <c r="C69" s="163"/>
      <c r="D69" s="163"/>
      <c r="E69" s="163"/>
      <c r="F69" s="163"/>
      <c r="G69" s="163"/>
    </row>
    <row r="70" spans="3:7">
      <c r="C70" s="163"/>
      <c r="D70" s="163"/>
      <c r="E70" s="163"/>
      <c r="F70" s="163"/>
      <c r="G70" s="163"/>
    </row>
    <row r="71" spans="3:7">
      <c r="C71" s="163"/>
      <c r="D71" s="163"/>
      <c r="E71" s="163"/>
      <c r="F71" s="163"/>
      <c r="G71" s="163"/>
    </row>
    <row r="72" spans="3:7">
      <c r="C72" s="163"/>
      <c r="D72" s="163"/>
      <c r="E72" s="163"/>
      <c r="F72" s="163"/>
      <c r="G72" s="163"/>
    </row>
    <row r="73" spans="3:7">
      <c r="C73" s="163"/>
      <c r="D73" s="163"/>
      <c r="E73" s="163"/>
      <c r="F73" s="163"/>
      <c r="G73" s="163"/>
    </row>
    <row r="74" spans="3:7">
      <c r="C74" s="163"/>
      <c r="D74" s="163"/>
      <c r="E74" s="163"/>
      <c r="F74" s="163"/>
      <c r="G74" s="163"/>
    </row>
    <row r="75" spans="3:7">
      <c r="C75" s="163"/>
      <c r="D75" s="163"/>
      <c r="E75" s="163"/>
      <c r="F75" s="163"/>
      <c r="G75" s="163"/>
    </row>
    <row r="76" spans="3:7">
      <c r="C76" s="163"/>
      <c r="D76" s="163"/>
      <c r="E76" s="163"/>
      <c r="F76" s="163"/>
      <c r="G76" s="163"/>
    </row>
    <row r="77" spans="3:7">
      <c r="C77" s="163"/>
      <c r="D77" s="163"/>
      <c r="E77" s="163"/>
      <c r="F77" s="163"/>
      <c r="G77" s="163"/>
    </row>
    <row r="78" spans="3:7">
      <c r="C78" s="163"/>
      <c r="D78" s="163"/>
      <c r="E78" s="163"/>
      <c r="F78" s="163"/>
      <c r="G78" s="163"/>
    </row>
    <row r="79" spans="3:7">
      <c r="C79" s="163"/>
      <c r="D79" s="163"/>
      <c r="E79" s="163"/>
      <c r="F79" s="163"/>
      <c r="G79" s="163"/>
    </row>
    <row r="80" spans="3:7">
      <c r="C80" s="163"/>
      <c r="D80" s="163"/>
      <c r="E80" s="163"/>
      <c r="F80" s="163"/>
      <c r="G80" s="163"/>
    </row>
    <row r="81" spans="3:7">
      <c r="C81" s="163"/>
      <c r="D81" s="163"/>
      <c r="E81" s="163"/>
      <c r="F81" s="163"/>
      <c r="G81" s="163"/>
    </row>
    <row r="82" spans="3:7">
      <c r="C82" s="163"/>
      <c r="D82" s="163"/>
      <c r="E82" s="163"/>
      <c r="F82" s="163"/>
      <c r="G82" s="163"/>
    </row>
    <row r="83" spans="3:7">
      <c r="C83" s="163"/>
      <c r="D83" s="163"/>
      <c r="E83" s="163"/>
      <c r="F83" s="163"/>
      <c r="G83" s="163"/>
    </row>
    <row r="84" spans="3:7">
      <c r="C84" s="224"/>
      <c r="D84" s="224"/>
      <c r="E84" s="224"/>
      <c r="F84" s="224"/>
      <c r="G84" s="224"/>
    </row>
  </sheetData>
  <mergeCells count="23">
    <mergeCell ref="G10:G11"/>
    <mergeCell ref="P10:P11"/>
    <mergeCell ref="A3:B3"/>
    <mergeCell ref="A10:A11"/>
    <mergeCell ref="B10:B11"/>
    <mergeCell ref="C10:C11"/>
    <mergeCell ref="D10:D11"/>
    <mergeCell ref="S10:S11"/>
    <mergeCell ref="A8:S8"/>
    <mergeCell ref="A7:S7"/>
    <mergeCell ref="A6:S6"/>
    <mergeCell ref="R10:R11"/>
    <mergeCell ref="H10:H11"/>
    <mergeCell ref="I10:I11"/>
    <mergeCell ref="J10:J11"/>
    <mergeCell ref="O10:O11"/>
    <mergeCell ref="N10:N11"/>
    <mergeCell ref="M10:M11"/>
    <mergeCell ref="L10:L11"/>
    <mergeCell ref="K10:K11"/>
    <mergeCell ref="Q10:Q11"/>
    <mergeCell ref="E10:E11"/>
    <mergeCell ref="F10:F11"/>
  </mergeCells>
  <hyperlinks>
    <hyperlink ref="A2" location="INDICE!A1" display="índice" xr:uid="{00000000-0004-0000-1E00-000000000000}"/>
  </hyperlinks>
  <printOptions horizontalCentered="1" verticalCentered="1"/>
  <pageMargins left="0.27559055118110237" right="0.27559055118110237" top="0.39370078740157483" bottom="0.39370078740157483" header="0.35433070866141736" footer="0"/>
  <pageSetup paperSize="9" scale="7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26">
    <tabColor rgb="FF0070C0"/>
  </sheetPr>
  <dimension ref="A1:S84"/>
  <sheetViews>
    <sheetView topLeftCell="H26" workbookViewId="0">
      <selection activeCell="V30" sqref="V30"/>
    </sheetView>
  </sheetViews>
  <sheetFormatPr baseColWidth="10" defaultColWidth="11.44140625" defaultRowHeight="14.4"/>
  <cols>
    <col min="1" max="1" width="34.6640625" style="342" customWidth="1"/>
    <col min="2" max="2" width="6.33203125" style="342" customWidth="1"/>
    <col min="3" max="16" width="13.6640625" style="342" customWidth="1"/>
    <col min="17" max="19" width="13.6640625" style="280" customWidth="1"/>
    <col min="20" max="16384" width="11.44140625" style="280"/>
  </cols>
  <sheetData>
    <row r="1" spans="1:19">
      <c r="A1" s="341"/>
    </row>
    <row r="2" spans="1:19">
      <c r="A2" s="278" t="s">
        <v>0</v>
      </c>
      <c r="B2" s="279"/>
    </row>
    <row r="3" spans="1:19">
      <c r="A3" s="459" t="s">
        <v>410</v>
      </c>
      <c r="B3" s="460"/>
      <c r="C3" s="343"/>
      <c r="H3" s="343"/>
      <c r="S3" s="182" t="s">
        <v>1</v>
      </c>
    </row>
    <row r="4" spans="1:19">
      <c r="A4" s="338"/>
      <c r="B4" s="338"/>
    </row>
    <row r="5" spans="1:19">
      <c r="A5" s="338"/>
      <c r="B5" s="338"/>
    </row>
    <row r="6" spans="1:19" ht="18">
      <c r="A6" s="458" t="s">
        <v>416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</row>
    <row r="7" spans="1:19" ht="18">
      <c r="A7" s="457" t="s">
        <v>254</v>
      </c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</row>
    <row r="8" spans="1:19">
      <c r="A8" s="456" t="s">
        <v>52</v>
      </c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</row>
    <row r="10" spans="1:19">
      <c r="A10" s="452" t="s">
        <v>255</v>
      </c>
      <c r="B10" s="455" t="s">
        <v>119</v>
      </c>
      <c r="C10" s="453">
        <v>2008</v>
      </c>
      <c r="D10" s="453">
        <v>2009</v>
      </c>
      <c r="E10" s="453">
        <v>2010</v>
      </c>
      <c r="F10" s="453">
        <v>2011</v>
      </c>
      <c r="G10" s="453">
        <v>2012</v>
      </c>
      <c r="H10" s="453">
        <v>2013</v>
      </c>
      <c r="I10" s="453">
        <v>2014</v>
      </c>
      <c r="J10" s="453">
        <v>2015</v>
      </c>
      <c r="K10" s="453">
        <v>2016</v>
      </c>
      <c r="L10" s="453">
        <v>2017</v>
      </c>
      <c r="M10" s="453">
        <v>2018</v>
      </c>
      <c r="N10" s="453">
        <v>2019</v>
      </c>
      <c r="O10" s="453">
        <v>2020</v>
      </c>
      <c r="P10" s="453">
        <v>2021</v>
      </c>
      <c r="Q10" s="453">
        <v>2022</v>
      </c>
      <c r="R10" s="453" t="s">
        <v>341</v>
      </c>
      <c r="S10" s="453" t="s">
        <v>414</v>
      </c>
    </row>
    <row r="11" spans="1:19">
      <c r="A11" s="452"/>
      <c r="B11" s="455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</row>
    <row r="12" spans="1:19" ht="15" customHeight="1">
      <c r="A12" s="63" t="s">
        <v>120</v>
      </c>
      <c r="B12" s="64">
        <v>1</v>
      </c>
      <c r="C12" s="169">
        <v>753172.31371975224</v>
      </c>
      <c r="D12" s="169">
        <v>840685.58216192061</v>
      </c>
      <c r="E12" s="169">
        <v>1130339.9439472537</v>
      </c>
      <c r="F12" s="169">
        <v>1252194.9063007319</v>
      </c>
      <c r="G12" s="169">
        <v>1281620.6499240818</v>
      </c>
      <c r="H12" s="169">
        <v>1538404.0566777308</v>
      </c>
      <c r="I12" s="169">
        <v>1619630.9882792672</v>
      </c>
      <c r="J12" s="169">
        <v>1548725.2379094227</v>
      </c>
      <c r="K12" s="169">
        <v>1603793.1626779828</v>
      </c>
      <c r="L12" s="169">
        <v>1675180.7619937051</v>
      </c>
      <c r="M12" s="169">
        <v>1802747.1121528849</v>
      </c>
      <c r="N12" s="169">
        <v>1876844.3352276077</v>
      </c>
      <c r="O12" s="169">
        <v>2013564.3463959054</v>
      </c>
      <c r="P12" s="169">
        <v>2049296.5765862395</v>
      </c>
      <c r="Q12" s="169">
        <v>2144763.3556840234</v>
      </c>
      <c r="R12" s="169">
        <v>2297441.7822268517</v>
      </c>
      <c r="S12" s="169">
        <v>2293894.1812996385</v>
      </c>
    </row>
    <row r="13" spans="1:19" ht="15" customHeight="1">
      <c r="A13" s="66" t="s">
        <v>121</v>
      </c>
      <c r="B13" s="67">
        <v>2</v>
      </c>
      <c r="C13" s="169">
        <v>544671.39145945257</v>
      </c>
      <c r="D13" s="169">
        <v>568379.35517106112</v>
      </c>
      <c r="E13" s="169">
        <v>650011.45736053924</v>
      </c>
      <c r="F13" s="169">
        <v>687836.6486040192</v>
      </c>
      <c r="G13" s="169">
        <v>706824.54172517231</v>
      </c>
      <c r="H13" s="169">
        <v>782151.94602519926</v>
      </c>
      <c r="I13" s="169">
        <v>873579.21750604827</v>
      </c>
      <c r="J13" s="169">
        <v>791489.18154132878</v>
      </c>
      <c r="K13" s="169">
        <v>798866.85594252474</v>
      </c>
      <c r="L13" s="169">
        <v>885279.59416425822</v>
      </c>
      <c r="M13" s="169">
        <v>1059711.2228625624</v>
      </c>
      <c r="N13" s="169">
        <v>1125910.2274626251</v>
      </c>
      <c r="O13" s="169">
        <v>1163100.7732594698</v>
      </c>
      <c r="P13" s="169">
        <v>1214000.9900912251</v>
      </c>
      <c r="Q13" s="169">
        <v>1318179.6914254597</v>
      </c>
      <c r="R13" s="169">
        <v>1338212.8812768501</v>
      </c>
      <c r="S13" s="169">
        <v>1486441.6681873582</v>
      </c>
    </row>
    <row r="14" spans="1:19" ht="15" customHeight="1">
      <c r="A14" s="66" t="s">
        <v>19</v>
      </c>
      <c r="B14" s="67">
        <v>3</v>
      </c>
      <c r="C14" s="169">
        <v>73636</v>
      </c>
      <c r="D14" s="169">
        <v>74316</v>
      </c>
      <c r="E14" s="169">
        <v>81516</v>
      </c>
      <c r="F14" s="169">
        <v>89245</v>
      </c>
      <c r="G14" s="169">
        <v>93966</v>
      </c>
      <c r="H14" s="169">
        <v>96294</v>
      </c>
      <c r="I14" s="169">
        <v>101748</v>
      </c>
      <c r="J14" s="169">
        <v>106878.97732980017</v>
      </c>
      <c r="K14" s="169">
        <v>115256.58933846658</v>
      </c>
      <c r="L14" s="169">
        <v>129842.62105027508</v>
      </c>
      <c r="M14" s="169">
        <v>174196.73457197758</v>
      </c>
      <c r="N14" s="169">
        <v>189145.95465873348</v>
      </c>
      <c r="O14" s="169">
        <v>195150.29915856471</v>
      </c>
      <c r="P14" s="169">
        <v>209752.97839630154</v>
      </c>
      <c r="Q14" s="169">
        <v>238018.23754902405</v>
      </c>
      <c r="R14" s="169">
        <v>261593.46122243471</v>
      </c>
      <c r="S14" s="169">
        <v>279002.6440794582</v>
      </c>
    </row>
    <row r="15" spans="1:19" ht="15" customHeight="1">
      <c r="A15" s="66" t="s">
        <v>20</v>
      </c>
      <c r="B15" s="67">
        <v>4</v>
      </c>
      <c r="C15" s="169">
        <v>3024</v>
      </c>
      <c r="D15" s="169">
        <v>3077</v>
      </c>
      <c r="E15" s="169">
        <v>3260</v>
      </c>
      <c r="F15" s="169">
        <v>3402</v>
      </c>
      <c r="G15" s="169">
        <v>3595</v>
      </c>
      <c r="H15" s="169">
        <v>3708</v>
      </c>
      <c r="I15" s="169">
        <v>3870</v>
      </c>
      <c r="J15" s="169">
        <v>4982.7008009955034</v>
      </c>
      <c r="K15" s="169">
        <v>5310.3751974257593</v>
      </c>
      <c r="L15" s="169">
        <v>4856.7073647477127</v>
      </c>
      <c r="M15" s="169">
        <v>3319.7801708005277</v>
      </c>
      <c r="N15" s="169">
        <v>3643.4731607622025</v>
      </c>
      <c r="O15" s="169">
        <v>3529.6348595651721</v>
      </c>
      <c r="P15" s="169">
        <v>3359.685574909302</v>
      </c>
      <c r="Q15" s="169">
        <v>3681.8321709464135</v>
      </c>
      <c r="R15" s="169">
        <v>3957.3062233187684</v>
      </c>
      <c r="S15" s="169">
        <v>4698.5204225636708</v>
      </c>
    </row>
    <row r="16" spans="1:19" ht="15" customHeight="1">
      <c r="A16" s="66" t="s">
        <v>21</v>
      </c>
      <c r="B16" s="67">
        <v>5</v>
      </c>
      <c r="C16" s="169">
        <v>52204.601979131476</v>
      </c>
      <c r="D16" s="169">
        <v>54737.915197693968</v>
      </c>
      <c r="E16" s="169">
        <v>62221.223161465583</v>
      </c>
      <c r="F16" s="169">
        <v>75138.113648046536</v>
      </c>
      <c r="G16" s="169">
        <v>88257.781690582764</v>
      </c>
      <c r="H16" s="169">
        <v>100612.57638126181</v>
      </c>
      <c r="I16" s="169">
        <v>113806.48863874</v>
      </c>
      <c r="J16" s="169">
        <v>126364.04395070646</v>
      </c>
      <c r="K16" s="169">
        <v>142377.30457902938</v>
      </c>
      <c r="L16" s="169">
        <v>144734.17686463348</v>
      </c>
      <c r="M16" s="169">
        <v>156612.31064642553</v>
      </c>
      <c r="N16" s="169">
        <v>161292.51747600856</v>
      </c>
      <c r="O16" s="169">
        <v>164352.6440469349</v>
      </c>
      <c r="P16" s="169">
        <v>172089.28516380314</v>
      </c>
      <c r="Q16" s="169">
        <v>172701.96901230959</v>
      </c>
      <c r="R16" s="169">
        <v>187181.26852614642</v>
      </c>
      <c r="S16" s="169">
        <v>210107.13612062662</v>
      </c>
    </row>
    <row r="17" spans="1:19" ht="15" customHeight="1">
      <c r="A17" s="66" t="s">
        <v>22</v>
      </c>
      <c r="B17" s="67">
        <v>6</v>
      </c>
      <c r="C17" s="169">
        <v>564500.32124731864</v>
      </c>
      <c r="D17" s="169">
        <v>602994.24038614298</v>
      </c>
      <c r="E17" s="169">
        <v>698159.65211863199</v>
      </c>
      <c r="F17" s="169">
        <v>733741.50095465803</v>
      </c>
      <c r="G17" s="169">
        <v>873835.91682895401</v>
      </c>
      <c r="H17" s="169">
        <v>967045.55317224597</v>
      </c>
      <c r="I17" s="169">
        <v>1070591.8962435599</v>
      </c>
      <c r="J17" s="169">
        <v>1109020.53798002</v>
      </c>
      <c r="K17" s="169">
        <v>1187606.8332324889</v>
      </c>
      <c r="L17" s="169">
        <v>1250584.3377475839</v>
      </c>
      <c r="M17" s="169">
        <v>1292973.6133853875</v>
      </c>
      <c r="N17" s="169">
        <v>1316896.6510488444</v>
      </c>
      <c r="O17" s="169">
        <v>1453388.6433559039</v>
      </c>
      <c r="P17" s="169">
        <v>1525531.2584251929</v>
      </c>
      <c r="Q17" s="169">
        <v>1607638.3276953823</v>
      </c>
      <c r="R17" s="169">
        <v>1657137.8039342726</v>
      </c>
      <c r="S17" s="169">
        <v>1836389.8044977509</v>
      </c>
    </row>
    <row r="18" spans="1:19" ht="15" customHeight="1">
      <c r="A18" s="66" t="s">
        <v>23</v>
      </c>
      <c r="B18" s="67">
        <v>7</v>
      </c>
      <c r="C18" s="169">
        <v>356824.201</v>
      </c>
      <c r="D18" s="169">
        <v>348901.93141203001</v>
      </c>
      <c r="E18" s="169">
        <v>348485.57382008899</v>
      </c>
      <c r="F18" s="169">
        <v>411101.17857389897</v>
      </c>
      <c r="G18" s="169">
        <v>411313.86335144</v>
      </c>
      <c r="H18" s="169">
        <v>461527.01852556597</v>
      </c>
      <c r="I18" s="169">
        <v>473156.43538401893</v>
      </c>
      <c r="J18" s="169">
        <v>509399.13535735651</v>
      </c>
      <c r="K18" s="169">
        <v>523212.60302073433</v>
      </c>
      <c r="L18" s="169">
        <v>405886.48351640371</v>
      </c>
      <c r="M18" s="169">
        <v>484358.24726329546</v>
      </c>
      <c r="N18" s="169">
        <v>474367.95076063112</v>
      </c>
      <c r="O18" s="169">
        <v>429039.55516823288</v>
      </c>
      <c r="P18" s="169">
        <v>434793.21189163532</v>
      </c>
      <c r="Q18" s="169">
        <v>472817.51104738761</v>
      </c>
      <c r="R18" s="169">
        <v>508584.74885697151</v>
      </c>
      <c r="S18" s="169">
        <v>524684.40604819299</v>
      </c>
    </row>
    <row r="19" spans="1:19" ht="15" customHeight="1">
      <c r="A19" s="66" t="s">
        <v>24</v>
      </c>
      <c r="B19" s="67">
        <v>8</v>
      </c>
      <c r="C19" s="169">
        <v>87503.216314670455</v>
      </c>
      <c r="D19" s="169">
        <v>89740.058369577106</v>
      </c>
      <c r="E19" s="169">
        <v>96978.451211492298</v>
      </c>
      <c r="F19" s="169">
        <v>103611.7094775673</v>
      </c>
      <c r="G19" s="169">
        <v>137271.50445127979</v>
      </c>
      <c r="H19" s="169">
        <v>170951.38523196781</v>
      </c>
      <c r="I19" s="169">
        <v>209647.5997377332</v>
      </c>
      <c r="J19" s="169">
        <v>248865.22342330351</v>
      </c>
      <c r="K19" s="169">
        <v>273912.05740606558</v>
      </c>
      <c r="L19" s="169">
        <v>283552.31139195111</v>
      </c>
      <c r="M19" s="169">
        <v>288143.69956270012</v>
      </c>
      <c r="N19" s="169">
        <v>296187.81552582665</v>
      </c>
      <c r="O19" s="169">
        <v>284030.80390058178</v>
      </c>
      <c r="P19" s="169">
        <v>283334.98023712961</v>
      </c>
      <c r="Q19" s="169">
        <v>323161.06344593607</v>
      </c>
      <c r="R19" s="169">
        <v>359653.86672848987</v>
      </c>
      <c r="S19" s="169">
        <v>380132.34565829829</v>
      </c>
    </row>
    <row r="20" spans="1:19" ht="15" customHeight="1">
      <c r="A20" s="66" t="s">
        <v>25</v>
      </c>
      <c r="B20" s="67">
        <v>9</v>
      </c>
      <c r="C20" s="169">
        <v>470459.253914751</v>
      </c>
      <c r="D20" s="169">
        <v>584850.61720668804</v>
      </c>
      <c r="E20" s="169">
        <v>664326.42311579385</v>
      </c>
      <c r="F20" s="169">
        <v>728148.05161028495</v>
      </c>
      <c r="G20" s="169">
        <v>828435.722368174</v>
      </c>
      <c r="H20" s="169">
        <v>882033.28620799095</v>
      </c>
      <c r="I20" s="169">
        <v>972949.22241038003</v>
      </c>
      <c r="J20" s="169">
        <v>1032198.278882242</v>
      </c>
      <c r="K20" s="169">
        <v>1096621.5174793601</v>
      </c>
      <c r="L20" s="169">
        <v>1147709.6810784806</v>
      </c>
      <c r="M20" s="169">
        <v>1137426.259794161</v>
      </c>
      <c r="N20" s="169">
        <v>1175176.4934045917</v>
      </c>
      <c r="O20" s="169">
        <v>1060416.3141290443</v>
      </c>
      <c r="P20" s="169">
        <v>1161377.5339241398</v>
      </c>
      <c r="Q20" s="169">
        <v>1326866.5841111217</v>
      </c>
      <c r="R20" s="169">
        <v>1361720.6168639897</v>
      </c>
      <c r="S20" s="169">
        <v>1438859.3423457183</v>
      </c>
    </row>
    <row r="21" spans="1:19" ht="15" customHeight="1">
      <c r="A21" s="66" t="s">
        <v>26</v>
      </c>
      <c r="B21" s="67">
        <v>10</v>
      </c>
      <c r="C21" s="169">
        <v>160336.7919097</v>
      </c>
      <c r="D21" s="169">
        <v>140875.805770659</v>
      </c>
      <c r="E21" s="169">
        <v>93596.330725148</v>
      </c>
      <c r="F21" s="169">
        <v>102559.184651398</v>
      </c>
      <c r="G21" s="169">
        <v>109906.137757221</v>
      </c>
      <c r="H21" s="169">
        <v>117593.375923571</v>
      </c>
      <c r="I21" s="169">
        <v>153684.6274542289</v>
      </c>
      <c r="J21" s="169">
        <v>166417.49572653699</v>
      </c>
      <c r="K21" s="169">
        <v>190160.00263964009</v>
      </c>
      <c r="L21" s="169">
        <v>191282.36506634194</v>
      </c>
      <c r="M21" s="169">
        <v>246113.33032868421</v>
      </c>
      <c r="N21" s="169">
        <v>250430.11245468308</v>
      </c>
      <c r="O21" s="169">
        <v>214323.62698923476</v>
      </c>
      <c r="P21" s="169">
        <v>268806.76479815686</v>
      </c>
      <c r="Q21" s="169">
        <v>244914.56868835827</v>
      </c>
      <c r="R21" s="169">
        <v>294104.21602060541</v>
      </c>
      <c r="S21" s="169">
        <v>337245.57576987508</v>
      </c>
    </row>
    <row r="22" spans="1:19" ht="15" customHeight="1">
      <c r="A22" s="66" t="s">
        <v>27</v>
      </c>
      <c r="B22" s="67">
        <v>11</v>
      </c>
      <c r="C22" s="169">
        <v>110959.288755859</v>
      </c>
      <c r="D22" s="169">
        <v>114131.8003311886</v>
      </c>
      <c r="E22" s="169">
        <v>130346.36790064879</v>
      </c>
      <c r="F22" s="169">
        <v>144577.86847724841</v>
      </c>
      <c r="G22" s="169">
        <v>153524.22251485701</v>
      </c>
      <c r="H22" s="169">
        <v>179021.34707287</v>
      </c>
      <c r="I22" s="169">
        <v>201878.29473978211</v>
      </c>
      <c r="J22" s="169">
        <v>216274.58173126739</v>
      </c>
      <c r="K22" s="169">
        <v>245164.57515121161</v>
      </c>
      <c r="L22" s="169">
        <v>257748.9804806404</v>
      </c>
      <c r="M22" s="169">
        <v>272545.50332248624</v>
      </c>
      <c r="N22" s="169">
        <v>295307.60113370058</v>
      </c>
      <c r="O22" s="169">
        <v>268482.8287269444</v>
      </c>
      <c r="P22" s="169">
        <v>308525.67314150772</v>
      </c>
      <c r="Q22" s="169">
        <v>327918.60908124771</v>
      </c>
      <c r="R22" s="169">
        <v>383136.87811001716</v>
      </c>
      <c r="S22" s="169">
        <v>430332.4656565038</v>
      </c>
    </row>
    <row r="23" spans="1:19" ht="15" customHeight="1">
      <c r="A23" s="66" t="s">
        <v>28</v>
      </c>
      <c r="B23" s="67">
        <v>12</v>
      </c>
      <c r="C23" s="169">
        <v>338642.75582672632</v>
      </c>
      <c r="D23" s="169">
        <v>346947.77286778699</v>
      </c>
      <c r="E23" s="169">
        <v>347762.39516086498</v>
      </c>
      <c r="F23" s="169">
        <v>362938.34732814098</v>
      </c>
      <c r="G23" s="169">
        <v>375660.19508947298</v>
      </c>
      <c r="H23" s="169">
        <v>444494.49021296419</v>
      </c>
      <c r="I23" s="169">
        <v>552768.72980858118</v>
      </c>
      <c r="J23" s="169">
        <v>602179.72354161786</v>
      </c>
      <c r="K23" s="169">
        <v>667414.5313457133</v>
      </c>
      <c r="L23" s="169">
        <v>666967.24431775801</v>
      </c>
      <c r="M23" s="169">
        <v>676740.43464621436</v>
      </c>
      <c r="N23" s="169">
        <v>737070.69799680833</v>
      </c>
      <c r="O23" s="169">
        <v>615683.36007583176</v>
      </c>
      <c r="P23" s="169">
        <v>694486.23803319572</v>
      </c>
      <c r="Q23" s="169">
        <v>739609.88572527107</v>
      </c>
      <c r="R23" s="169">
        <v>771739.38874639268</v>
      </c>
      <c r="S23" s="169">
        <v>820812.96375179547</v>
      </c>
    </row>
    <row r="24" spans="1:19" ht="15" customHeight="1">
      <c r="A24" s="66" t="s">
        <v>29</v>
      </c>
      <c r="B24" s="67">
        <v>13</v>
      </c>
      <c r="C24" s="169">
        <v>204553.63715318049</v>
      </c>
      <c r="D24" s="169">
        <v>213030.59793823399</v>
      </c>
      <c r="E24" s="169">
        <v>232017.60812291011</v>
      </c>
      <c r="F24" s="169">
        <v>250195.19075785051</v>
      </c>
      <c r="G24" s="169">
        <v>287319.64978966227</v>
      </c>
      <c r="H24" s="169">
        <v>348454.79645265202</v>
      </c>
      <c r="I24" s="169">
        <v>396598.79562308837</v>
      </c>
      <c r="J24" s="169">
        <v>386068.21458621771</v>
      </c>
      <c r="K24" s="169">
        <v>406918.22198251099</v>
      </c>
      <c r="L24" s="169">
        <v>428983.23691932787</v>
      </c>
      <c r="M24" s="169">
        <v>485995.15370287694</v>
      </c>
      <c r="N24" s="169">
        <v>492525.68807003542</v>
      </c>
      <c r="O24" s="169">
        <v>426771.71339146351</v>
      </c>
      <c r="P24" s="169">
        <v>455211.77876484871</v>
      </c>
      <c r="Q24" s="169">
        <v>549723.51791535364</v>
      </c>
      <c r="R24" s="169">
        <v>608671.412406669</v>
      </c>
      <c r="S24" s="169">
        <v>660362.70476787805</v>
      </c>
    </row>
    <row r="25" spans="1:19" ht="15" customHeight="1">
      <c r="A25" s="66" t="s">
        <v>122</v>
      </c>
      <c r="B25" s="67">
        <v>14</v>
      </c>
      <c r="C25" s="169">
        <v>82404.558474902791</v>
      </c>
      <c r="D25" s="169">
        <v>89029.513826742361</v>
      </c>
      <c r="E25" s="169">
        <v>102748.49916982267</v>
      </c>
      <c r="F25" s="169">
        <v>112239.90513630481</v>
      </c>
      <c r="G25" s="169">
        <v>125326.98598713226</v>
      </c>
      <c r="H25" s="169">
        <v>133394.49106026237</v>
      </c>
      <c r="I25" s="169">
        <v>139369.9111979185</v>
      </c>
      <c r="J25" s="169">
        <v>140171.00813628116</v>
      </c>
      <c r="K25" s="169">
        <v>145935.38610565895</v>
      </c>
      <c r="L25" s="169">
        <v>155756.33565410128</v>
      </c>
      <c r="M25" s="169">
        <v>147851.12983006603</v>
      </c>
      <c r="N25" s="169">
        <v>152949.30288488645</v>
      </c>
      <c r="O25" s="169">
        <v>123803.6022454038</v>
      </c>
      <c r="P25" s="169">
        <v>155160.09961706886</v>
      </c>
      <c r="Q25" s="169">
        <v>171435.67680808695</v>
      </c>
      <c r="R25" s="169">
        <v>172306.9704374237</v>
      </c>
      <c r="S25" s="169">
        <v>174921.24860443722</v>
      </c>
    </row>
    <row r="26" spans="1:19" ht="15" customHeight="1">
      <c r="A26" s="66" t="s">
        <v>30</v>
      </c>
      <c r="B26" s="67">
        <v>15</v>
      </c>
      <c r="C26" s="169">
        <v>60671</v>
      </c>
      <c r="D26" s="169">
        <v>64842</v>
      </c>
      <c r="E26" s="169">
        <v>70708.657014079276</v>
      </c>
      <c r="F26" s="169">
        <v>96696.000000000058</v>
      </c>
      <c r="G26" s="169">
        <v>108707</v>
      </c>
      <c r="H26" s="169">
        <v>110812</v>
      </c>
      <c r="I26" s="169">
        <v>119261</v>
      </c>
      <c r="J26" s="169">
        <v>134076.4211362894</v>
      </c>
      <c r="K26" s="169">
        <v>144127.98687419627</v>
      </c>
      <c r="L26" s="169">
        <v>149718.36859725651</v>
      </c>
      <c r="M26" s="169">
        <v>160024.91058301867</v>
      </c>
      <c r="N26" s="169">
        <v>146218.32796109311</v>
      </c>
      <c r="O26" s="169">
        <v>123637.58130703724</v>
      </c>
      <c r="P26" s="169">
        <v>140287.79248528124</v>
      </c>
      <c r="Q26" s="169">
        <v>152102.33109614707</v>
      </c>
      <c r="R26" s="169">
        <v>166323.04555609147</v>
      </c>
      <c r="S26" s="169">
        <v>176115.99160847458</v>
      </c>
    </row>
    <row r="27" spans="1:19" ht="15" customHeight="1">
      <c r="A27" s="66" t="s">
        <v>31</v>
      </c>
      <c r="B27" s="67">
        <v>16</v>
      </c>
      <c r="C27" s="169">
        <v>214545</v>
      </c>
      <c r="D27" s="169">
        <v>214609</v>
      </c>
      <c r="E27" s="169">
        <v>219365</v>
      </c>
      <c r="F27" s="169">
        <v>248454</v>
      </c>
      <c r="G27" s="169">
        <v>278552</v>
      </c>
      <c r="H27" s="169">
        <v>337646</v>
      </c>
      <c r="I27" s="169">
        <v>387078</v>
      </c>
      <c r="J27" s="169">
        <v>395788.81534933439</v>
      </c>
      <c r="K27" s="169">
        <v>399244.58657913835</v>
      </c>
      <c r="L27" s="169">
        <v>442758.758339338</v>
      </c>
      <c r="M27" s="169">
        <v>450940.00430819055</v>
      </c>
      <c r="N27" s="169">
        <v>417525.75365188497</v>
      </c>
      <c r="O27" s="169">
        <v>352284.85959536512</v>
      </c>
      <c r="P27" s="169">
        <v>404646.06235801103</v>
      </c>
      <c r="Q27" s="169">
        <v>427180.45048050629</v>
      </c>
      <c r="R27" s="169">
        <v>439175.34911106859</v>
      </c>
      <c r="S27" s="169">
        <v>469201.29008828133</v>
      </c>
    </row>
    <row r="28" spans="1:19" ht="15" customHeight="1">
      <c r="A28" s="66" t="s">
        <v>32</v>
      </c>
      <c r="B28" s="67">
        <v>17</v>
      </c>
      <c r="C28" s="169">
        <v>382052.24417058984</v>
      </c>
      <c r="D28" s="169">
        <v>399837.54690926266</v>
      </c>
      <c r="E28" s="169">
        <v>462502.82571684639</v>
      </c>
      <c r="F28" s="169">
        <v>526444.92359795282</v>
      </c>
      <c r="G28" s="169">
        <v>605499.88176192017</v>
      </c>
      <c r="H28" s="169">
        <v>674433.31692860182</v>
      </c>
      <c r="I28" s="169">
        <v>761733.65205215663</v>
      </c>
      <c r="J28" s="169">
        <v>825615.8844803425</v>
      </c>
      <c r="K28" s="169">
        <v>897556.19587031612</v>
      </c>
      <c r="L28" s="169">
        <v>995009.32349937013</v>
      </c>
      <c r="M28" s="169">
        <v>933723.58317264891</v>
      </c>
      <c r="N28" s="169">
        <v>975850.48539363383</v>
      </c>
      <c r="O28" s="169">
        <v>855880.24989562028</v>
      </c>
      <c r="P28" s="169">
        <v>1032915.4167807444</v>
      </c>
      <c r="Q28" s="169">
        <v>1187435.2435032539</v>
      </c>
      <c r="R28" s="169">
        <v>1325962.5334196624</v>
      </c>
      <c r="S28" s="169">
        <v>1405389.6872226624</v>
      </c>
    </row>
    <row r="29" spans="1:19" ht="15" customHeight="1">
      <c r="A29" s="66" t="s">
        <v>33</v>
      </c>
      <c r="B29" s="67">
        <v>18</v>
      </c>
      <c r="C29" s="227">
        <v>222313.99999999959</v>
      </c>
      <c r="D29" s="227">
        <v>229448.00000000041</v>
      </c>
      <c r="E29" s="227">
        <v>216789.98727509845</v>
      </c>
      <c r="F29" s="227">
        <v>247243.99999999983</v>
      </c>
      <c r="G29" s="227">
        <v>282651.99999999988</v>
      </c>
      <c r="H29" s="227">
        <v>305961.71316155</v>
      </c>
      <c r="I29" s="227">
        <v>348669.53603514191</v>
      </c>
      <c r="J29" s="227">
        <v>374735.35021501163</v>
      </c>
      <c r="K29" s="227">
        <v>411191.55256016023</v>
      </c>
      <c r="L29" s="227">
        <v>446389.35098601668</v>
      </c>
      <c r="M29" s="227">
        <v>426351.04574319132</v>
      </c>
      <c r="N29" s="227">
        <v>420696.19566970243</v>
      </c>
      <c r="O29" s="227">
        <v>439809.10530357779</v>
      </c>
      <c r="P29" s="227">
        <v>466772.8795107872</v>
      </c>
      <c r="Q29" s="227">
        <v>489938.41195581341</v>
      </c>
      <c r="R29" s="227">
        <v>536746.34105240938</v>
      </c>
      <c r="S29" s="227">
        <v>552272.70323349978</v>
      </c>
    </row>
    <row r="30" spans="1:19" ht="15" customHeight="1">
      <c r="A30" s="66" t="s">
        <v>123</v>
      </c>
      <c r="B30" s="67">
        <v>19</v>
      </c>
      <c r="C30" s="227">
        <v>142583</v>
      </c>
      <c r="D30" s="227">
        <v>146382</v>
      </c>
      <c r="E30" s="227">
        <v>154430</v>
      </c>
      <c r="F30" s="227">
        <v>156455</v>
      </c>
      <c r="G30" s="227">
        <v>158665</v>
      </c>
      <c r="H30" s="227">
        <v>163338</v>
      </c>
      <c r="I30" s="227">
        <v>177586</v>
      </c>
      <c r="J30" s="227">
        <v>195447.35234769972</v>
      </c>
      <c r="K30" s="227">
        <v>223062.34037596037</v>
      </c>
      <c r="L30" s="227">
        <v>244235.96419516901</v>
      </c>
      <c r="M30" s="227">
        <v>259006.78465316127</v>
      </c>
      <c r="N30" s="227">
        <v>274253.31523416389</v>
      </c>
      <c r="O30" s="227">
        <v>271616.21592205064</v>
      </c>
      <c r="P30" s="227">
        <v>321546.3169573067</v>
      </c>
      <c r="Q30" s="227">
        <v>315422.347101191</v>
      </c>
      <c r="R30" s="227">
        <v>316272.94497975707</v>
      </c>
      <c r="S30" s="227">
        <v>356361.48732507363</v>
      </c>
    </row>
    <row r="31" spans="1:19" ht="15" customHeight="1">
      <c r="A31" s="66" t="s">
        <v>34</v>
      </c>
      <c r="B31" s="67">
        <v>20</v>
      </c>
      <c r="C31" s="227">
        <v>192731.036474717</v>
      </c>
      <c r="D31" s="227">
        <v>192090.26597014372</v>
      </c>
      <c r="E31" s="227">
        <v>205622.27411705744</v>
      </c>
      <c r="F31" s="227">
        <v>229132</v>
      </c>
      <c r="G31" s="227">
        <v>242202.42837300745</v>
      </c>
      <c r="H31" s="227">
        <v>253141.02375748497</v>
      </c>
      <c r="I31" s="227">
        <v>296432.03185097408</v>
      </c>
      <c r="J31" s="227">
        <v>331444.02713629673</v>
      </c>
      <c r="K31" s="227">
        <v>364607.32649417408</v>
      </c>
      <c r="L31" s="227">
        <v>436445.85239828279</v>
      </c>
      <c r="M31" s="227">
        <v>424578.35518727556</v>
      </c>
      <c r="N31" s="227">
        <v>452736.4235314097</v>
      </c>
      <c r="O31" s="227">
        <v>415054.1091380493</v>
      </c>
      <c r="P31" s="227">
        <v>474596.48298343766</v>
      </c>
      <c r="Q31" s="227">
        <v>455267.93831296562</v>
      </c>
      <c r="R31" s="227">
        <v>476535.32186734583</v>
      </c>
      <c r="S31" s="227">
        <v>524523.12723009719</v>
      </c>
    </row>
    <row r="32" spans="1:19" ht="15" customHeight="1">
      <c r="A32" s="66" t="s">
        <v>35</v>
      </c>
      <c r="B32" s="67">
        <v>21</v>
      </c>
      <c r="C32" s="227">
        <v>119327.45934960991</v>
      </c>
      <c r="D32" s="227">
        <v>127280.41003796257</v>
      </c>
      <c r="E32" s="227">
        <v>152788.37526322773</v>
      </c>
      <c r="F32" s="227">
        <v>164578.05099494918</v>
      </c>
      <c r="G32" s="227">
        <v>191040.97378705034</v>
      </c>
      <c r="H32" s="227">
        <v>209094.78292756277</v>
      </c>
      <c r="I32" s="227">
        <v>215861.57359728217</v>
      </c>
      <c r="J32" s="227">
        <v>205145.48611133968</v>
      </c>
      <c r="K32" s="227">
        <v>249259.74706790131</v>
      </c>
      <c r="L32" s="227">
        <v>249954.47887211785</v>
      </c>
      <c r="M32" s="227">
        <v>323690.34813223564</v>
      </c>
      <c r="N32" s="227">
        <v>326857.97388084291</v>
      </c>
      <c r="O32" s="227">
        <v>316258.52577683085</v>
      </c>
      <c r="P32" s="227">
        <v>322750.82060058683</v>
      </c>
      <c r="Q32" s="227">
        <v>348335.24049710447</v>
      </c>
      <c r="R32" s="227">
        <v>349573.80253508379</v>
      </c>
      <c r="S32" s="227">
        <v>366911.28683453321</v>
      </c>
    </row>
    <row r="33" spans="1:19" ht="15" customHeight="1">
      <c r="A33" s="66" t="s">
        <v>124</v>
      </c>
      <c r="B33" s="67">
        <v>22</v>
      </c>
      <c r="C33" s="169">
        <v>255130</v>
      </c>
      <c r="D33" s="169">
        <v>276819</v>
      </c>
      <c r="E33" s="169">
        <v>335568</v>
      </c>
      <c r="F33" s="169">
        <v>391120</v>
      </c>
      <c r="G33" s="169">
        <v>435904</v>
      </c>
      <c r="H33" s="169">
        <v>454468</v>
      </c>
      <c r="I33" s="169">
        <v>474466</v>
      </c>
      <c r="J33" s="169">
        <v>482062.6537177671</v>
      </c>
      <c r="K33" s="169">
        <v>485734.35536070634</v>
      </c>
      <c r="L33" s="169">
        <v>506585.54817917023</v>
      </c>
      <c r="M33" s="169">
        <v>559636.57755852619</v>
      </c>
      <c r="N33" s="169">
        <v>597827.15985281486</v>
      </c>
      <c r="O33" s="169">
        <v>571915.51610305684</v>
      </c>
      <c r="P33" s="169">
        <v>665555.55491949013</v>
      </c>
      <c r="Q33" s="169">
        <v>729821.84859662456</v>
      </c>
      <c r="R33" s="169">
        <v>766483.60462349956</v>
      </c>
      <c r="S33" s="169">
        <v>852483.32596465712</v>
      </c>
    </row>
    <row r="34" spans="1:19" ht="15" customHeight="1">
      <c r="A34" s="66" t="s">
        <v>36</v>
      </c>
      <c r="B34" s="67">
        <v>23</v>
      </c>
      <c r="C34" s="169">
        <v>1128350.8830810052</v>
      </c>
      <c r="D34" s="169">
        <v>1235701.5711616878</v>
      </c>
      <c r="E34" s="169">
        <v>1365304.0807436053</v>
      </c>
      <c r="F34" s="169">
        <v>1597313.4797980301</v>
      </c>
      <c r="G34" s="169">
        <v>1882617.2443499323</v>
      </c>
      <c r="H34" s="169">
        <v>2185454.7550697243</v>
      </c>
      <c r="I34" s="169">
        <v>2124878.1762336553</v>
      </c>
      <c r="J34" s="169">
        <v>2137184.9269485096</v>
      </c>
      <c r="K34" s="169">
        <v>2519785.5189372273</v>
      </c>
      <c r="L34" s="169">
        <v>2590194.1305838265</v>
      </c>
      <c r="M34" s="169">
        <v>3214066.7452508151</v>
      </c>
      <c r="N34" s="169">
        <v>3024434.1807206548</v>
      </c>
      <c r="O34" s="169">
        <v>3268908.6064245072</v>
      </c>
      <c r="P34" s="169">
        <v>3551592.2286560759</v>
      </c>
      <c r="Q34" s="169">
        <v>3600600.5676412536</v>
      </c>
      <c r="R34" s="169">
        <v>3798379.9529369785</v>
      </c>
      <c r="S34" s="169">
        <v>3940904.7163637481</v>
      </c>
    </row>
    <row r="35" spans="1:19" ht="15" customHeight="1">
      <c r="A35" s="66" t="s">
        <v>37</v>
      </c>
      <c r="B35" s="67">
        <v>24</v>
      </c>
      <c r="C35" s="169">
        <v>2568967.3444022695</v>
      </c>
      <c r="D35" s="169">
        <v>2840549.2158617754</v>
      </c>
      <c r="E35" s="169">
        <v>3494800.6265962468</v>
      </c>
      <c r="F35" s="169">
        <v>3860921.6608362468</v>
      </c>
      <c r="G35" s="169">
        <v>4086682.0841195388</v>
      </c>
      <c r="H35" s="169">
        <v>4481455.1859781705</v>
      </c>
      <c r="I35" s="169">
        <v>5341996.3061931962</v>
      </c>
      <c r="J35" s="169">
        <v>5508048.3567916872</v>
      </c>
      <c r="K35" s="169">
        <v>6163493.5682120463</v>
      </c>
      <c r="L35" s="169">
        <v>6729284.8277449347</v>
      </c>
      <c r="M35" s="169">
        <v>7097490.630906824</v>
      </c>
      <c r="N35" s="169">
        <v>7859512.0576158185</v>
      </c>
      <c r="O35" s="169">
        <v>8545959.0657575838</v>
      </c>
      <c r="P35" s="169">
        <v>8809724.1836525593</v>
      </c>
      <c r="Q35" s="169">
        <v>8658204.5816796646</v>
      </c>
      <c r="R35" s="169">
        <v>8867135.4998193197</v>
      </c>
      <c r="S35" s="169">
        <v>9384788.6244576499</v>
      </c>
    </row>
    <row r="36" spans="1:19" ht="15" customHeight="1">
      <c r="A36" s="66" t="s">
        <v>38</v>
      </c>
      <c r="B36" s="67">
        <v>25</v>
      </c>
      <c r="C36" s="169">
        <v>3800786.180704087</v>
      </c>
      <c r="D36" s="169">
        <v>3899186.8038432878</v>
      </c>
      <c r="E36" s="169">
        <v>4183311.517619628</v>
      </c>
      <c r="F36" s="169">
        <v>4547835.4689220991</v>
      </c>
      <c r="G36" s="169">
        <v>5121050.9965309519</v>
      </c>
      <c r="H36" s="169">
        <v>5400531.0431687515</v>
      </c>
      <c r="I36" s="169">
        <v>5558920.5986342886</v>
      </c>
      <c r="J36" s="169">
        <v>5925667.370172305</v>
      </c>
      <c r="K36" s="169">
        <v>6657085.2251195665</v>
      </c>
      <c r="L36" s="169">
        <v>6900652.2473719073</v>
      </c>
      <c r="M36" s="169">
        <v>7453835.7899713172</v>
      </c>
      <c r="N36" s="169">
        <v>7834753.8294726163</v>
      </c>
      <c r="O36" s="169">
        <v>7761605.6741093555</v>
      </c>
      <c r="P36" s="169">
        <v>8941528.4614409581</v>
      </c>
      <c r="Q36" s="169">
        <v>9456816.2634464316</v>
      </c>
      <c r="R36" s="169">
        <v>10899179.298566351</v>
      </c>
      <c r="S36" s="169">
        <v>12020413.055548491</v>
      </c>
    </row>
    <row r="37" spans="1:19" ht="15" customHeight="1">
      <c r="A37" s="66" t="s">
        <v>39</v>
      </c>
      <c r="B37" s="67">
        <v>26</v>
      </c>
      <c r="C37" s="169">
        <v>950996.00000000035</v>
      </c>
      <c r="D37" s="169">
        <v>1057824.0499999998</v>
      </c>
      <c r="E37" s="169">
        <v>1199719.9999999951</v>
      </c>
      <c r="F37" s="169">
        <v>1373784.1000000022</v>
      </c>
      <c r="G37" s="169">
        <v>1414598.5999999964</v>
      </c>
      <c r="H37" s="169">
        <v>1536965</v>
      </c>
      <c r="I37" s="169">
        <v>1643103.0999999966</v>
      </c>
      <c r="J37" s="169">
        <v>1782263.4714440014</v>
      </c>
      <c r="K37" s="169">
        <v>1952977.6199421592</v>
      </c>
      <c r="L37" s="169">
        <v>2010159.2804847423</v>
      </c>
      <c r="M37" s="169">
        <v>2112286.4984375383</v>
      </c>
      <c r="N37" s="169">
        <v>2201331.8776683398</v>
      </c>
      <c r="O37" s="169">
        <v>2323715.6448214692</v>
      </c>
      <c r="P37" s="169">
        <v>2616683.9515856798</v>
      </c>
      <c r="Q37" s="169">
        <v>3178100.7912556347</v>
      </c>
      <c r="R37" s="169">
        <v>3638481.2899958491</v>
      </c>
      <c r="S37" s="169">
        <v>3820394.7473225701</v>
      </c>
    </row>
    <row r="38" spans="1:19" ht="15" customHeight="1">
      <c r="A38" s="66" t="s">
        <v>40</v>
      </c>
      <c r="B38" s="67">
        <v>27</v>
      </c>
      <c r="C38" s="169">
        <v>736389.43593583792</v>
      </c>
      <c r="D38" s="169">
        <v>764009.45317494497</v>
      </c>
      <c r="E38" s="169">
        <v>923284.44487324904</v>
      </c>
      <c r="F38" s="169">
        <v>913240.95462420303</v>
      </c>
      <c r="G38" s="169">
        <v>916151.20978878683</v>
      </c>
      <c r="H38" s="169">
        <v>998268.45039525896</v>
      </c>
      <c r="I38" s="169">
        <v>1142709.4731155932</v>
      </c>
      <c r="J38" s="169">
        <v>1237155.222389969</v>
      </c>
      <c r="K38" s="169">
        <v>1337734.7343931887</v>
      </c>
      <c r="L38" s="169">
        <v>1433445.2675350599</v>
      </c>
      <c r="M38" s="169">
        <v>1596181.8866610874</v>
      </c>
      <c r="N38" s="169">
        <v>1519609.9886799825</v>
      </c>
      <c r="O38" s="169">
        <v>1539526.7640295969</v>
      </c>
      <c r="P38" s="169">
        <v>1643560.5910388171</v>
      </c>
      <c r="Q38" s="169">
        <v>1598547.0001805841</v>
      </c>
      <c r="R38" s="169">
        <v>1519516.5877374739</v>
      </c>
      <c r="S38" s="169">
        <v>1551377.3322533695</v>
      </c>
    </row>
    <row r="39" spans="1:19" ht="15" customHeight="1">
      <c r="A39" s="66" t="s">
        <v>41</v>
      </c>
      <c r="B39" s="67">
        <v>28</v>
      </c>
      <c r="C39" s="169">
        <v>944014.67420177988</v>
      </c>
      <c r="D39" s="169">
        <v>1068697.5558273606</v>
      </c>
      <c r="E39" s="169">
        <v>1265768.3145557009</v>
      </c>
      <c r="F39" s="169">
        <v>1528225.6771722815</v>
      </c>
      <c r="G39" s="169">
        <v>1778960.2970789999</v>
      </c>
      <c r="H39" s="169">
        <v>2056435.6369964415</v>
      </c>
      <c r="I39" s="169">
        <v>2362811.2670012075</v>
      </c>
      <c r="J39" s="169">
        <v>2706725.7813392198</v>
      </c>
      <c r="K39" s="169">
        <v>2832527.1885345173</v>
      </c>
      <c r="L39" s="169">
        <v>2798493.7929746336</v>
      </c>
      <c r="M39" s="169">
        <v>2859478.9220667477</v>
      </c>
      <c r="N39" s="169">
        <v>3069593.1320110499</v>
      </c>
      <c r="O39" s="169">
        <v>3046507.2495047865</v>
      </c>
      <c r="P39" s="169">
        <v>3264872.2825170388</v>
      </c>
      <c r="Q39" s="169">
        <v>3358251.8212145902</v>
      </c>
      <c r="R39" s="169">
        <v>3797253.7583635999</v>
      </c>
      <c r="S39" s="169">
        <v>4159316.8808245398</v>
      </c>
    </row>
    <row r="40" spans="1:19" ht="15" customHeight="1">
      <c r="A40" s="66" t="s">
        <v>42</v>
      </c>
      <c r="B40" s="67">
        <v>29</v>
      </c>
      <c r="C40" s="169">
        <v>230025.39611910001</v>
      </c>
      <c r="D40" s="169">
        <v>236957.260549097</v>
      </c>
      <c r="E40" s="169">
        <v>257062.20560241301</v>
      </c>
      <c r="F40" s="169">
        <v>284104.65759696002</v>
      </c>
      <c r="G40" s="169">
        <v>302881.02034653199</v>
      </c>
      <c r="H40" s="169">
        <v>345971.59202028002</v>
      </c>
      <c r="I40" s="169">
        <v>381846.01185034902</v>
      </c>
      <c r="J40" s="169">
        <v>474202.23523288599</v>
      </c>
      <c r="K40" s="169">
        <v>567296.5420620247</v>
      </c>
      <c r="L40" s="169">
        <v>585724.77177860797</v>
      </c>
      <c r="M40" s="169">
        <v>676751.70089323679</v>
      </c>
      <c r="N40" s="169">
        <v>775674.18193037983</v>
      </c>
      <c r="O40" s="169">
        <v>702453.73322638404</v>
      </c>
      <c r="P40" s="169">
        <v>738102.89478341059</v>
      </c>
      <c r="Q40" s="169">
        <v>747931.42001371295</v>
      </c>
      <c r="R40" s="169">
        <v>864907.5124538173</v>
      </c>
      <c r="S40" s="169">
        <v>974221.12417937513</v>
      </c>
    </row>
    <row r="41" spans="1:19" ht="15" customHeight="1">
      <c r="A41" s="66" t="s">
        <v>43</v>
      </c>
      <c r="B41" s="67">
        <v>30</v>
      </c>
      <c r="C41" s="169">
        <v>729223.24458900001</v>
      </c>
      <c r="D41" s="169">
        <v>796210.22179700003</v>
      </c>
      <c r="E41" s="169">
        <v>840712.34783700004</v>
      </c>
      <c r="F41" s="169">
        <v>884482.18045099999</v>
      </c>
      <c r="G41" s="169">
        <v>986241.63235099998</v>
      </c>
      <c r="H41" s="169">
        <v>1082634.246825</v>
      </c>
      <c r="I41" s="169">
        <v>1180094.362732</v>
      </c>
      <c r="J41" s="169">
        <v>1300544.4744710398</v>
      </c>
      <c r="K41" s="169">
        <v>1423837.917923898</v>
      </c>
      <c r="L41" s="169">
        <v>1495304.5166923951</v>
      </c>
      <c r="M41" s="169">
        <v>1632247.2778651251</v>
      </c>
      <c r="N41" s="169">
        <v>1629338.0697391483</v>
      </c>
      <c r="O41" s="169">
        <v>1438421.7888255212</v>
      </c>
      <c r="P41" s="169">
        <v>1585000.3873687102</v>
      </c>
      <c r="Q41" s="169">
        <v>1777613.1877942004</v>
      </c>
      <c r="R41" s="169">
        <v>2030282.1177614366</v>
      </c>
      <c r="S41" s="169">
        <v>2317213.4479973079</v>
      </c>
    </row>
    <row r="42" spans="1:19" ht="15" customHeight="1">
      <c r="A42" s="66" t="s">
        <v>125</v>
      </c>
      <c r="B42" s="67">
        <v>31</v>
      </c>
      <c r="C42" s="169">
        <v>790051.45783815777</v>
      </c>
      <c r="D42" s="169">
        <v>841372.82175976771</v>
      </c>
      <c r="E42" s="169">
        <v>960105.43093942036</v>
      </c>
      <c r="F42" s="169">
        <v>1050241.788189688</v>
      </c>
      <c r="G42" s="169">
        <v>1131557.2266771703</v>
      </c>
      <c r="H42" s="169">
        <v>1190604.6326118181</v>
      </c>
      <c r="I42" s="169">
        <v>1294250.0096915036</v>
      </c>
      <c r="J42" s="169">
        <v>1367721.5883140669</v>
      </c>
      <c r="K42" s="169">
        <v>1464624.0179392747</v>
      </c>
      <c r="L42" s="169">
        <v>1499005.0689213665</v>
      </c>
      <c r="M42" s="169">
        <v>1469677.5523802445</v>
      </c>
      <c r="N42" s="169">
        <v>1532413.7301011223</v>
      </c>
      <c r="O42" s="169">
        <v>1296332.3664202215</v>
      </c>
      <c r="P42" s="169">
        <v>1609637.9760651977</v>
      </c>
      <c r="Q42" s="169">
        <v>1830217.6242202427</v>
      </c>
      <c r="R42" s="169">
        <v>2129869.0315433834</v>
      </c>
      <c r="S42" s="169">
        <v>2572606.0155115658</v>
      </c>
    </row>
    <row r="43" spans="1:19" ht="15" customHeight="1">
      <c r="A43" s="66" t="s">
        <v>44</v>
      </c>
      <c r="B43" s="67">
        <v>32</v>
      </c>
      <c r="C43" s="169">
        <v>3639805.9438430001</v>
      </c>
      <c r="D43" s="169">
        <v>3858821.1763129998</v>
      </c>
      <c r="E43" s="169">
        <v>4255026.0321079995</v>
      </c>
      <c r="F43" s="169">
        <v>4518393.9885820001</v>
      </c>
      <c r="G43" s="169">
        <v>4700508.4217339996</v>
      </c>
      <c r="H43" s="169">
        <v>4969447.6460760003</v>
      </c>
      <c r="I43" s="169">
        <v>5343034.2157079997</v>
      </c>
      <c r="J43" s="169">
        <v>5496229.3125612605</v>
      </c>
      <c r="K43" s="169">
        <v>5705043.0262466474</v>
      </c>
      <c r="L43" s="169">
        <v>6179092.8448869884</v>
      </c>
      <c r="M43" s="169">
        <v>6486210.0870554522</v>
      </c>
      <c r="N43" s="169">
        <v>6976067.4899065038</v>
      </c>
      <c r="O43" s="169">
        <v>6589020.5281534027</v>
      </c>
      <c r="P43" s="169">
        <v>7311731.612874412</v>
      </c>
      <c r="Q43" s="169">
        <v>7691347.772625275</v>
      </c>
      <c r="R43" s="169">
        <v>8208119.8912625499</v>
      </c>
      <c r="S43" s="169">
        <v>9018705.3506761491</v>
      </c>
    </row>
    <row r="44" spans="1:19" ht="15" customHeight="1">
      <c r="A44" s="66" t="s">
        <v>45</v>
      </c>
      <c r="B44" s="67">
        <v>33</v>
      </c>
      <c r="C44" s="169">
        <v>6270795.7973596659</v>
      </c>
      <c r="D44" s="169">
        <v>7735023.0157519886</v>
      </c>
      <c r="E44" s="169">
        <v>8883262.1066660453</v>
      </c>
      <c r="F44" s="169">
        <v>10407637.515375974</v>
      </c>
      <c r="G44" s="169">
        <v>13169999.135632956</v>
      </c>
      <c r="H44" s="169">
        <v>14981833.636221001</v>
      </c>
      <c r="I44" s="169">
        <v>15722385.451533999</v>
      </c>
      <c r="J44" s="169">
        <v>17073515.187903222</v>
      </c>
      <c r="K44" s="169">
        <v>17398769.548752639</v>
      </c>
      <c r="L44" s="169">
        <v>18001625.074526485</v>
      </c>
      <c r="M44" s="169">
        <v>20104312.667621002</v>
      </c>
      <c r="N44" s="169">
        <v>21410618.585225999</v>
      </c>
      <c r="O44" s="169">
        <v>23308541.42613674</v>
      </c>
      <c r="P44" s="169">
        <v>23576934.845924053</v>
      </c>
      <c r="Q44" s="169">
        <v>24913784.364345651</v>
      </c>
      <c r="R44" s="169">
        <v>26747906.636915855</v>
      </c>
      <c r="S44" s="169">
        <v>28569277.281050567</v>
      </c>
    </row>
    <row r="45" spans="1:19" ht="15" customHeight="1" thickBot="1">
      <c r="A45" s="225" t="s">
        <v>139</v>
      </c>
      <c r="B45" s="226"/>
      <c r="C45" s="177">
        <v>27181652.429824263</v>
      </c>
      <c r="D45" s="177">
        <v>30057359.559597</v>
      </c>
      <c r="E45" s="177">
        <v>34087902.152742274</v>
      </c>
      <c r="F45" s="177">
        <v>38083235.051661536</v>
      </c>
      <c r="G45" s="177">
        <v>43271329.32400988</v>
      </c>
      <c r="H45" s="177">
        <v>47964182.985081926</v>
      </c>
      <c r="I45" s="177">
        <v>51760396.973252699</v>
      </c>
      <c r="J45" s="177">
        <v>54942608.258959353</v>
      </c>
      <c r="K45" s="177">
        <v>58600509.015344545</v>
      </c>
      <c r="L45" s="177">
        <v>61322444.306177869</v>
      </c>
      <c r="M45" s="177">
        <v>66469225.900688164</v>
      </c>
      <c r="N45" s="177">
        <v>69993061.579512894</v>
      </c>
      <c r="O45" s="177">
        <v>71583087.156154245</v>
      </c>
      <c r="P45" s="177">
        <v>76414167.7971479</v>
      </c>
      <c r="Q45" s="177">
        <v>80558350.036320761</v>
      </c>
      <c r="R45" s="177">
        <v>87083547.122081965</v>
      </c>
      <c r="S45" s="177">
        <v>93910362.482902691</v>
      </c>
    </row>
    <row r="46" spans="1:19">
      <c r="C46" s="344"/>
      <c r="D46" s="344"/>
      <c r="E46" s="344"/>
      <c r="F46" s="344"/>
      <c r="G46" s="344"/>
      <c r="H46" s="344"/>
      <c r="I46" s="344"/>
      <c r="J46" s="344"/>
      <c r="L46" s="345"/>
      <c r="M46" s="345"/>
      <c r="N46" s="345"/>
    </row>
    <row r="47" spans="1:19">
      <c r="A47" s="282" t="s">
        <v>16</v>
      </c>
      <c r="B47" s="346"/>
      <c r="L47" s="345"/>
      <c r="M47" s="345"/>
      <c r="N47" s="345"/>
      <c r="Q47" s="335"/>
      <c r="R47" s="335"/>
    </row>
    <row r="48" spans="1:19">
      <c r="A48" s="347" t="s">
        <v>256</v>
      </c>
      <c r="B48" s="347"/>
      <c r="C48" s="347"/>
      <c r="D48" s="347"/>
      <c r="E48" s="347"/>
      <c r="F48" s="347"/>
      <c r="G48" s="347"/>
      <c r="L48" s="345"/>
      <c r="M48" s="345"/>
      <c r="N48" s="345"/>
    </row>
    <row r="49" spans="1:19">
      <c r="A49" s="348"/>
      <c r="B49" s="348"/>
      <c r="C49" s="347"/>
      <c r="D49" s="347"/>
      <c r="E49" s="347"/>
      <c r="F49" s="347"/>
      <c r="G49" s="347"/>
    </row>
    <row r="50" spans="1:19" ht="15.6">
      <c r="A50" s="348" t="s">
        <v>17</v>
      </c>
      <c r="B50" s="348"/>
      <c r="G50" s="349"/>
      <c r="J50" s="350"/>
      <c r="S50" s="351">
        <f>+'5.2. Rem. por activ.'!S50+1</f>
        <v>30</v>
      </c>
    </row>
    <row r="51" spans="1:19">
      <c r="C51" s="352"/>
      <c r="D51" s="352"/>
      <c r="E51" s="352"/>
      <c r="F51" s="352"/>
      <c r="G51" s="352"/>
      <c r="H51" s="352"/>
      <c r="I51" s="352"/>
    </row>
    <row r="52" spans="1:19">
      <c r="C52" s="352"/>
      <c r="D52" s="352"/>
      <c r="E52" s="352"/>
      <c r="F52" s="352"/>
      <c r="G52" s="352"/>
      <c r="H52" s="352"/>
      <c r="I52" s="352"/>
      <c r="J52" s="352"/>
    </row>
    <row r="53" spans="1:19">
      <c r="C53" s="352"/>
      <c r="D53" s="352"/>
      <c r="E53" s="352"/>
      <c r="F53" s="352"/>
      <c r="G53" s="352"/>
    </row>
    <row r="54" spans="1:19">
      <c r="C54" s="352"/>
      <c r="D54" s="352"/>
      <c r="E54" s="352"/>
      <c r="F54" s="352"/>
      <c r="G54" s="352"/>
    </row>
    <row r="55" spans="1:19">
      <c r="A55" s="343"/>
      <c r="C55" s="352"/>
      <c r="D55" s="352"/>
      <c r="E55" s="352"/>
      <c r="F55" s="352"/>
      <c r="G55" s="352"/>
    </row>
    <row r="56" spans="1:19">
      <c r="C56" s="352"/>
      <c r="D56" s="352"/>
      <c r="E56" s="352"/>
      <c r="F56" s="352"/>
      <c r="G56" s="352"/>
    </row>
    <row r="57" spans="1:19">
      <c r="C57" s="352"/>
      <c r="D57" s="352"/>
      <c r="E57" s="352"/>
      <c r="F57" s="352"/>
      <c r="G57" s="352"/>
    </row>
    <row r="58" spans="1:19">
      <c r="C58" s="352"/>
      <c r="D58" s="352"/>
      <c r="E58" s="352"/>
      <c r="F58" s="352"/>
      <c r="G58" s="352"/>
    </row>
    <row r="59" spans="1:19">
      <c r="C59" s="352"/>
      <c r="D59" s="352"/>
      <c r="E59" s="352"/>
      <c r="F59" s="352"/>
      <c r="G59" s="352"/>
    </row>
    <row r="60" spans="1:19">
      <c r="C60" s="352"/>
      <c r="D60" s="352"/>
      <c r="E60" s="352"/>
      <c r="F60" s="352"/>
      <c r="G60" s="352"/>
    </row>
    <row r="61" spans="1:19">
      <c r="C61" s="352"/>
      <c r="D61" s="352"/>
      <c r="E61" s="352"/>
      <c r="F61" s="352"/>
      <c r="G61" s="352"/>
    </row>
    <row r="62" spans="1:19">
      <c r="C62" s="352"/>
      <c r="D62" s="352"/>
      <c r="E62" s="352"/>
      <c r="F62" s="352"/>
      <c r="G62" s="352"/>
    </row>
    <row r="63" spans="1:19">
      <c r="C63" s="352"/>
      <c r="D63" s="352"/>
      <c r="E63" s="352"/>
      <c r="F63" s="352"/>
      <c r="G63" s="352"/>
    </row>
    <row r="64" spans="1:19">
      <c r="C64" s="352"/>
      <c r="D64" s="352"/>
      <c r="E64" s="352"/>
      <c r="F64" s="352"/>
      <c r="G64" s="352"/>
    </row>
    <row r="65" spans="3:7">
      <c r="C65" s="352"/>
      <c r="D65" s="352"/>
      <c r="E65" s="352"/>
      <c r="F65" s="352"/>
      <c r="G65" s="352"/>
    </row>
    <row r="66" spans="3:7">
      <c r="C66" s="352"/>
      <c r="D66" s="352"/>
      <c r="E66" s="352"/>
      <c r="F66" s="352"/>
      <c r="G66" s="352"/>
    </row>
    <row r="67" spans="3:7">
      <c r="C67" s="352"/>
      <c r="D67" s="352"/>
      <c r="E67" s="352"/>
      <c r="F67" s="352"/>
      <c r="G67" s="352"/>
    </row>
    <row r="68" spans="3:7">
      <c r="C68" s="352"/>
      <c r="D68" s="352"/>
      <c r="E68" s="352"/>
      <c r="F68" s="352"/>
      <c r="G68" s="352"/>
    </row>
    <row r="69" spans="3:7">
      <c r="C69" s="352"/>
      <c r="D69" s="352"/>
      <c r="E69" s="352"/>
      <c r="F69" s="352"/>
      <c r="G69" s="352"/>
    </row>
    <row r="70" spans="3:7">
      <c r="C70" s="352"/>
      <c r="D70" s="352"/>
      <c r="E70" s="352"/>
      <c r="F70" s="352"/>
      <c r="G70" s="352"/>
    </row>
    <row r="71" spans="3:7">
      <c r="C71" s="352"/>
      <c r="D71" s="352"/>
      <c r="E71" s="352"/>
      <c r="F71" s="352"/>
      <c r="G71" s="352"/>
    </row>
    <row r="72" spans="3:7">
      <c r="C72" s="352"/>
      <c r="D72" s="352"/>
      <c r="E72" s="352"/>
      <c r="F72" s="352"/>
      <c r="G72" s="352"/>
    </row>
    <row r="73" spans="3:7">
      <c r="C73" s="352"/>
      <c r="D73" s="352"/>
      <c r="E73" s="352"/>
      <c r="F73" s="352"/>
      <c r="G73" s="352"/>
    </row>
    <row r="74" spans="3:7">
      <c r="C74" s="352"/>
      <c r="D74" s="352"/>
      <c r="E74" s="352"/>
      <c r="F74" s="352"/>
      <c r="G74" s="352"/>
    </row>
    <row r="75" spans="3:7">
      <c r="C75" s="352"/>
      <c r="D75" s="352"/>
      <c r="E75" s="352"/>
      <c r="F75" s="352"/>
      <c r="G75" s="352"/>
    </row>
    <row r="76" spans="3:7">
      <c r="C76" s="352"/>
      <c r="D76" s="352"/>
      <c r="E76" s="352"/>
      <c r="F76" s="352"/>
      <c r="G76" s="352"/>
    </row>
    <row r="77" spans="3:7">
      <c r="C77" s="352"/>
      <c r="D77" s="352"/>
      <c r="E77" s="352"/>
      <c r="F77" s="352"/>
      <c r="G77" s="352"/>
    </row>
    <row r="78" spans="3:7">
      <c r="C78" s="352"/>
      <c r="D78" s="352"/>
      <c r="E78" s="352"/>
      <c r="F78" s="352"/>
      <c r="G78" s="352"/>
    </row>
    <row r="79" spans="3:7">
      <c r="C79" s="352"/>
      <c r="D79" s="352"/>
      <c r="E79" s="352"/>
      <c r="F79" s="352"/>
      <c r="G79" s="352"/>
    </row>
    <row r="80" spans="3:7">
      <c r="C80" s="352"/>
      <c r="D80" s="352"/>
      <c r="E80" s="352"/>
      <c r="F80" s="352"/>
      <c r="G80" s="352"/>
    </row>
    <row r="81" spans="3:7">
      <c r="C81" s="352"/>
      <c r="D81" s="352"/>
      <c r="E81" s="352"/>
      <c r="F81" s="352"/>
      <c r="G81" s="352"/>
    </row>
    <row r="82" spans="3:7">
      <c r="C82" s="352"/>
      <c r="D82" s="352"/>
      <c r="E82" s="352"/>
      <c r="F82" s="352"/>
      <c r="G82" s="352"/>
    </row>
    <row r="83" spans="3:7">
      <c r="C83" s="352"/>
      <c r="D83" s="352"/>
      <c r="E83" s="352"/>
      <c r="F83" s="352"/>
      <c r="G83" s="352"/>
    </row>
    <row r="84" spans="3:7">
      <c r="C84" s="353"/>
      <c r="D84" s="353"/>
      <c r="E84" s="353"/>
      <c r="F84" s="353"/>
      <c r="G84" s="353"/>
    </row>
  </sheetData>
  <mergeCells count="23">
    <mergeCell ref="P10:P11"/>
    <mergeCell ref="G10:G11"/>
    <mergeCell ref="A3:B3"/>
    <mergeCell ref="A10:A11"/>
    <mergeCell ref="B10:B11"/>
    <mergeCell ref="C10:C11"/>
    <mergeCell ref="D10:D11"/>
    <mergeCell ref="S10:S11"/>
    <mergeCell ref="A8:S8"/>
    <mergeCell ref="A7:S7"/>
    <mergeCell ref="A6:S6"/>
    <mergeCell ref="R10:R11"/>
    <mergeCell ref="H10:H11"/>
    <mergeCell ref="I10:I11"/>
    <mergeCell ref="J10:J11"/>
    <mergeCell ref="K10:K11"/>
    <mergeCell ref="L10:L11"/>
    <mergeCell ref="Q10:Q11"/>
    <mergeCell ref="E10:E11"/>
    <mergeCell ref="F10:F11"/>
    <mergeCell ref="M10:M11"/>
    <mergeCell ref="N10:N11"/>
    <mergeCell ref="O10:O11"/>
  </mergeCells>
  <hyperlinks>
    <hyperlink ref="A2" location="INDICE!A1" display="índice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27">
    <tabColor rgb="FF0070C0"/>
  </sheetPr>
  <dimension ref="A1:S84"/>
  <sheetViews>
    <sheetView topLeftCell="H23" workbookViewId="0">
      <selection activeCell="P12" sqref="P12:S45"/>
    </sheetView>
  </sheetViews>
  <sheetFormatPr baseColWidth="10" defaultColWidth="11.44140625" defaultRowHeight="14.4"/>
  <cols>
    <col min="1" max="1" width="34.6640625" style="342" customWidth="1"/>
    <col min="2" max="2" width="6.33203125" style="342" customWidth="1"/>
    <col min="3" max="16" width="13.6640625" style="342" customWidth="1"/>
    <col min="17" max="19" width="13.6640625" style="280" customWidth="1"/>
    <col min="20" max="16384" width="11.44140625" style="280"/>
  </cols>
  <sheetData>
    <row r="1" spans="1:19">
      <c r="A1" s="341"/>
    </row>
    <row r="2" spans="1:19">
      <c r="A2" s="278" t="s">
        <v>0</v>
      </c>
      <c r="B2" s="279"/>
    </row>
    <row r="3" spans="1:19">
      <c r="A3" s="459" t="s">
        <v>410</v>
      </c>
      <c r="B3" s="460"/>
      <c r="C3" s="343"/>
      <c r="H3" s="343"/>
      <c r="S3" s="349" t="s">
        <v>1</v>
      </c>
    </row>
    <row r="4" spans="1:19">
      <c r="A4" s="338"/>
      <c r="B4" s="338"/>
    </row>
    <row r="5" spans="1:19">
      <c r="A5" s="338"/>
      <c r="B5" s="338"/>
    </row>
    <row r="6" spans="1:19" ht="18">
      <c r="A6" s="458" t="s">
        <v>335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</row>
    <row r="7" spans="1:19" ht="18">
      <c r="A7" s="457" t="s">
        <v>254</v>
      </c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</row>
    <row r="8" spans="1:19">
      <c r="A8" s="456" t="s">
        <v>52</v>
      </c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</row>
    <row r="10" spans="1:19">
      <c r="A10" s="452" t="s">
        <v>255</v>
      </c>
      <c r="B10" s="455" t="s">
        <v>119</v>
      </c>
      <c r="C10" s="453">
        <v>2008</v>
      </c>
      <c r="D10" s="453">
        <v>2009</v>
      </c>
      <c r="E10" s="453">
        <v>2010</v>
      </c>
      <c r="F10" s="453">
        <v>2011</v>
      </c>
      <c r="G10" s="453">
        <v>2012</v>
      </c>
      <c r="H10" s="453">
        <v>2013</v>
      </c>
      <c r="I10" s="453">
        <v>2014</v>
      </c>
      <c r="J10" s="453">
        <v>2015</v>
      </c>
      <c r="K10" s="453">
        <v>2016</v>
      </c>
      <c r="L10" s="453">
        <v>2017</v>
      </c>
      <c r="M10" s="453">
        <v>2018</v>
      </c>
      <c r="N10" s="453">
        <v>2019</v>
      </c>
      <c r="O10" s="453">
        <v>2020</v>
      </c>
      <c r="P10" s="453">
        <v>2021</v>
      </c>
      <c r="Q10" s="453">
        <v>2022</v>
      </c>
      <c r="R10" s="453" t="s">
        <v>341</v>
      </c>
      <c r="S10" s="453" t="s">
        <v>414</v>
      </c>
    </row>
    <row r="11" spans="1:19">
      <c r="A11" s="452"/>
      <c r="B11" s="455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</row>
    <row r="12" spans="1:19">
      <c r="A12" s="63" t="s">
        <v>120</v>
      </c>
      <c r="B12" s="64">
        <v>1</v>
      </c>
      <c r="C12" s="75">
        <v>6600.8037693305541</v>
      </c>
      <c r="D12" s="75">
        <v>11890.594337810149</v>
      </c>
      <c r="E12" s="75">
        <v>15136.777458702058</v>
      </c>
      <c r="F12" s="75">
        <v>18249.053490177615</v>
      </c>
      <c r="G12" s="75">
        <v>10537.978173020703</v>
      </c>
      <c r="H12" s="75">
        <v>19312.813878023815</v>
      </c>
      <c r="I12" s="75">
        <v>13031.721452986796</v>
      </c>
      <c r="J12" s="75">
        <v>16408.230027817324</v>
      </c>
      <c r="K12" s="75">
        <v>16054.283750123739</v>
      </c>
      <c r="L12" s="75">
        <v>15884.721571319054</v>
      </c>
      <c r="M12" s="75">
        <v>14754.247229830042</v>
      </c>
      <c r="N12" s="75">
        <v>16265.332063496704</v>
      </c>
      <c r="O12" s="75">
        <v>17127.168483159934</v>
      </c>
      <c r="P12" s="75">
        <v>17656.238153652488</v>
      </c>
      <c r="Q12" s="75">
        <v>19533.332923866445</v>
      </c>
      <c r="R12" s="75">
        <v>22469.421807001312</v>
      </c>
      <c r="S12" s="75">
        <v>22622.389659353139</v>
      </c>
    </row>
    <row r="13" spans="1:19">
      <c r="A13" s="66" t="s">
        <v>121</v>
      </c>
      <c r="B13" s="67">
        <v>2</v>
      </c>
      <c r="C13" s="68">
        <v>25720.587252720987</v>
      </c>
      <c r="D13" s="68">
        <v>28877.477341002457</v>
      </c>
      <c r="E13" s="68">
        <v>29282.150606841129</v>
      </c>
      <c r="F13" s="68">
        <v>34031.559837296867</v>
      </c>
      <c r="G13" s="68">
        <v>33401.095812552361</v>
      </c>
      <c r="H13" s="68">
        <v>33933.791760128632</v>
      </c>
      <c r="I13" s="68">
        <v>36053.596612992267</v>
      </c>
      <c r="J13" s="68">
        <v>37415.058998094537</v>
      </c>
      <c r="K13" s="68">
        <v>37974.299352994771</v>
      </c>
      <c r="L13" s="68">
        <v>47318.289208701048</v>
      </c>
      <c r="M13" s="68">
        <v>65826.635270322586</v>
      </c>
      <c r="N13" s="68">
        <v>71629.575260673795</v>
      </c>
      <c r="O13" s="68">
        <v>75848.087104176855</v>
      </c>
      <c r="P13" s="68">
        <v>81973.920280883292</v>
      </c>
      <c r="Q13" s="68">
        <v>89455.222323317066</v>
      </c>
      <c r="R13" s="68">
        <v>90471.516980206943</v>
      </c>
      <c r="S13" s="68">
        <v>102983.43676083475</v>
      </c>
    </row>
    <row r="14" spans="1:19">
      <c r="A14" s="66" t="s">
        <v>19</v>
      </c>
      <c r="B14" s="67">
        <v>3</v>
      </c>
      <c r="C14" s="68">
        <v>5479</v>
      </c>
      <c r="D14" s="68">
        <v>7607</v>
      </c>
      <c r="E14" s="68">
        <v>7894</v>
      </c>
      <c r="F14" s="68">
        <v>8371</v>
      </c>
      <c r="G14" s="68">
        <v>8699</v>
      </c>
      <c r="H14" s="68">
        <v>9611</v>
      </c>
      <c r="I14" s="68">
        <v>11077</v>
      </c>
      <c r="J14" s="68">
        <v>7685.8217668806092</v>
      </c>
      <c r="K14" s="68">
        <v>9716.3943813210572</v>
      </c>
      <c r="L14" s="68">
        <v>11051.938123656751</v>
      </c>
      <c r="M14" s="68">
        <v>18443.562697820318</v>
      </c>
      <c r="N14" s="68">
        <v>19242.199763970584</v>
      </c>
      <c r="O14" s="68">
        <v>19890.511200975106</v>
      </c>
      <c r="P14" s="68">
        <v>22020.091958081299</v>
      </c>
      <c r="Q14" s="68">
        <v>25300.873758873291</v>
      </c>
      <c r="R14" s="68">
        <v>29006.531494319719</v>
      </c>
      <c r="S14" s="68">
        <v>31131.319290715637</v>
      </c>
    </row>
    <row r="15" spans="1:19">
      <c r="A15" s="66" t="s">
        <v>20</v>
      </c>
      <c r="B15" s="67">
        <v>4</v>
      </c>
      <c r="C15" s="68">
        <v>45</v>
      </c>
      <c r="D15" s="68">
        <v>115</v>
      </c>
      <c r="E15" s="68">
        <v>165</v>
      </c>
      <c r="F15" s="68">
        <v>174</v>
      </c>
      <c r="G15" s="68">
        <v>188</v>
      </c>
      <c r="H15" s="68">
        <v>264</v>
      </c>
      <c r="I15" s="68">
        <v>276</v>
      </c>
      <c r="J15" s="68">
        <v>295.54389123052096</v>
      </c>
      <c r="K15" s="68">
        <v>314.97956879684443</v>
      </c>
      <c r="L15" s="68">
        <v>315.80293422118137</v>
      </c>
      <c r="M15" s="68">
        <v>216.560754968444</v>
      </c>
      <c r="N15" s="68">
        <v>230.20711710535883</v>
      </c>
      <c r="O15" s="68">
        <v>227.58918225844548</v>
      </c>
      <c r="P15" s="68">
        <v>216.90560717405975</v>
      </c>
      <c r="Q15" s="68">
        <v>236.87954622019799</v>
      </c>
      <c r="R15" s="68">
        <v>254.60283329350014</v>
      </c>
      <c r="S15" s="68">
        <v>306.67072606277242</v>
      </c>
    </row>
    <row r="16" spans="1:19">
      <c r="A16" s="66" t="s">
        <v>21</v>
      </c>
      <c r="B16" s="67">
        <v>5</v>
      </c>
      <c r="C16" s="75">
        <v>5096.5929745301719</v>
      </c>
      <c r="D16" s="75">
        <v>6305.4803711550048</v>
      </c>
      <c r="E16" s="75">
        <v>7797.1534834872946</v>
      </c>
      <c r="F16" s="75">
        <v>9102.5469437514148</v>
      </c>
      <c r="G16" s="75">
        <v>10976.315036092059</v>
      </c>
      <c r="H16" s="75">
        <v>13893.15983656063</v>
      </c>
      <c r="I16" s="75">
        <v>17309.857147736704</v>
      </c>
      <c r="J16" s="75">
        <v>18026.243094525926</v>
      </c>
      <c r="K16" s="75">
        <v>18429.772757522849</v>
      </c>
      <c r="L16" s="75">
        <v>18435</v>
      </c>
      <c r="M16" s="75">
        <v>19136.175794915998</v>
      </c>
      <c r="N16" s="75">
        <v>19921.249650453079</v>
      </c>
      <c r="O16" s="75">
        <v>20372.562654556441</v>
      </c>
      <c r="P16" s="75">
        <v>21526.698172289256</v>
      </c>
      <c r="Q16" s="75">
        <v>21605.498461867406</v>
      </c>
      <c r="R16" s="75">
        <v>23563.03541540094</v>
      </c>
      <c r="S16" s="75">
        <v>27434.994349035856</v>
      </c>
    </row>
    <row r="17" spans="1:19">
      <c r="A17" s="66" t="s">
        <v>22</v>
      </c>
      <c r="B17" s="67">
        <v>6</v>
      </c>
      <c r="C17" s="75">
        <v>45435.774428189543</v>
      </c>
      <c r="D17" s="75">
        <v>57401.292022225542</v>
      </c>
      <c r="E17" s="75">
        <v>60824.137820410644</v>
      </c>
      <c r="F17" s="75">
        <v>72038.043280783226</v>
      </c>
      <c r="G17" s="75">
        <v>84617.359352493106</v>
      </c>
      <c r="H17" s="75">
        <v>91061.243588036115</v>
      </c>
      <c r="I17" s="75">
        <v>104548.8562189457</v>
      </c>
      <c r="J17" s="75">
        <v>109340.8155957675</v>
      </c>
      <c r="K17" s="75">
        <v>117713.70769951071</v>
      </c>
      <c r="L17" s="75">
        <v>124553.50246760331</v>
      </c>
      <c r="M17" s="75">
        <v>127701.68677691024</v>
      </c>
      <c r="N17" s="75">
        <v>129374.99577369937</v>
      </c>
      <c r="O17" s="75">
        <v>143588.0546119315</v>
      </c>
      <c r="P17" s="75">
        <v>152155.71825861293</v>
      </c>
      <c r="Q17" s="75">
        <v>160537.48471833652</v>
      </c>
      <c r="R17" s="75">
        <v>164887.74109799313</v>
      </c>
      <c r="S17" s="75">
        <v>184091.07915053546</v>
      </c>
    </row>
    <row r="18" spans="1:19">
      <c r="A18" s="66" t="s">
        <v>23</v>
      </c>
      <c r="B18" s="67">
        <v>7</v>
      </c>
      <c r="C18" s="68">
        <v>79293.06095911724</v>
      </c>
      <c r="D18" s="68">
        <v>87195.804598286297</v>
      </c>
      <c r="E18" s="68">
        <v>87560.865686096105</v>
      </c>
      <c r="F18" s="68">
        <v>105598.029208773</v>
      </c>
      <c r="G18" s="68">
        <v>103098.070505967</v>
      </c>
      <c r="H18" s="68">
        <v>114965.652924692</v>
      </c>
      <c r="I18" s="68">
        <v>172734.69799263589</v>
      </c>
      <c r="J18" s="68">
        <v>186249.805210227</v>
      </c>
      <c r="K18" s="68">
        <v>191346.10365639249</v>
      </c>
      <c r="L18" s="68">
        <v>146948.83726979737</v>
      </c>
      <c r="M18" s="68">
        <v>165930.18248446361</v>
      </c>
      <c r="N18" s="68">
        <v>169863.98814598148</v>
      </c>
      <c r="O18" s="68">
        <v>152449.68374328551</v>
      </c>
      <c r="P18" s="68">
        <v>152383.50202982174</v>
      </c>
      <c r="Q18" s="68">
        <v>167452.27116404162</v>
      </c>
      <c r="R18" s="68">
        <v>180438.32340521031</v>
      </c>
      <c r="S18" s="68">
        <v>186167.28004533073</v>
      </c>
    </row>
    <row r="19" spans="1:19">
      <c r="A19" s="66" t="s">
        <v>24</v>
      </c>
      <c r="B19" s="67">
        <v>8</v>
      </c>
      <c r="C19" s="68">
        <v>12895.1685513927</v>
      </c>
      <c r="D19" s="68">
        <v>10862.066179142828</v>
      </c>
      <c r="E19" s="68">
        <v>15940.112834485728</v>
      </c>
      <c r="F19" s="68">
        <v>20727.298215123825</v>
      </c>
      <c r="G19" s="68">
        <v>29753.775398729413</v>
      </c>
      <c r="H19" s="68">
        <v>32156.52503043574</v>
      </c>
      <c r="I19" s="68">
        <v>37166.355830594002</v>
      </c>
      <c r="J19" s="68">
        <v>44657.62508014682</v>
      </c>
      <c r="K19" s="68">
        <v>49418.098904952501</v>
      </c>
      <c r="L19" s="68">
        <v>50801.61732107024</v>
      </c>
      <c r="M19" s="68">
        <v>51248.93038800481</v>
      </c>
      <c r="N19" s="68">
        <v>52713.538344742527</v>
      </c>
      <c r="O19" s="68">
        <v>50342.850076800503</v>
      </c>
      <c r="P19" s="68">
        <v>49733.092095593856</v>
      </c>
      <c r="Q19" s="68">
        <v>57022.431719364104</v>
      </c>
      <c r="R19" s="68">
        <v>63872.854722414049</v>
      </c>
      <c r="S19" s="68">
        <v>67590.129120764919</v>
      </c>
    </row>
    <row r="20" spans="1:19">
      <c r="A20" s="66" t="s">
        <v>25</v>
      </c>
      <c r="B20" s="67">
        <v>9</v>
      </c>
      <c r="C20" s="68">
        <v>83218.519499778195</v>
      </c>
      <c r="D20" s="68">
        <v>101258.4565832485</v>
      </c>
      <c r="E20" s="68">
        <v>116685.9784027014</v>
      </c>
      <c r="F20" s="68">
        <v>128731.151300767</v>
      </c>
      <c r="G20" s="68">
        <v>132895.34904201</v>
      </c>
      <c r="H20" s="68">
        <v>154122.31791404399</v>
      </c>
      <c r="I20" s="68">
        <v>171966.63771713499</v>
      </c>
      <c r="J20" s="68">
        <v>184094.06752475261</v>
      </c>
      <c r="K20" s="68">
        <v>195731.69198965549</v>
      </c>
      <c r="L20" s="68">
        <v>206859.68899402916</v>
      </c>
      <c r="M20" s="68">
        <v>199130.91103792898</v>
      </c>
      <c r="N20" s="68">
        <v>200549.9211756092</v>
      </c>
      <c r="O20" s="68">
        <v>184195.10330898079</v>
      </c>
      <c r="P20" s="68">
        <v>198534.10812350016</v>
      </c>
      <c r="Q20" s="68">
        <v>230996.26913390524</v>
      </c>
      <c r="R20" s="68">
        <v>236864.32038633255</v>
      </c>
      <c r="S20" s="68">
        <v>251068.42200079779</v>
      </c>
    </row>
    <row r="21" spans="1:19">
      <c r="A21" s="66" t="s">
        <v>26</v>
      </c>
      <c r="B21" s="67">
        <v>10</v>
      </c>
      <c r="C21" s="68">
        <v>34566.074102888619</v>
      </c>
      <c r="D21" s="68">
        <v>34959.316607443099</v>
      </c>
      <c r="E21" s="68">
        <v>17478.926011514526</v>
      </c>
      <c r="F21" s="68">
        <v>18362.351674097452</v>
      </c>
      <c r="G21" s="68">
        <v>21058.861017524501</v>
      </c>
      <c r="H21" s="68">
        <v>18442.38600780518</v>
      </c>
      <c r="I21" s="68">
        <v>26074.045571724328</v>
      </c>
      <c r="J21" s="68">
        <v>28234.296685257475</v>
      </c>
      <c r="K21" s="68">
        <v>32262.436763376892</v>
      </c>
      <c r="L21" s="68">
        <v>32452.856127672323</v>
      </c>
      <c r="M21" s="68">
        <v>41755.446182866588</v>
      </c>
      <c r="N21" s="68">
        <v>42487.828957519989</v>
      </c>
      <c r="O21" s="68">
        <v>36362.02338375635</v>
      </c>
      <c r="P21" s="68">
        <v>0</v>
      </c>
      <c r="Q21" s="68">
        <v>41552.06497189412</v>
      </c>
      <c r="R21" s="68">
        <v>49897.552269119355</v>
      </c>
      <c r="S21" s="68">
        <v>57216.890570951953</v>
      </c>
    </row>
    <row r="22" spans="1:19">
      <c r="A22" s="66" t="s">
        <v>27</v>
      </c>
      <c r="B22" s="67">
        <v>11</v>
      </c>
      <c r="C22" s="68">
        <v>11980.988989779549</v>
      </c>
      <c r="D22" s="68">
        <v>11908.015862335567</v>
      </c>
      <c r="E22" s="68">
        <v>16599.348956868878</v>
      </c>
      <c r="F22" s="68">
        <v>18807.479055124029</v>
      </c>
      <c r="G22" s="68">
        <v>22237.476174950905</v>
      </c>
      <c r="H22" s="68">
        <v>21889.37767126321</v>
      </c>
      <c r="I22" s="68">
        <v>24870.939622633399</v>
      </c>
      <c r="J22" s="68">
        <v>26495.493829920644</v>
      </c>
      <c r="K22" s="68">
        <v>29940.642172321554</v>
      </c>
      <c r="L22" s="68">
        <v>31964.881235730405</v>
      </c>
      <c r="M22" s="68">
        <v>33947.281935051942</v>
      </c>
      <c r="N22" s="68">
        <v>37001.403424402059</v>
      </c>
      <c r="O22" s="68">
        <v>33040.560040087315</v>
      </c>
      <c r="P22" s="68">
        <v>39046.955972859207</v>
      </c>
      <c r="Q22" s="68">
        <v>41945.094607928673</v>
      </c>
      <c r="R22" s="68">
        <v>49794.014590922241</v>
      </c>
      <c r="S22" s="68">
        <v>57477.13018192802</v>
      </c>
    </row>
    <row r="23" spans="1:19">
      <c r="A23" s="66" t="s">
        <v>28</v>
      </c>
      <c r="B23" s="67">
        <v>12</v>
      </c>
      <c r="C23" s="68">
        <v>47311.714833463382</v>
      </c>
      <c r="D23" s="68">
        <v>42683.272053429348</v>
      </c>
      <c r="E23" s="68">
        <v>47384.725917091397</v>
      </c>
      <c r="F23" s="68">
        <v>66729.248832871439</v>
      </c>
      <c r="G23" s="68">
        <v>80222.539566374646</v>
      </c>
      <c r="H23" s="68">
        <v>92897.010212751542</v>
      </c>
      <c r="I23" s="68">
        <v>89886.8771010528</v>
      </c>
      <c r="J23" s="68">
        <v>100515.8262978694</v>
      </c>
      <c r="K23" s="68">
        <v>111973.5448671421</v>
      </c>
      <c r="L23" s="68">
        <v>111342.26392121345</v>
      </c>
      <c r="M23" s="68">
        <v>110393.16998571395</v>
      </c>
      <c r="N23" s="68">
        <v>120402.92870470112</v>
      </c>
      <c r="O23" s="68">
        <v>98233.248736087611</v>
      </c>
      <c r="P23" s="68">
        <v>112170.78325249857</v>
      </c>
      <c r="Q23" s="68">
        <v>121508.96406082848</v>
      </c>
      <c r="R23" s="68">
        <v>125021.0212964815</v>
      </c>
      <c r="S23" s="68">
        <v>134859.49972244931</v>
      </c>
    </row>
    <row r="24" spans="1:19">
      <c r="A24" s="66" t="s">
        <v>29</v>
      </c>
      <c r="B24" s="67">
        <v>13</v>
      </c>
      <c r="C24" s="68">
        <v>18049.999513229719</v>
      </c>
      <c r="D24" s="68">
        <v>20695.888017069046</v>
      </c>
      <c r="E24" s="68">
        <v>29343.156318519901</v>
      </c>
      <c r="F24" s="68">
        <v>42924.394852051075</v>
      </c>
      <c r="G24" s="68">
        <v>39846.185806459369</v>
      </c>
      <c r="H24" s="68">
        <v>37375.799022286294</v>
      </c>
      <c r="I24" s="68">
        <v>50820.349441404644</v>
      </c>
      <c r="J24" s="68">
        <v>48710.36364477501</v>
      </c>
      <c r="K24" s="68">
        <v>50875.973628622931</v>
      </c>
      <c r="L24" s="68">
        <v>52785.216848821583</v>
      </c>
      <c r="M24" s="68">
        <v>61676.279522589015</v>
      </c>
      <c r="N24" s="68">
        <v>63210.033788323955</v>
      </c>
      <c r="O24" s="68">
        <v>53782.413811664119</v>
      </c>
      <c r="P24" s="68">
        <v>54506.754572691505</v>
      </c>
      <c r="Q24" s="68">
        <v>66244.450715282903</v>
      </c>
      <c r="R24" s="68">
        <v>75145.994191244477</v>
      </c>
      <c r="S24" s="68">
        <v>82708.358028781979</v>
      </c>
    </row>
    <row r="25" spans="1:19">
      <c r="A25" s="66" t="s">
        <v>122</v>
      </c>
      <c r="B25" s="67">
        <v>14</v>
      </c>
      <c r="C25" s="68">
        <v>3071.1099351436096</v>
      </c>
      <c r="D25" s="68">
        <v>2612.4030288967406</v>
      </c>
      <c r="E25" s="68">
        <v>2854.0858996963398</v>
      </c>
      <c r="F25" s="68">
        <v>2626.2865282011826</v>
      </c>
      <c r="G25" s="68">
        <v>3568.0336248077547</v>
      </c>
      <c r="H25" s="68">
        <v>3904.4444630226189</v>
      </c>
      <c r="I25" s="68">
        <v>4767.7604696554999</v>
      </c>
      <c r="J25" s="68">
        <v>4781.4472894213341</v>
      </c>
      <c r="K25" s="68">
        <v>4916.5279262901913</v>
      </c>
      <c r="L25" s="68">
        <v>5309.4605893585804</v>
      </c>
      <c r="M25" s="68">
        <v>4965.1902893639226</v>
      </c>
      <c r="N25" s="68">
        <v>5129.7343861626114</v>
      </c>
      <c r="O25" s="68">
        <v>4052.4901650684624</v>
      </c>
      <c r="P25" s="68">
        <v>5135.6353272780661</v>
      </c>
      <c r="Q25" s="68">
        <v>5616.8433309127049</v>
      </c>
      <c r="R25" s="68">
        <v>5599.5754024842363</v>
      </c>
      <c r="S25" s="68">
        <v>5643.8678916652589</v>
      </c>
    </row>
    <row r="26" spans="1:19">
      <c r="A26" s="66" t="s">
        <v>30</v>
      </c>
      <c r="B26" s="67">
        <v>15</v>
      </c>
      <c r="C26" s="68">
        <v>2690.7481576102555</v>
      </c>
      <c r="D26" s="68">
        <v>1641.7050314213673</v>
      </c>
      <c r="E26" s="68">
        <v>2233.6570140792428</v>
      </c>
      <c r="F26" s="68">
        <v>1756.8192266362564</v>
      </c>
      <c r="G26" s="68">
        <v>1955.3572648809418</v>
      </c>
      <c r="H26" s="68">
        <v>2335.0413174492637</v>
      </c>
      <c r="I26" s="68">
        <v>3095.9187283101865</v>
      </c>
      <c r="J26" s="68">
        <v>3578.0331984789918</v>
      </c>
      <c r="K26" s="68">
        <v>4010.5040921046352</v>
      </c>
      <c r="L26" s="68">
        <v>4329.0456554235598</v>
      </c>
      <c r="M26" s="68">
        <v>4631.2246083246391</v>
      </c>
      <c r="N26" s="68">
        <v>4236.0451703548433</v>
      </c>
      <c r="O26" s="68">
        <v>3493.9339145447034</v>
      </c>
      <c r="P26" s="68">
        <v>3973.1681799231578</v>
      </c>
      <c r="Q26" s="68">
        <v>4340.9998850881284</v>
      </c>
      <c r="R26" s="68">
        <v>4841.1256357370157</v>
      </c>
      <c r="S26" s="68">
        <v>5215.7177729269479</v>
      </c>
    </row>
    <row r="27" spans="1:19">
      <c r="A27" s="66" t="s">
        <v>31</v>
      </c>
      <c r="B27" s="67">
        <v>16</v>
      </c>
      <c r="C27" s="68">
        <v>16841.635706049419</v>
      </c>
      <c r="D27" s="68">
        <v>19809.836688491199</v>
      </c>
      <c r="E27" s="68">
        <v>32644.64747882275</v>
      </c>
      <c r="F27" s="68">
        <v>27141.519074204065</v>
      </c>
      <c r="G27" s="68">
        <v>33593.73002442914</v>
      </c>
      <c r="H27" s="68">
        <v>31497.582383079694</v>
      </c>
      <c r="I27" s="68">
        <v>42198.835814958831</v>
      </c>
      <c r="J27" s="68">
        <v>38031.583191261161</v>
      </c>
      <c r="K27" s="68">
        <v>39014.851735814344</v>
      </c>
      <c r="L27" s="68">
        <v>47670.513157540023</v>
      </c>
      <c r="M27" s="68">
        <v>49792.60190557786</v>
      </c>
      <c r="N27" s="68">
        <v>45643.77029245528</v>
      </c>
      <c r="O27" s="68">
        <v>38498.018833887967</v>
      </c>
      <c r="P27" s="68">
        <v>44642.6763754844</v>
      </c>
      <c r="Q27" s="68">
        <v>47114.614971209099</v>
      </c>
      <c r="R27" s="68">
        <v>47864.407534373349</v>
      </c>
      <c r="S27" s="68">
        <v>51982.081976787777</v>
      </c>
    </row>
    <row r="28" spans="1:19">
      <c r="A28" s="66" t="s">
        <v>32</v>
      </c>
      <c r="B28" s="67">
        <v>17</v>
      </c>
      <c r="C28" s="68">
        <v>35747.275813608881</v>
      </c>
      <c r="D28" s="68">
        <v>39741.914040860785</v>
      </c>
      <c r="E28" s="68">
        <v>46332.290553600804</v>
      </c>
      <c r="F28" s="68">
        <v>52826.964113211194</v>
      </c>
      <c r="G28" s="68">
        <v>60724.347220831376</v>
      </c>
      <c r="H28" s="68">
        <v>65834.346863996834</v>
      </c>
      <c r="I28" s="68">
        <v>77558.873916178898</v>
      </c>
      <c r="J28" s="68">
        <v>86142.488667540063</v>
      </c>
      <c r="K28" s="68">
        <v>92714.113792808872</v>
      </c>
      <c r="L28" s="68">
        <v>103760.0020430446</v>
      </c>
      <c r="M28" s="68">
        <v>99819.275087795482</v>
      </c>
      <c r="N28" s="68">
        <v>104510.50080279008</v>
      </c>
      <c r="O28" s="68">
        <v>92240.074350153489</v>
      </c>
      <c r="P28" s="68">
        <v>112581.85981340629</v>
      </c>
      <c r="Q28" s="68">
        <v>130082.53314202247</v>
      </c>
      <c r="R28" s="68">
        <v>146623.06178873798</v>
      </c>
      <c r="S28" s="68">
        <v>156550.11202724851</v>
      </c>
    </row>
    <row r="29" spans="1:19">
      <c r="A29" s="66" t="s">
        <v>33</v>
      </c>
      <c r="B29" s="67">
        <v>18</v>
      </c>
      <c r="C29" s="68">
        <v>19794.154271310123</v>
      </c>
      <c r="D29" s="68">
        <v>20161.773167314219</v>
      </c>
      <c r="E29" s="68">
        <v>21091.758519647101</v>
      </c>
      <c r="F29" s="68">
        <v>23188.222621617897</v>
      </c>
      <c r="G29" s="68">
        <v>26038.001691148005</v>
      </c>
      <c r="H29" s="68">
        <v>30488.067169969832</v>
      </c>
      <c r="I29" s="68">
        <v>35208.169948880619</v>
      </c>
      <c r="J29" s="68">
        <v>36564.605828419561</v>
      </c>
      <c r="K29" s="68">
        <v>41608.28354344028</v>
      </c>
      <c r="L29" s="68">
        <v>45417.607972113103</v>
      </c>
      <c r="M29" s="68">
        <v>41341.086418607498</v>
      </c>
      <c r="N29" s="68">
        <v>40436.460765595526</v>
      </c>
      <c r="O29" s="68">
        <v>42596.144099033001</v>
      </c>
      <c r="P29" s="68">
        <v>45817.528572042829</v>
      </c>
      <c r="Q29" s="68">
        <v>47983.94969567396</v>
      </c>
      <c r="R29" s="68">
        <v>53397.000495373199</v>
      </c>
      <c r="S29" s="68">
        <v>54819.012074384758</v>
      </c>
    </row>
    <row r="30" spans="1:19">
      <c r="A30" s="66" t="s">
        <v>123</v>
      </c>
      <c r="B30" s="67">
        <v>19</v>
      </c>
      <c r="C30" s="68">
        <v>8348</v>
      </c>
      <c r="D30" s="68">
        <v>9913</v>
      </c>
      <c r="E30" s="68">
        <v>11846</v>
      </c>
      <c r="F30" s="68">
        <v>16179</v>
      </c>
      <c r="G30" s="68">
        <v>16337</v>
      </c>
      <c r="H30" s="68">
        <v>22740</v>
      </c>
      <c r="I30" s="68">
        <v>23593</v>
      </c>
      <c r="J30" s="68">
        <v>25331.687917484454</v>
      </c>
      <c r="K30" s="68">
        <v>29644.768195630139</v>
      </c>
      <c r="L30" s="68">
        <v>32785.509027023785</v>
      </c>
      <c r="M30" s="68">
        <v>33890.715239973237</v>
      </c>
      <c r="N30" s="68">
        <v>35978.669743080798</v>
      </c>
      <c r="O30" s="68">
        <v>35614.835723671036</v>
      </c>
      <c r="P30" s="68">
        <v>42131.458529818708</v>
      </c>
      <c r="Q30" s="68">
        <v>41442.965335546556</v>
      </c>
      <c r="R30" s="68">
        <v>41504.230024404642</v>
      </c>
      <c r="S30" s="68">
        <v>47034.911054772187</v>
      </c>
    </row>
    <row r="31" spans="1:19">
      <c r="A31" s="66" t="s">
        <v>34</v>
      </c>
      <c r="B31" s="67">
        <v>20</v>
      </c>
      <c r="C31" s="68">
        <v>7519.6934888436481</v>
      </c>
      <c r="D31" s="68">
        <v>12433.637831935273</v>
      </c>
      <c r="E31" s="68">
        <v>7628.0769316977849</v>
      </c>
      <c r="F31" s="68">
        <v>5286.8746175751876</v>
      </c>
      <c r="G31" s="68">
        <v>8904.9659769742939</v>
      </c>
      <c r="H31" s="68">
        <v>9724.827268068173</v>
      </c>
      <c r="I31" s="68">
        <v>13060.79643108862</v>
      </c>
      <c r="J31" s="68">
        <v>15094.945273847065</v>
      </c>
      <c r="K31" s="68">
        <v>17378.597419751823</v>
      </c>
      <c r="L31" s="68">
        <v>21042.40343366965</v>
      </c>
      <c r="M31" s="68">
        <v>20017.600445195476</v>
      </c>
      <c r="N31" s="68">
        <v>21362.679987884669</v>
      </c>
      <c r="O31" s="68">
        <v>19778.586814733651</v>
      </c>
      <c r="P31" s="68">
        <v>22897.788860664907</v>
      </c>
      <c r="Q31" s="68">
        <v>21667.034234471335</v>
      </c>
      <c r="R31" s="68">
        <v>22760.936334472201</v>
      </c>
      <c r="S31" s="68">
        <v>25473.288014813828</v>
      </c>
    </row>
    <row r="32" spans="1:19">
      <c r="A32" s="66" t="s">
        <v>35</v>
      </c>
      <c r="B32" s="67">
        <v>21</v>
      </c>
      <c r="C32" s="68">
        <v>15829.198268830449</v>
      </c>
      <c r="D32" s="68">
        <v>17828.478040659429</v>
      </c>
      <c r="E32" s="68">
        <v>13661.316215366845</v>
      </c>
      <c r="F32" s="68">
        <v>17440.938410246017</v>
      </c>
      <c r="G32" s="68">
        <v>20618.856998223011</v>
      </c>
      <c r="H32" s="68">
        <v>21022.509006091568</v>
      </c>
      <c r="I32" s="68">
        <v>20540.047580376588</v>
      </c>
      <c r="J32" s="68">
        <v>21104.734674134095</v>
      </c>
      <c r="K32" s="68">
        <v>23313.934229047503</v>
      </c>
      <c r="L32" s="68">
        <v>24395.332082033576</v>
      </c>
      <c r="M32" s="68">
        <v>27885.242477752472</v>
      </c>
      <c r="N32" s="68">
        <v>27406.9465454206</v>
      </c>
      <c r="O32" s="68">
        <v>26242.785820476151</v>
      </c>
      <c r="P32" s="68">
        <v>27076.017476597175</v>
      </c>
      <c r="Q32" s="68">
        <v>29441.018876022204</v>
      </c>
      <c r="R32" s="68">
        <v>29547.458150932172</v>
      </c>
      <c r="S32" s="68">
        <v>32114.574392738774</v>
      </c>
    </row>
    <row r="33" spans="1:19">
      <c r="A33" s="66" t="s">
        <v>124</v>
      </c>
      <c r="B33" s="67">
        <v>22</v>
      </c>
      <c r="C33" s="68">
        <v>11189.423600582395</v>
      </c>
      <c r="D33" s="68">
        <v>14762.501811720267</v>
      </c>
      <c r="E33" s="68">
        <v>17937.529816871385</v>
      </c>
      <c r="F33" s="68">
        <v>24061.246941611455</v>
      </c>
      <c r="G33" s="68">
        <v>29660.88416801687</v>
      </c>
      <c r="H33" s="68">
        <v>30057.999701423527</v>
      </c>
      <c r="I33" s="68">
        <v>30471.590913388667</v>
      </c>
      <c r="J33" s="68">
        <v>31156.900616778014</v>
      </c>
      <c r="K33" s="68">
        <v>32029.450180052529</v>
      </c>
      <c r="L33" s="68">
        <v>33137.116916669576</v>
      </c>
      <c r="M33" s="68">
        <v>36652.243960816071</v>
      </c>
      <c r="N33" s="68">
        <v>39503.328053513149</v>
      </c>
      <c r="O33" s="68">
        <v>36988.578689053502</v>
      </c>
      <c r="P33" s="68">
        <v>42842.061975922501</v>
      </c>
      <c r="Q33" s="68">
        <v>46988.223181231449</v>
      </c>
      <c r="R33" s="68">
        <v>50796.26826837875</v>
      </c>
      <c r="S33" s="68">
        <v>57299.985436360475</v>
      </c>
    </row>
    <row r="34" spans="1:19">
      <c r="A34" s="66" t="s">
        <v>36</v>
      </c>
      <c r="B34" s="67">
        <v>23</v>
      </c>
      <c r="C34" s="68">
        <v>299412.6554992047</v>
      </c>
      <c r="D34" s="68">
        <v>314839.09152954211</v>
      </c>
      <c r="E34" s="68">
        <v>348561.62804953626</v>
      </c>
      <c r="F34" s="68">
        <v>405154.37367614853</v>
      </c>
      <c r="G34" s="68">
        <v>472597.60461710795</v>
      </c>
      <c r="H34" s="68">
        <v>543925.33743761352</v>
      </c>
      <c r="I34" s="68">
        <v>516420.44541806937</v>
      </c>
      <c r="J34" s="68">
        <v>519411.42050402914</v>
      </c>
      <c r="K34" s="68">
        <v>612396.87743137439</v>
      </c>
      <c r="L34" s="68">
        <v>629508.65682394814</v>
      </c>
      <c r="M34" s="68">
        <v>781131.73675106501</v>
      </c>
      <c r="N34" s="68">
        <v>735044.32593581663</v>
      </c>
      <c r="O34" s="68">
        <v>794460.2459765086</v>
      </c>
      <c r="P34" s="68">
        <v>863162.35028442508</v>
      </c>
      <c r="Q34" s="68">
        <v>875073.10758383188</v>
      </c>
      <c r="R34" s="68">
        <v>923140.48358275543</v>
      </c>
      <c r="S34" s="68">
        <v>957779.0349289875</v>
      </c>
    </row>
    <row r="35" spans="1:19">
      <c r="A35" s="66" t="s">
        <v>37</v>
      </c>
      <c r="B35" s="67">
        <v>24</v>
      </c>
      <c r="C35" s="68">
        <v>258733.23298015006</v>
      </c>
      <c r="D35" s="68">
        <v>292975.61462922377</v>
      </c>
      <c r="E35" s="68">
        <v>383132.92086929764</v>
      </c>
      <c r="F35" s="68">
        <v>437386.12971636635</v>
      </c>
      <c r="G35" s="68">
        <v>435609.23905413615</v>
      </c>
      <c r="H35" s="68">
        <v>451628.56558266887</v>
      </c>
      <c r="I35" s="68">
        <v>540855.63756643306</v>
      </c>
      <c r="J35" s="68">
        <v>557530.08600464638</v>
      </c>
      <c r="K35" s="68">
        <v>633031.96848673618</v>
      </c>
      <c r="L35" s="68">
        <v>710169.60595524334</v>
      </c>
      <c r="M35" s="68">
        <v>755921.35783858341</v>
      </c>
      <c r="N35" s="68">
        <v>858069.76684466889</v>
      </c>
      <c r="O35" s="68">
        <v>939670.87518053828</v>
      </c>
      <c r="P35" s="68">
        <v>957686.53137583169</v>
      </c>
      <c r="Q35" s="68">
        <v>947036.88972284039</v>
      </c>
      <c r="R35" s="68">
        <v>981497.57654637576</v>
      </c>
      <c r="S35" s="68">
        <v>1049503.1894219061</v>
      </c>
    </row>
    <row r="36" spans="1:19">
      <c r="A36" s="66" t="s">
        <v>38</v>
      </c>
      <c r="B36" s="67">
        <v>25</v>
      </c>
      <c r="C36" s="68">
        <v>442727.26384052599</v>
      </c>
      <c r="D36" s="68">
        <v>552029.13968629087</v>
      </c>
      <c r="E36" s="68">
        <v>586925.28893448319</v>
      </c>
      <c r="F36" s="68">
        <v>673733.01325481327</v>
      </c>
      <c r="G36" s="68">
        <v>800601.56911061902</v>
      </c>
      <c r="H36" s="68">
        <v>722495.49857864599</v>
      </c>
      <c r="I36" s="68">
        <v>950284.50781976001</v>
      </c>
      <c r="J36" s="68">
        <v>1012979.0128233238</v>
      </c>
      <c r="K36" s="68">
        <v>1138013.1887872517</v>
      </c>
      <c r="L36" s="68">
        <v>1185802.7187519169</v>
      </c>
      <c r="M36" s="68">
        <v>1287307.5758983279</v>
      </c>
      <c r="N36" s="68">
        <v>1354849.4874547273</v>
      </c>
      <c r="O36" s="68">
        <v>1343139.9421480624</v>
      </c>
      <c r="P36" s="68">
        <v>1520477.8935319453</v>
      </c>
      <c r="Q36" s="68">
        <v>1609020.2051322758</v>
      </c>
      <c r="R36" s="68">
        <v>1904716.5286399701</v>
      </c>
      <c r="S36" s="68">
        <v>2110326.173750611</v>
      </c>
    </row>
    <row r="37" spans="1:19">
      <c r="A37" s="66" t="s">
        <v>39</v>
      </c>
      <c r="B37" s="67">
        <v>26</v>
      </c>
      <c r="C37" s="68">
        <v>129380.438847823</v>
      </c>
      <c r="D37" s="68">
        <v>125982.948694451</v>
      </c>
      <c r="E37" s="68">
        <v>133644.40912655674</v>
      </c>
      <c r="F37" s="68">
        <v>153516.06933733399</v>
      </c>
      <c r="G37" s="68">
        <v>230480.09255296001</v>
      </c>
      <c r="H37" s="68">
        <v>183075.15042877564</v>
      </c>
      <c r="I37" s="68">
        <v>226067.24305592731</v>
      </c>
      <c r="J37" s="68">
        <v>245213.69924299495</v>
      </c>
      <c r="K37" s="68">
        <v>268701.49918787897</v>
      </c>
      <c r="L37" s="68">
        <v>277161.00214564131</v>
      </c>
      <c r="M37" s="68">
        <v>291559.10385842924</v>
      </c>
      <c r="N37" s="68">
        <v>303850.04592072556</v>
      </c>
      <c r="O37" s="68">
        <v>320660.930273776</v>
      </c>
      <c r="P37" s="68">
        <v>362360.71168514853</v>
      </c>
      <c r="Q37" s="68">
        <v>442210.39124642935</v>
      </c>
      <c r="R37" s="68">
        <v>507175.17351837712</v>
      </c>
      <c r="S37" s="68">
        <v>533218.07017471362</v>
      </c>
    </row>
    <row r="38" spans="1:19">
      <c r="A38" s="66" t="s">
        <v>40</v>
      </c>
      <c r="B38" s="67">
        <v>27</v>
      </c>
      <c r="C38" s="68">
        <v>67777.604754787768</v>
      </c>
      <c r="D38" s="68">
        <v>73458.228413633711</v>
      </c>
      <c r="E38" s="68">
        <v>97619.266818825708</v>
      </c>
      <c r="F38" s="68">
        <v>104258.7522618537</v>
      </c>
      <c r="G38" s="68">
        <v>107975.60665966025</v>
      </c>
      <c r="H38" s="68">
        <v>123341.74616068856</v>
      </c>
      <c r="I38" s="68">
        <v>142040.69270693036</v>
      </c>
      <c r="J38" s="68">
        <v>153780.45680775741</v>
      </c>
      <c r="K38" s="68">
        <v>166282.65784238311</v>
      </c>
      <c r="L38" s="68">
        <v>179094.95700404627</v>
      </c>
      <c r="M38" s="68">
        <v>200475.09916837927</v>
      </c>
      <c r="N38" s="68">
        <v>190857.81726684014</v>
      </c>
      <c r="O38" s="68">
        <v>193598.78604123779</v>
      </c>
      <c r="P38" s="68">
        <v>206507.46507211265</v>
      </c>
      <c r="Q38" s="68">
        <v>199657.09076185778</v>
      </c>
      <c r="R38" s="68">
        <v>187719.42901293101</v>
      </c>
      <c r="S38" s="68">
        <v>191938.78448896992</v>
      </c>
    </row>
    <row r="39" spans="1:19">
      <c r="A39" s="66" t="s">
        <v>41</v>
      </c>
      <c r="B39" s="67">
        <v>28</v>
      </c>
      <c r="C39" s="68">
        <v>164438.69932317387</v>
      </c>
      <c r="D39" s="68">
        <v>190248.64445029965</v>
      </c>
      <c r="E39" s="68">
        <v>221542.62072395268</v>
      </c>
      <c r="F39" s="68">
        <v>268276.36324972403</v>
      </c>
      <c r="G39" s="68">
        <v>316379.30327701801</v>
      </c>
      <c r="H39" s="68">
        <v>366290.33241512149</v>
      </c>
      <c r="I39" s="68">
        <v>425395.39284124761</v>
      </c>
      <c r="J39" s="68">
        <v>488559.05084023857</v>
      </c>
      <c r="K39" s="68">
        <v>525941.17797603575</v>
      </c>
      <c r="L39" s="68">
        <v>540313.09809723659</v>
      </c>
      <c r="M39" s="68">
        <v>564454.89693671896</v>
      </c>
      <c r="N39" s="68">
        <v>576632.2680600459</v>
      </c>
      <c r="O39" s="68">
        <v>587427.71213554405</v>
      </c>
      <c r="P39" s="68">
        <v>627857.14294837159</v>
      </c>
      <c r="Q39" s="68">
        <v>646748.39643717022</v>
      </c>
      <c r="R39" s="68">
        <v>731241.48865105968</v>
      </c>
      <c r="S39" s="68">
        <v>798375.88045544398</v>
      </c>
    </row>
    <row r="40" spans="1:19">
      <c r="A40" s="66" t="s">
        <v>42</v>
      </c>
      <c r="B40" s="67">
        <v>29</v>
      </c>
      <c r="C40" s="68">
        <v>18926.756517697799</v>
      </c>
      <c r="D40" s="68">
        <v>20585.2009282863</v>
      </c>
      <c r="E40" s="68">
        <v>23146.737172660101</v>
      </c>
      <c r="F40" s="68">
        <v>30376.294015028001</v>
      </c>
      <c r="G40" s="68">
        <v>36542.262688742099</v>
      </c>
      <c r="H40" s="68">
        <v>41603.033297395101</v>
      </c>
      <c r="I40" s="68">
        <v>50722.550727844602</v>
      </c>
      <c r="J40" s="68">
        <v>62990.698306111888</v>
      </c>
      <c r="K40" s="68">
        <v>75356.889268098763</v>
      </c>
      <c r="L40" s="68">
        <v>77804.80488752418</v>
      </c>
      <c r="M40" s="68">
        <v>89896.375537281798</v>
      </c>
      <c r="N40" s="68">
        <v>103036.75256575055</v>
      </c>
      <c r="O40" s="68">
        <v>93310.507408161968</v>
      </c>
      <c r="P40" s="68">
        <v>98045.967120623434</v>
      </c>
      <c r="Q40" s="68">
        <v>99351.540189615684</v>
      </c>
      <c r="R40" s="68">
        <v>114890.07037875273</v>
      </c>
      <c r="S40" s="68">
        <v>129410.75422490627</v>
      </c>
    </row>
    <row r="41" spans="1:19">
      <c r="A41" s="66" t="s">
        <v>43</v>
      </c>
      <c r="B41" s="67">
        <v>30</v>
      </c>
      <c r="C41" s="68">
        <v>74387.865751000005</v>
      </c>
      <c r="D41" s="68">
        <v>83841.433466000002</v>
      </c>
      <c r="E41" s="68">
        <v>100629.79132800001</v>
      </c>
      <c r="F41" s="68">
        <v>127024.706311</v>
      </c>
      <c r="G41" s="68">
        <v>141016.059335</v>
      </c>
      <c r="H41" s="68">
        <v>155590.71143600001</v>
      </c>
      <c r="I41" s="68">
        <v>164969.45971900001</v>
      </c>
      <c r="J41" s="68">
        <v>181807.59612927891</v>
      </c>
      <c r="K41" s="68">
        <v>199043.21168312785</v>
      </c>
      <c r="L41" s="68">
        <v>206574.87239992584</v>
      </c>
      <c r="M41" s="68">
        <v>222781.51445917241</v>
      </c>
      <c r="N41" s="68">
        <v>223813.68835244601</v>
      </c>
      <c r="O41" s="68">
        <v>196421.77207207904</v>
      </c>
      <c r="P41" s="68">
        <v>215160.97637994424</v>
      </c>
      <c r="Q41" s="68">
        <v>241700.01524629103</v>
      </c>
      <c r="R41" s="68">
        <v>283575.0859906181</v>
      </c>
      <c r="S41" s="68">
        <v>333263.99875425326</v>
      </c>
    </row>
    <row r="42" spans="1:19">
      <c r="A42" s="66" t="s">
        <v>125</v>
      </c>
      <c r="B42" s="67">
        <v>31</v>
      </c>
      <c r="C42" s="68">
        <v>96218.163329188406</v>
      </c>
      <c r="D42" s="68">
        <v>101257.99023030672</v>
      </c>
      <c r="E42" s="68">
        <v>116685.2169773544</v>
      </c>
      <c r="F42" s="68">
        <v>136730.96385551774</v>
      </c>
      <c r="G42" s="68">
        <v>148895.1052953226</v>
      </c>
      <c r="H42" s="68">
        <v>174121.64010636459</v>
      </c>
      <c r="I42" s="68">
        <v>194966.20147574507</v>
      </c>
      <c r="J42" s="68">
        <v>206033.98165206669</v>
      </c>
      <c r="K42" s="68">
        <v>220631.39210315931</v>
      </c>
      <c r="L42" s="68">
        <v>227240.7539179484</v>
      </c>
      <c r="M42" s="68">
        <v>220143.55656274801</v>
      </c>
      <c r="N42" s="68">
        <v>228081.5549456377</v>
      </c>
      <c r="O42" s="68">
        <v>188006.65939226124</v>
      </c>
      <c r="P42" s="68">
        <v>242581.66215072933</v>
      </c>
      <c r="Q42" s="68">
        <v>276947.32270590431</v>
      </c>
      <c r="R42" s="68">
        <v>325784.94551775156</v>
      </c>
      <c r="S42" s="68">
        <v>400196.37423964392</v>
      </c>
    </row>
    <row r="43" spans="1:19">
      <c r="A43" s="66" t="s">
        <v>44</v>
      </c>
      <c r="B43" s="67">
        <v>32</v>
      </c>
      <c r="C43" s="68">
        <v>93238.228937000007</v>
      </c>
      <c r="D43" s="68">
        <v>97139.192297000001</v>
      </c>
      <c r="E43" s="68">
        <v>98051.690457000004</v>
      </c>
      <c r="F43" s="68">
        <v>115202.38155400001</v>
      </c>
      <c r="G43" s="68">
        <v>160198.01504100001</v>
      </c>
      <c r="H43" s="68">
        <v>167132.09035499999</v>
      </c>
      <c r="I43" s="68">
        <v>181349.993063</v>
      </c>
      <c r="J43" s="68">
        <v>186549.64716028207</v>
      </c>
      <c r="K43" s="68">
        <v>193637.07426620906</v>
      </c>
      <c r="L43" s="68">
        <v>220311.1944895855</v>
      </c>
      <c r="M43" s="68">
        <v>218013.8284400827</v>
      </c>
      <c r="N43" s="68">
        <v>237188.44695140247</v>
      </c>
      <c r="O43" s="68">
        <v>219253.41473915704</v>
      </c>
      <c r="P43" s="68">
        <v>261137.52179759741</v>
      </c>
      <c r="Q43" s="68">
        <v>289899.08080476435</v>
      </c>
      <c r="R43" s="68">
        <v>293431.221033115</v>
      </c>
      <c r="S43" s="68">
        <v>331454.43075657077</v>
      </c>
    </row>
    <row r="44" spans="1:19">
      <c r="A44" s="66" t="s">
        <v>45</v>
      </c>
      <c r="B44" s="67">
        <v>33</v>
      </c>
      <c r="C44" s="68">
        <v>124961.677973</v>
      </c>
      <c r="D44" s="68">
        <v>155141.08250600001</v>
      </c>
      <c r="E44" s="68">
        <v>170836.066784</v>
      </c>
      <c r="F44" s="68">
        <v>194564.243709</v>
      </c>
      <c r="G44" s="68">
        <v>313448.55684799998</v>
      </c>
      <c r="H44" s="68">
        <v>458872.30018199998</v>
      </c>
      <c r="I44" s="68">
        <v>502459.61274399998</v>
      </c>
      <c r="J44" s="68">
        <v>537124.51081077754</v>
      </c>
      <c r="K44" s="68">
        <v>559026.18106935918</v>
      </c>
      <c r="L44" s="68">
        <v>584461.87230801512</v>
      </c>
      <c r="M44" s="68">
        <v>630962.18693299999</v>
      </c>
      <c r="N44" s="68">
        <v>651663.958552</v>
      </c>
      <c r="O44" s="68">
        <v>680547.11357385665</v>
      </c>
      <c r="P44" s="68">
        <v>696981.19139076397</v>
      </c>
      <c r="Q44" s="68">
        <v>953477.87282877788</v>
      </c>
      <c r="R44" s="68">
        <v>1035142.618149396</v>
      </c>
      <c r="S44" s="68">
        <v>1077939.106785465</v>
      </c>
    </row>
    <row r="45" spans="1:19" ht="15" thickBot="1">
      <c r="A45" s="225" t="s">
        <v>139</v>
      </c>
      <c r="B45" s="226"/>
      <c r="C45" s="177">
        <v>2266927.1118699512</v>
      </c>
      <c r="D45" s="177">
        <v>2568163.4804454809</v>
      </c>
      <c r="E45" s="177">
        <v>2889097.3331681676</v>
      </c>
      <c r="F45" s="177">
        <v>3360577.3191649052</v>
      </c>
      <c r="G45" s="177">
        <v>3942676.5973350508</v>
      </c>
      <c r="H45" s="177">
        <v>4245606.3019994032</v>
      </c>
      <c r="I45" s="177">
        <v>4901843.665650636</v>
      </c>
      <c r="J45" s="177">
        <v>5221895.778586138</v>
      </c>
      <c r="K45" s="177">
        <v>5738445.0787092876</v>
      </c>
      <c r="L45" s="177">
        <v>6007005.1436817432</v>
      </c>
      <c r="M45" s="177">
        <v>6491803.4828785807</v>
      </c>
      <c r="N45" s="177">
        <v>6730189.4507679995</v>
      </c>
      <c r="O45" s="177">
        <v>6741463.2636895245</v>
      </c>
      <c r="P45" s="177">
        <v>7300982.3773262892</v>
      </c>
      <c r="Q45" s="177">
        <v>7999190.933417662</v>
      </c>
      <c r="R45" s="177">
        <v>8802935.6151459366</v>
      </c>
      <c r="S45" s="177">
        <v>9555196.9482307136</v>
      </c>
    </row>
    <row r="46" spans="1:19">
      <c r="C46" s="344"/>
      <c r="D46" s="344"/>
      <c r="E46" s="344"/>
      <c r="F46" s="344"/>
      <c r="G46" s="344"/>
      <c r="H46" s="344"/>
      <c r="I46" s="344"/>
      <c r="J46" s="344"/>
      <c r="L46" s="345"/>
      <c r="M46" s="345"/>
      <c r="N46" s="345"/>
    </row>
    <row r="47" spans="1:19">
      <c r="A47" s="282" t="s">
        <v>16</v>
      </c>
      <c r="B47" s="346"/>
      <c r="L47" s="345"/>
      <c r="M47" s="345"/>
      <c r="N47" s="345"/>
    </row>
    <row r="48" spans="1:19">
      <c r="A48" s="347" t="s">
        <v>256</v>
      </c>
      <c r="B48" s="347"/>
      <c r="C48" s="347"/>
      <c r="D48" s="347"/>
      <c r="E48" s="347"/>
      <c r="F48" s="347"/>
      <c r="G48" s="347"/>
      <c r="L48" s="345"/>
      <c r="M48" s="345"/>
      <c r="N48" s="345"/>
    </row>
    <row r="49" spans="1:19">
      <c r="A49" s="348"/>
      <c r="B49" s="348"/>
      <c r="C49" s="347"/>
      <c r="D49" s="347"/>
      <c r="E49" s="347"/>
      <c r="F49" s="347"/>
      <c r="G49" s="347"/>
    </row>
    <row r="50" spans="1:19" ht="15.6">
      <c r="A50" s="348" t="s">
        <v>17</v>
      </c>
      <c r="B50" s="348"/>
      <c r="G50" s="349"/>
      <c r="J50" s="350"/>
      <c r="S50" s="351">
        <f>+'5.2.1. SyS por activ.'!S50+1</f>
        <v>31</v>
      </c>
    </row>
    <row r="51" spans="1:19">
      <c r="C51" s="352"/>
      <c r="D51" s="352"/>
      <c r="E51" s="352"/>
      <c r="F51" s="352"/>
      <c r="G51" s="352"/>
      <c r="H51" s="352"/>
      <c r="I51" s="352"/>
    </row>
    <row r="52" spans="1:19">
      <c r="C52" s="352"/>
      <c r="D52" s="352"/>
      <c r="E52" s="352"/>
      <c r="F52" s="352"/>
      <c r="G52" s="352"/>
      <c r="H52" s="352"/>
      <c r="I52" s="352"/>
      <c r="J52" s="352"/>
    </row>
    <row r="53" spans="1:19">
      <c r="C53" s="352"/>
      <c r="D53" s="352"/>
      <c r="E53" s="352"/>
      <c r="F53" s="352"/>
      <c r="G53" s="352"/>
    </row>
    <row r="54" spans="1:19">
      <c r="C54" s="352"/>
      <c r="D54" s="352"/>
      <c r="E54" s="352"/>
      <c r="F54" s="352"/>
      <c r="G54" s="352"/>
    </row>
    <row r="55" spans="1:19">
      <c r="A55" s="343"/>
      <c r="C55" s="352"/>
      <c r="D55" s="352"/>
      <c r="E55" s="352"/>
      <c r="F55" s="352"/>
      <c r="G55" s="352"/>
    </row>
    <row r="56" spans="1:19">
      <c r="C56" s="352"/>
      <c r="D56" s="352"/>
      <c r="E56" s="352"/>
      <c r="F56" s="352"/>
      <c r="G56" s="352"/>
    </row>
    <row r="57" spans="1:19">
      <c r="C57" s="352"/>
      <c r="D57" s="352"/>
      <c r="E57" s="352"/>
      <c r="F57" s="352"/>
      <c r="G57" s="352"/>
    </row>
    <row r="58" spans="1:19">
      <c r="C58" s="352"/>
      <c r="D58" s="352"/>
      <c r="E58" s="352"/>
      <c r="F58" s="352"/>
      <c r="G58" s="352"/>
    </row>
    <row r="59" spans="1:19">
      <c r="C59" s="352"/>
      <c r="D59" s="352"/>
      <c r="E59" s="352"/>
      <c r="F59" s="352"/>
      <c r="G59" s="352"/>
    </row>
    <row r="60" spans="1:19">
      <c r="C60" s="352"/>
      <c r="D60" s="352"/>
      <c r="E60" s="352"/>
      <c r="F60" s="352"/>
      <c r="G60" s="352"/>
    </row>
    <row r="61" spans="1:19">
      <c r="C61" s="352"/>
      <c r="D61" s="352"/>
      <c r="E61" s="352"/>
      <c r="F61" s="352"/>
      <c r="G61" s="352"/>
    </row>
    <row r="62" spans="1:19">
      <c r="C62" s="352"/>
      <c r="D62" s="352"/>
      <c r="E62" s="352"/>
      <c r="F62" s="352"/>
      <c r="G62" s="352"/>
    </row>
    <row r="63" spans="1:19">
      <c r="C63" s="352"/>
      <c r="D63" s="352"/>
      <c r="E63" s="352"/>
      <c r="F63" s="352"/>
      <c r="G63" s="352"/>
    </row>
    <row r="64" spans="1:19">
      <c r="C64" s="352"/>
      <c r="D64" s="352"/>
      <c r="E64" s="352"/>
      <c r="F64" s="352"/>
      <c r="G64" s="352"/>
    </row>
    <row r="65" spans="3:7">
      <c r="C65" s="352"/>
      <c r="D65" s="352"/>
      <c r="E65" s="352"/>
      <c r="F65" s="352"/>
      <c r="G65" s="352"/>
    </row>
    <row r="66" spans="3:7">
      <c r="C66" s="352"/>
      <c r="D66" s="352"/>
      <c r="E66" s="352"/>
      <c r="F66" s="352"/>
      <c r="G66" s="352"/>
    </row>
    <row r="67" spans="3:7">
      <c r="C67" s="352"/>
      <c r="D67" s="352"/>
      <c r="E67" s="352"/>
      <c r="F67" s="352"/>
      <c r="G67" s="352"/>
    </row>
    <row r="68" spans="3:7">
      <c r="C68" s="352"/>
      <c r="D68" s="352"/>
      <c r="E68" s="352"/>
      <c r="F68" s="352"/>
      <c r="G68" s="352"/>
    </row>
    <row r="69" spans="3:7">
      <c r="C69" s="352"/>
      <c r="D69" s="352"/>
      <c r="E69" s="352"/>
      <c r="F69" s="352"/>
      <c r="G69" s="352"/>
    </row>
    <row r="70" spans="3:7">
      <c r="C70" s="352"/>
      <c r="D70" s="352"/>
      <c r="E70" s="352"/>
      <c r="F70" s="352"/>
      <c r="G70" s="352"/>
    </row>
    <row r="71" spans="3:7">
      <c r="C71" s="352"/>
      <c r="D71" s="352"/>
      <c r="E71" s="352"/>
      <c r="F71" s="352"/>
      <c r="G71" s="352"/>
    </row>
    <row r="72" spans="3:7">
      <c r="C72" s="352"/>
      <c r="D72" s="352"/>
      <c r="E72" s="352"/>
      <c r="F72" s="352"/>
      <c r="G72" s="352"/>
    </row>
    <row r="73" spans="3:7">
      <c r="C73" s="352"/>
      <c r="D73" s="352"/>
      <c r="E73" s="352"/>
      <c r="F73" s="352"/>
      <c r="G73" s="352"/>
    </row>
    <row r="74" spans="3:7">
      <c r="C74" s="352"/>
      <c r="D74" s="352"/>
      <c r="E74" s="352"/>
      <c r="F74" s="352"/>
      <c r="G74" s="352"/>
    </row>
    <row r="75" spans="3:7">
      <c r="C75" s="352"/>
      <c r="D75" s="352"/>
      <c r="E75" s="352"/>
      <c r="F75" s="352"/>
      <c r="G75" s="352"/>
    </row>
    <row r="76" spans="3:7">
      <c r="C76" s="352"/>
      <c r="D76" s="352"/>
      <c r="E76" s="352"/>
      <c r="F76" s="352"/>
      <c r="G76" s="352"/>
    </row>
    <row r="77" spans="3:7">
      <c r="C77" s="352"/>
      <c r="D77" s="352"/>
      <c r="E77" s="352"/>
      <c r="F77" s="352"/>
      <c r="G77" s="352"/>
    </row>
    <row r="78" spans="3:7">
      <c r="C78" s="352"/>
      <c r="D78" s="352"/>
      <c r="E78" s="352"/>
      <c r="F78" s="352"/>
      <c r="G78" s="352"/>
    </row>
    <row r="79" spans="3:7">
      <c r="C79" s="352"/>
      <c r="D79" s="352"/>
      <c r="E79" s="352"/>
      <c r="F79" s="352"/>
      <c r="G79" s="352"/>
    </row>
    <row r="80" spans="3:7">
      <c r="C80" s="352"/>
      <c r="D80" s="352"/>
      <c r="E80" s="352"/>
      <c r="F80" s="352"/>
      <c r="G80" s="352"/>
    </row>
    <row r="81" spans="3:7">
      <c r="C81" s="352"/>
      <c r="D81" s="352"/>
      <c r="E81" s="352"/>
      <c r="F81" s="352"/>
      <c r="G81" s="352"/>
    </row>
    <row r="82" spans="3:7">
      <c r="C82" s="352"/>
      <c r="D82" s="352"/>
      <c r="E82" s="352"/>
      <c r="F82" s="352"/>
      <c r="G82" s="352"/>
    </row>
    <row r="83" spans="3:7">
      <c r="C83" s="352"/>
      <c r="D83" s="352"/>
      <c r="E83" s="352"/>
      <c r="F83" s="352"/>
      <c r="G83" s="352"/>
    </row>
    <row r="84" spans="3:7">
      <c r="C84" s="353"/>
      <c r="D84" s="353"/>
      <c r="E84" s="353"/>
      <c r="F84" s="353"/>
      <c r="G84" s="353"/>
    </row>
  </sheetData>
  <mergeCells count="23">
    <mergeCell ref="P10:P11"/>
    <mergeCell ref="G10:G11"/>
    <mergeCell ref="A3:B3"/>
    <mergeCell ref="A10:A11"/>
    <mergeCell ref="B10:B11"/>
    <mergeCell ref="C10:C11"/>
    <mergeCell ref="D10:D11"/>
    <mergeCell ref="S10:S11"/>
    <mergeCell ref="A8:S8"/>
    <mergeCell ref="A7:S7"/>
    <mergeCell ref="A6:S6"/>
    <mergeCell ref="R10:R11"/>
    <mergeCell ref="H10:H11"/>
    <mergeCell ref="I10:I11"/>
    <mergeCell ref="J10:J11"/>
    <mergeCell ref="K10:K11"/>
    <mergeCell ref="L10:L11"/>
    <mergeCell ref="Q10:Q11"/>
    <mergeCell ref="E10:E11"/>
    <mergeCell ref="F10:F11"/>
    <mergeCell ref="M10:M11"/>
    <mergeCell ref="N10:N11"/>
    <mergeCell ref="O10:O11"/>
  </mergeCells>
  <hyperlinks>
    <hyperlink ref="A2" location="INDICE!A1" display="índice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8">
    <tabColor rgb="FF0070C0"/>
  </sheetPr>
  <dimension ref="A1:S84"/>
  <sheetViews>
    <sheetView topLeftCell="H22" workbookViewId="0">
      <selection activeCell="S46" sqref="S46"/>
    </sheetView>
  </sheetViews>
  <sheetFormatPr baseColWidth="10" defaultColWidth="11.44140625" defaultRowHeight="14.4"/>
  <cols>
    <col min="1" max="1" width="34.6640625" style="342" customWidth="1"/>
    <col min="2" max="2" width="6.33203125" style="342" customWidth="1"/>
    <col min="3" max="16" width="13.6640625" style="342" customWidth="1"/>
    <col min="17" max="19" width="13.6640625" style="280" customWidth="1"/>
    <col min="20" max="16384" width="11.44140625" style="280"/>
  </cols>
  <sheetData>
    <row r="1" spans="1:19">
      <c r="A1" s="341"/>
    </row>
    <row r="2" spans="1:19">
      <c r="A2" s="278" t="s">
        <v>0</v>
      </c>
      <c r="B2" s="279"/>
    </row>
    <row r="3" spans="1:19">
      <c r="A3" s="459" t="s">
        <v>410</v>
      </c>
      <c r="B3" s="460"/>
      <c r="C3" s="343"/>
      <c r="H3" s="343"/>
      <c r="S3" s="349" t="s">
        <v>1</v>
      </c>
    </row>
    <row r="4" spans="1:19">
      <c r="A4" s="338"/>
      <c r="B4" s="338"/>
    </row>
    <row r="5" spans="1:19">
      <c r="A5" s="338"/>
      <c r="B5" s="338"/>
    </row>
    <row r="6" spans="1:19" ht="18">
      <c r="A6" s="458" t="s">
        <v>326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</row>
    <row r="7" spans="1:19" ht="18">
      <c r="A7" s="457" t="s">
        <v>254</v>
      </c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</row>
    <row r="8" spans="1:19">
      <c r="A8" s="456" t="s">
        <v>52</v>
      </c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</row>
    <row r="10" spans="1:19">
      <c r="A10" s="452" t="s">
        <v>255</v>
      </c>
      <c r="B10" s="455" t="s">
        <v>119</v>
      </c>
      <c r="C10" s="453">
        <v>2008</v>
      </c>
      <c r="D10" s="453">
        <v>2009</v>
      </c>
      <c r="E10" s="453">
        <v>2010</v>
      </c>
      <c r="F10" s="453">
        <v>2011</v>
      </c>
      <c r="G10" s="453">
        <v>2012</v>
      </c>
      <c r="H10" s="453">
        <v>2013</v>
      </c>
      <c r="I10" s="453">
        <v>2014</v>
      </c>
      <c r="J10" s="453">
        <v>2015</v>
      </c>
      <c r="K10" s="453">
        <v>2016</v>
      </c>
      <c r="L10" s="453">
        <v>2017</v>
      </c>
      <c r="M10" s="453">
        <v>2018</v>
      </c>
      <c r="N10" s="453">
        <v>2019</v>
      </c>
      <c r="O10" s="453">
        <v>2020</v>
      </c>
      <c r="P10" s="453">
        <v>2021</v>
      </c>
      <c r="Q10" s="453">
        <v>2022</v>
      </c>
      <c r="R10" s="453" t="s">
        <v>341</v>
      </c>
      <c r="S10" s="453" t="s">
        <v>414</v>
      </c>
    </row>
    <row r="11" spans="1:19">
      <c r="A11" s="452"/>
      <c r="B11" s="455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</row>
    <row r="12" spans="1:19">
      <c r="A12" s="63" t="s">
        <v>120</v>
      </c>
      <c r="B12" s="64">
        <v>1</v>
      </c>
      <c r="C12" s="274">
        <v>2542</v>
      </c>
      <c r="D12" s="274">
        <v>2962</v>
      </c>
      <c r="E12" s="274">
        <v>4310</v>
      </c>
      <c r="F12" s="274">
        <v>3912</v>
      </c>
      <c r="G12" s="274">
        <v>4160</v>
      </c>
      <c r="H12" s="274">
        <v>4885</v>
      </c>
      <c r="I12" s="274">
        <v>5300</v>
      </c>
      <c r="J12" s="274">
        <v>5779.6130252925923</v>
      </c>
      <c r="K12" s="274">
        <v>6435.3523256096132</v>
      </c>
      <c r="L12" s="274">
        <v>6511.7218223669524</v>
      </c>
      <c r="M12" s="274">
        <v>6006.6717933172895</v>
      </c>
      <c r="N12" s="274">
        <v>6183.3397416466123</v>
      </c>
      <c r="O12" s="274">
        <v>6183.3397416466123</v>
      </c>
      <c r="P12" s="274">
        <v>6264.0850849174149</v>
      </c>
      <c r="Q12" s="274">
        <v>6229.8316367789766</v>
      </c>
      <c r="R12" s="274">
        <v>7790.6351545367806</v>
      </c>
      <c r="S12" s="274">
        <v>7942.8480994814236</v>
      </c>
    </row>
    <row r="13" spans="1:19">
      <c r="A13" s="66" t="s">
        <v>121</v>
      </c>
      <c r="B13" s="67">
        <v>2</v>
      </c>
      <c r="C13" s="275">
        <v>27780</v>
      </c>
      <c r="D13" s="275">
        <v>32300</v>
      </c>
      <c r="E13" s="275">
        <v>47120</v>
      </c>
      <c r="F13" s="275">
        <v>42680</v>
      </c>
      <c r="G13" s="275">
        <v>45452</v>
      </c>
      <c r="H13" s="275">
        <v>53420</v>
      </c>
      <c r="I13" s="275">
        <v>57972</v>
      </c>
      <c r="J13" s="275">
        <v>65638.871256514365</v>
      </c>
      <c r="K13" s="275">
        <v>69311.025457829688</v>
      </c>
      <c r="L13" s="275">
        <v>90368.726918448316</v>
      </c>
      <c r="M13" s="275">
        <v>64424.376405873641</v>
      </c>
      <c r="N13" s="275">
        <v>69651.080137789235</v>
      </c>
      <c r="O13" s="275">
        <v>71878.816035291049</v>
      </c>
      <c r="P13" s="275">
        <v>73126.804991046389</v>
      </c>
      <c r="Q13" s="275">
        <v>73889.960897689714</v>
      </c>
      <c r="R13" s="275">
        <v>72600.365912702298</v>
      </c>
      <c r="S13" s="275">
        <v>78551.094160224078</v>
      </c>
    </row>
    <row r="14" spans="1:19">
      <c r="A14" s="66" t="s">
        <v>19</v>
      </c>
      <c r="B14" s="67">
        <v>3</v>
      </c>
      <c r="C14" s="275">
        <v>8594</v>
      </c>
      <c r="D14" s="275">
        <v>10201</v>
      </c>
      <c r="E14" s="275">
        <v>14585</v>
      </c>
      <c r="F14" s="275">
        <v>13200</v>
      </c>
      <c r="G14" s="275">
        <v>14080</v>
      </c>
      <c r="H14" s="275">
        <v>16533</v>
      </c>
      <c r="I14" s="275">
        <v>17944</v>
      </c>
      <c r="J14" s="275">
        <v>20860.063844456381</v>
      </c>
      <c r="K14" s="275">
        <v>22203.988129159559</v>
      </c>
      <c r="L14" s="275">
        <v>26876.857174585853</v>
      </c>
      <c r="M14" s="275">
        <v>21878.937267150235</v>
      </c>
      <c r="N14" s="275">
        <v>22843.713579957748</v>
      </c>
      <c r="O14" s="275">
        <v>22932.711999061954</v>
      </c>
      <c r="P14" s="275">
        <v>23347.241629983069</v>
      </c>
      <c r="Q14" s="275">
        <v>23575.89233014777</v>
      </c>
      <c r="R14" s="275">
        <v>27205.957338701111</v>
      </c>
      <c r="S14" s="275">
        <v>28987.499772244104</v>
      </c>
    </row>
    <row r="15" spans="1:19">
      <c r="A15" s="66" t="s">
        <v>20</v>
      </c>
      <c r="B15" s="67">
        <v>4</v>
      </c>
      <c r="C15" s="275">
        <v>5</v>
      </c>
      <c r="D15" s="275">
        <v>6</v>
      </c>
      <c r="E15" s="275">
        <v>9</v>
      </c>
      <c r="F15" s="275">
        <v>7</v>
      </c>
      <c r="G15" s="275">
        <v>8</v>
      </c>
      <c r="H15" s="275">
        <v>10</v>
      </c>
      <c r="I15" s="275">
        <v>11</v>
      </c>
      <c r="J15" s="275">
        <v>12.920196347046801</v>
      </c>
      <c r="K15" s="275">
        <v>13.718788294111409</v>
      </c>
      <c r="L15" s="275">
        <v>16</v>
      </c>
      <c r="M15" s="275">
        <v>12.727796928231641</v>
      </c>
      <c r="N15" s="275">
        <v>13.841695392347463</v>
      </c>
      <c r="O15" s="275">
        <v>13.841695392347464</v>
      </c>
      <c r="P15" s="275">
        <v>14.025995201407593</v>
      </c>
      <c r="Q15" s="275">
        <v>14.087436582866832</v>
      </c>
      <c r="R15" s="275">
        <v>15.141456174972074</v>
      </c>
      <c r="S15" s="275">
        <v>15.821135876587448</v>
      </c>
    </row>
    <row r="16" spans="1:19">
      <c r="A16" s="66" t="s">
        <v>21</v>
      </c>
      <c r="B16" s="67">
        <v>5</v>
      </c>
      <c r="C16" s="275">
        <v>192</v>
      </c>
      <c r="D16" s="275">
        <v>222</v>
      </c>
      <c r="E16" s="275">
        <v>318</v>
      </c>
      <c r="F16" s="275">
        <v>290</v>
      </c>
      <c r="G16" s="275">
        <v>310</v>
      </c>
      <c r="H16" s="275">
        <v>358</v>
      </c>
      <c r="I16" s="275">
        <v>389</v>
      </c>
      <c r="J16" s="275">
        <v>435.09846113541471</v>
      </c>
      <c r="K16" s="275">
        <v>448.51845874121369</v>
      </c>
      <c r="L16" s="275">
        <v>494.80996140938726</v>
      </c>
      <c r="M16" s="275">
        <v>498</v>
      </c>
      <c r="N16" s="275">
        <v>539.69314455769745</v>
      </c>
      <c r="O16" s="275">
        <v>583.99795846118332</v>
      </c>
      <c r="P16" s="275">
        <v>656.42856609555781</v>
      </c>
      <c r="Q16" s="275">
        <v>630.02437015033024</v>
      </c>
      <c r="R16" s="275">
        <v>648.23896336703183</v>
      </c>
      <c r="S16" s="275">
        <v>710.51547743332196</v>
      </c>
    </row>
    <row r="17" spans="1:19">
      <c r="A17" s="66" t="s">
        <v>22</v>
      </c>
      <c r="B17" s="67">
        <v>6</v>
      </c>
      <c r="C17" s="275">
        <v>897</v>
      </c>
      <c r="D17" s="275">
        <v>1015</v>
      </c>
      <c r="E17" s="275">
        <v>1478</v>
      </c>
      <c r="F17" s="275">
        <v>1342</v>
      </c>
      <c r="G17" s="275">
        <v>1430</v>
      </c>
      <c r="H17" s="275">
        <v>1671</v>
      </c>
      <c r="I17" s="275">
        <v>1814</v>
      </c>
      <c r="J17" s="275">
        <v>2074.9733667432752</v>
      </c>
      <c r="K17" s="275">
        <v>2161.1940253905641</v>
      </c>
      <c r="L17" s="275">
        <v>2482.0707653439435</v>
      </c>
      <c r="M17" s="275">
        <v>2040.6476314955569</v>
      </c>
      <c r="N17" s="275">
        <v>2112.6831932984101</v>
      </c>
      <c r="O17" s="275">
        <v>2174.3137964543498</v>
      </c>
      <c r="P17" s="275">
        <v>2194.181882396565</v>
      </c>
      <c r="Q17" s="275">
        <v>2200.7794537977652</v>
      </c>
      <c r="R17" s="275">
        <v>2204.5243576787702</v>
      </c>
      <c r="S17" s="275">
        <v>2479.9321877239945</v>
      </c>
    </row>
    <row r="18" spans="1:19">
      <c r="A18" s="66" t="s">
        <v>23</v>
      </c>
      <c r="B18" s="67">
        <v>7</v>
      </c>
      <c r="C18" s="275">
        <v>740.91007775668743</v>
      </c>
      <c r="D18" s="275">
        <v>855.49272268601499</v>
      </c>
      <c r="E18" s="275">
        <v>1260.858051146942</v>
      </c>
      <c r="F18" s="275">
        <v>987.87613728168958</v>
      </c>
      <c r="G18" s="275">
        <v>1197.07325003353</v>
      </c>
      <c r="H18" s="275">
        <v>1416.5941021966439</v>
      </c>
      <c r="I18" s="275">
        <v>1513.3413368306619</v>
      </c>
      <c r="J18" s="275">
        <v>1734.564740112052</v>
      </c>
      <c r="K18" s="275">
        <v>1812.753233071704</v>
      </c>
      <c r="L18" s="275">
        <v>1857.8816356444665</v>
      </c>
      <c r="M18" s="275">
        <v>1667.0270095711057</v>
      </c>
      <c r="N18" s="275">
        <v>1717.1135910459984</v>
      </c>
      <c r="O18" s="275">
        <v>1757.8680418890654</v>
      </c>
      <c r="P18" s="275">
        <v>1762.5287022444681</v>
      </c>
      <c r="Q18" s="275">
        <v>1752.483796079021</v>
      </c>
      <c r="R18" s="275">
        <v>2355.6566938027909</v>
      </c>
      <c r="S18" s="275">
        <v>2412.463834504545</v>
      </c>
    </row>
    <row r="19" spans="1:19">
      <c r="A19" s="66" t="s">
        <v>24</v>
      </c>
      <c r="B19" s="67">
        <v>8</v>
      </c>
      <c r="C19" s="275">
        <v>162</v>
      </c>
      <c r="D19" s="275">
        <v>188</v>
      </c>
      <c r="E19" s="275">
        <v>275</v>
      </c>
      <c r="F19" s="275">
        <v>247</v>
      </c>
      <c r="G19" s="275">
        <v>268</v>
      </c>
      <c r="H19" s="275">
        <v>305</v>
      </c>
      <c r="I19" s="275">
        <v>330</v>
      </c>
      <c r="J19" s="275">
        <v>375.15569313811699</v>
      </c>
      <c r="K19" s="275">
        <v>376.02936657729867</v>
      </c>
      <c r="L19" s="275">
        <v>445.40056477924298</v>
      </c>
      <c r="M19" s="275">
        <v>367.69043018490208</v>
      </c>
      <c r="N19" s="275">
        <v>378.85521093591217</v>
      </c>
      <c r="O19" s="275">
        <v>388.62625312309456</v>
      </c>
      <c r="P19" s="275">
        <v>391.32036512009012</v>
      </c>
      <c r="Q19" s="275">
        <v>394.37856482864839</v>
      </c>
      <c r="R19" s="275">
        <v>449.67342487743065</v>
      </c>
      <c r="S19" s="275">
        <v>473.16696692320892</v>
      </c>
    </row>
    <row r="20" spans="1:19">
      <c r="A20" s="66" t="s">
        <v>25</v>
      </c>
      <c r="B20" s="67">
        <v>9</v>
      </c>
      <c r="C20" s="275">
        <v>1640.1054903068491</v>
      </c>
      <c r="D20" s="275">
        <v>1878.073867771642</v>
      </c>
      <c r="E20" s="275">
        <v>2801.1495082237461</v>
      </c>
      <c r="F20" s="275">
        <v>2173.327502019717</v>
      </c>
      <c r="G20" s="275">
        <v>2626.910743129135</v>
      </c>
      <c r="H20" s="275">
        <v>3107.695673957709</v>
      </c>
      <c r="I20" s="275">
        <v>3320.340970554596</v>
      </c>
      <c r="J20" s="275">
        <v>3755.8849007720969</v>
      </c>
      <c r="K20" s="275">
        <v>3931.9111837995861</v>
      </c>
      <c r="L20" s="275">
        <v>4210.7394089846675</v>
      </c>
      <c r="M20" s="275">
        <v>3665.3144276137309</v>
      </c>
      <c r="N20" s="275">
        <v>3776.8381783449354</v>
      </c>
      <c r="O20" s="275">
        <v>3868.1376199030033</v>
      </c>
      <c r="P20" s="275">
        <v>3890.5881637291845</v>
      </c>
      <c r="Q20" s="275">
        <v>4909.2749734050385</v>
      </c>
      <c r="R20" s="275">
        <v>5490.4221938525498</v>
      </c>
      <c r="S20" s="275">
        <v>5665.6046321391668</v>
      </c>
    </row>
    <row r="21" spans="1:19">
      <c r="A21" s="66" t="s">
        <v>26</v>
      </c>
      <c r="B21" s="67">
        <v>10</v>
      </c>
      <c r="C21" s="275">
        <v>252</v>
      </c>
      <c r="D21" s="275">
        <v>293</v>
      </c>
      <c r="E21" s="275">
        <v>425</v>
      </c>
      <c r="F21" s="275">
        <v>382</v>
      </c>
      <c r="G21" s="275">
        <v>400</v>
      </c>
      <c r="H21" s="275">
        <v>478</v>
      </c>
      <c r="I21" s="275">
        <v>518</v>
      </c>
      <c r="J21" s="275">
        <v>628.43741343474369</v>
      </c>
      <c r="K21" s="275">
        <v>641.32206564844898</v>
      </c>
      <c r="L21" s="275">
        <v>654.46185379708197</v>
      </c>
      <c r="M21" s="275">
        <v>610.55533322006863</v>
      </c>
      <c r="N21" s="275">
        <v>638.45811087908203</v>
      </c>
      <c r="O21" s="275">
        <v>634.64695539588513</v>
      </c>
      <c r="P21" s="275">
        <v>635.88886378811333</v>
      </c>
      <c r="Q21" s="275">
        <v>634.80222341604622</v>
      </c>
      <c r="R21" s="275">
        <v>696.80279188072325</v>
      </c>
      <c r="S21" s="275">
        <v>762</v>
      </c>
    </row>
    <row r="22" spans="1:19">
      <c r="A22" s="66" t="s">
        <v>27</v>
      </c>
      <c r="B22" s="67">
        <v>11</v>
      </c>
      <c r="C22" s="275">
        <v>1315.11538801812</v>
      </c>
      <c r="D22" s="275">
        <v>1443.6439695326501</v>
      </c>
      <c r="E22" s="275">
        <v>2143.4586869498012</v>
      </c>
      <c r="F22" s="275">
        <v>1685.2872013626441</v>
      </c>
      <c r="G22" s="275">
        <v>2011.748100750794</v>
      </c>
      <c r="H22" s="275">
        <v>2409.5655661765882</v>
      </c>
      <c r="I22" s="275">
        <v>2574.5156369677088</v>
      </c>
      <c r="J22" s="275">
        <v>2962.282541662059</v>
      </c>
      <c r="K22" s="275">
        <v>3024.09097121799</v>
      </c>
      <c r="L22" s="275">
        <v>3644.951422787467</v>
      </c>
      <c r="M22" s="275">
        <v>2923.0812277623627</v>
      </c>
      <c r="N22" s="275">
        <v>3025.7843600795177</v>
      </c>
      <c r="O22" s="275">
        <v>3116.0381047018791</v>
      </c>
      <c r="P22" s="275">
        <v>3146.7892173098435</v>
      </c>
      <c r="Q22" s="275">
        <v>3684.6469035561154</v>
      </c>
      <c r="R22" s="275">
        <v>4010.448733984148</v>
      </c>
      <c r="S22" s="275">
        <v>4324.7096805764495</v>
      </c>
    </row>
    <row r="23" spans="1:19">
      <c r="A23" s="66" t="s">
        <v>28</v>
      </c>
      <c r="B23" s="67">
        <v>12</v>
      </c>
      <c r="C23" s="275">
        <v>3357.6697614700788</v>
      </c>
      <c r="D23" s="275">
        <v>3784.5527673512188</v>
      </c>
      <c r="E23" s="275">
        <v>5598.8912919849326</v>
      </c>
      <c r="F23" s="275">
        <v>4393.8371479096049</v>
      </c>
      <c r="G23" s="275">
        <v>5298.7117331345289</v>
      </c>
      <c r="H23" s="275">
        <v>6306.8938377702252</v>
      </c>
      <c r="I23" s="275">
        <v>6740.7927241409889</v>
      </c>
      <c r="J23" s="275">
        <v>7646.3022401905782</v>
      </c>
      <c r="K23" s="275">
        <v>7695.0776377421389</v>
      </c>
      <c r="L23" s="275">
        <v>8741.2736569960798</v>
      </c>
      <c r="M23" s="275">
        <v>8027.5511783095981</v>
      </c>
      <c r="N23" s="275">
        <v>7770.1994874758775</v>
      </c>
      <c r="O23" s="275">
        <v>7976.080840142854</v>
      </c>
      <c r="P23" s="275">
        <v>8042.0365601333096</v>
      </c>
      <c r="Q23" s="275">
        <v>8111.4283446115451</v>
      </c>
      <c r="R23" s="275">
        <v>9076.3192191441121</v>
      </c>
      <c r="S23" s="275">
        <v>9802.5912541718881</v>
      </c>
    </row>
    <row r="24" spans="1:19">
      <c r="A24" s="66" t="s">
        <v>29</v>
      </c>
      <c r="B24" s="67">
        <v>13</v>
      </c>
      <c r="C24" s="275">
        <v>658</v>
      </c>
      <c r="D24" s="275">
        <v>789</v>
      </c>
      <c r="E24" s="275">
        <v>1118</v>
      </c>
      <c r="F24" s="275">
        <v>998</v>
      </c>
      <c r="G24" s="275">
        <v>1082</v>
      </c>
      <c r="H24" s="275">
        <v>1248</v>
      </c>
      <c r="I24" s="275">
        <v>1355</v>
      </c>
      <c r="J24" s="275">
        <v>1547.958570611328</v>
      </c>
      <c r="K24" s="275">
        <v>1612.6931304076379</v>
      </c>
      <c r="L24" s="275">
        <v>1849.5030032253067</v>
      </c>
      <c r="M24" s="275">
        <v>1522.6309408488546</v>
      </c>
      <c r="N24" s="275">
        <v>1577.5571290186253</v>
      </c>
      <c r="O24" s="275">
        <v>1622.0685548223507</v>
      </c>
      <c r="P24" s="275">
        <v>1636.890551664555</v>
      </c>
      <c r="Q24" s="275">
        <v>1853.6938440879608</v>
      </c>
      <c r="R24" s="275">
        <v>2034.492985413319</v>
      </c>
      <c r="S24" s="275">
        <v>2182.5853897691845</v>
      </c>
    </row>
    <row r="25" spans="1:19">
      <c r="A25" s="66" t="s">
        <v>122</v>
      </c>
      <c r="B25" s="67">
        <v>14</v>
      </c>
      <c r="C25" s="275">
        <v>340</v>
      </c>
      <c r="D25" s="275">
        <v>394</v>
      </c>
      <c r="E25" s="275">
        <v>570</v>
      </c>
      <c r="F25" s="275">
        <v>520</v>
      </c>
      <c r="G25" s="275">
        <v>545</v>
      </c>
      <c r="H25" s="275">
        <v>640</v>
      </c>
      <c r="I25" s="275">
        <v>695</v>
      </c>
      <c r="J25" s="275">
        <v>801.46317156871714</v>
      </c>
      <c r="K25" s="275">
        <v>850.61741300141284</v>
      </c>
      <c r="L25" s="275">
        <v>887.4424948141874</v>
      </c>
      <c r="M25" s="275">
        <v>839.52462675679874</v>
      </c>
      <c r="N25" s="275">
        <v>793.46201790895725</v>
      </c>
      <c r="O25" s="275">
        <v>723.72710832923053</v>
      </c>
      <c r="P25" s="275">
        <v>895.87559104691275</v>
      </c>
      <c r="Q25" s="275">
        <v>1024.3470726510595</v>
      </c>
      <c r="R25" s="275">
        <v>910.91792034877176</v>
      </c>
      <c r="S25" s="275">
        <v>910.8318853781708</v>
      </c>
    </row>
    <row r="26" spans="1:19">
      <c r="A26" s="66" t="s">
        <v>30</v>
      </c>
      <c r="B26" s="67">
        <v>15</v>
      </c>
      <c r="C26" s="275">
        <v>562</v>
      </c>
      <c r="D26" s="275">
        <v>671</v>
      </c>
      <c r="E26" s="275">
        <v>952</v>
      </c>
      <c r="F26" s="275">
        <v>870</v>
      </c>
      <c r="G26" s="275">
        <v>915</v>
      </c>
      <c r="H26" s="275">
        <v>1074</v>
      </c>
      <c r="I26" s="275">
        <v>1166</v>
      </c>
      <c r="J26" s="275">
        <v>1337.5094088306209</v>
      </c>
      <c r="K26" s="275">
        <v>1336.6843681534169</v>
      </c>
      <c r="L26" s="275">
        <v>1439.4861529268317</v>
      </c>
      <c r="M26" s="275">
        <v>1750.1737149987825</v>
      </c>
      <c r="N26" s="275">
        <v>1737.6643032796533</v>
      </c>
      <c r="O26" s="275">
        <v>1752.0219770767987</v>
      </c>
      <c r="P26" s="275">
        <v>1981.1034078065738</v>
      </c>
      <c r="Q26" s="275">
        <v>2137.6401770636644</v>
      </c>
      <c r="R26" s="275">
        <v>2293.7086392973761</v>
      </c>
      <c r="S26" s="275">
        <v>2493.9190308262769</v>
      </c>
    </row>
    <row r="27" spans="1:19">
      <c r="A27" s="66" t="s">
        <v>31</v>
      </c>
      <c r="B27" s="67">
        <v>16</v>
      </c>
      <c r="C27" s="275">
        <v>2075</v>
      </c>
      <c r="D27" s="275">
        <v>2425</v>
      </c>
      <c r="E27" s="275">
        <v>3540</v>
      </c>
      <c r="F27" s="275">
        <v>3201</v>
      </c>
      <c r="G27" s="275">
        <v>3400</v>
      </c>
      <c r="H27" s="275">
        <v>3994</v>
      </c>
      <c r="I27" s="275">
        <v>4334</v>
      </c>
      <c r="J27" s="275">
        <v>5051.9101859646971</v>
      </c>
      <c r="K27" s="275">
        <v>5024.0701537111117</v>
      </c>
      <c r="L27" s="275">
        <v>5869.6567614159403</v>
      </c>
      <c r="M27" s="275">
        <v>6065.0002065090775</v>
      </c>
      <c r="N27" s="275">
        <v>6619.6338599106821</v>
      </c>
      <c r="O27" s="275">
        <v>5601.879429610407</v>
      </c>
      <c r="P27" s="275">
        <v>6458.0634326491927</v>
      </c>
      <c r="Q27" s="275">
        <v>7131.5021703009152</v>
      </c>
      <c r="R27" s="275">
        <v>7258.9696413204529</v>
      </c>
      <c r="S27" s="275">
        <v>7747.3899626966249</v>
      </c>
    </row>
    <row r="28" spans="1:19">
      <c r="A28" s="66" t="s">
        <v>32</v>
      </c>
      <c r="B28" s="67">
        <v>17</v>
      </c>
      <c r="C28" s="275">
        <v>1219.133855217822</v>
      </c>
      <c r="D28" s="275">
        <v>1396.8592112607589</v>
      </c>
      <c r="E28" s="275">
        <v>2063.377162079657</v>
      </c>
      <c r="F28" s="275">
        <v>1613.0395435614455</v>
      </c>
      <c r="G28" s="275">
        <v>1936.931022623698</v>
      </c>
      <c r="H28" s="275">
        <v>2304.5071518988466</v>
      </c>
      <c r="I28" s="275">
        <v>2476.0733669864421</v>
      </c>
      <c r="J28" s="275">
        <v>1656.5469601586819</v>
      </c>
      <c r="K28" s="275">
        <v>1644.63319229595</v>
      </c>
      <c r="L28" s="275">
        <v>1974.4160547842764</v>
      </c>
      <c r="M28" s="275">
        <v>2270.4124318453082</v>
      </c>
      <c r="N28" s="275">
        <v>2534.0595579106111</v>
      </c>
      <c r="O28" s="275">
        <v>2640.3028325530486</v>
      </c>
      <c r="P28" s="275">
        <v>3178.9185605103667</v>
      </c>
      <c r="Q28" s="275">
        <v>3506.6204787873189</v>
      </c>
      <c r="R28" s="275">
        <v>3952.5016826782035</v>
      </c>
      <c r="S28" s="275">
        <v>4262.0525956249858</v>
      </c>
    </row>
    <row r="29" spans="1:19">
      <c r="A29" s="66" t="s">
        <v>33</v>
      </c>
      <c r="B29" s="67">
        <v>18</v>
      </c>
      <c r="C29" s="275">
        <v>897</v>
      </c>
      <c r="D29" s="275">
        <v>1017</v>
      </c>
      <c r="E29" s="275">
        <v>1480</v>
      </c>
      <c r="F29" s="275">
        <v>1336</v>
      </c>
      <c r="G29" s="275">
        <v>1432</v>
      </c>
      <c r="H29" s="275">
        <v>1670</v>
      </c>
      <c r="I29" s="275">
        <v>1814</v>
      </c>
      <c r="J29" s="275">
        <v>2019.2671182417159</v>
      </c>
      <c r="K29" s="275">
        <v>2065.3737042744106</v>
      </c>
      <c r="L29" s="275">
        <v>2164.9469515500573</v>
      </c>
      <c r="M29" s="275">
        <v>2141</v>
      </c>
      <c r="N29" s="275">
        <v>2126.0129999999999</v>
      </c>
      <c r="O29" s="275">
        <v>2137.2621144267132</v>
      </c>
      <c r="P29" s="275">
        <v>2542.4300736082878</v>
      </c>
      <c r="Q29" s="275">
        <v>2620.36981999919</v>
      </c>
      <c r="R29" s="275">
        <v>2895.4139755778415</v>
      </c>
      <c r="S29" s="275">
        <v>2977.0814412625914</v>
      </c>
    </row>
    <row r="30" spans="1:19">
      <c r="A30" s="66" t="s">
        <v>123</v>
      </c>
      <c r="B30" s="67">
        <v>19</v>
      </c>
      <c r="C30" s="275">
        <v>142</v>
      </c>
      <c r="D30" s="275">
        <v>172</v>
      </c>
      <c r="E30" s="275">
        <v>230</v>
      </c>
      <c r="F30" s="275">
        <v>210</v>
      </c>
      <c r="G30" s="275">
        <v>224</v>
      </c>
      <c r="H30" s="275">
        <v>260</v>
      </c>
      <c r="I30" s="275">
        <v>283</v>
      </c>
      <c r="J30" s="275">
        <v>327.57898616754466</v>
      </c>
      <c r="K30" s="275">
        <v>317.56655246643913</v>
      </c>
      <c r="L30" s="275">
        <v>369</v>
      </c>
      <c r="M30" s="275">
        <v>341</v>
      </c>
      <c r="N30" s="275">
        <v>385.09199999999998</v>
      </c>
      <c r="O30" s="275">
        <v>408.41600766924557</v>
      </c>
      <c r="P30" s="275">
        <v>541.48204223385608</v>
      </c>
      <c r="Q30" s="275">
        <v>523.60756041030288</v>
      </c>
      <c r="R30" s="275">
        <v>584.92946318001759</v>
      </c>
      <c r="S30" s="275">
        <v>642.55427164435957</v>
      </c>
    </row>
    <row r="31" spans="1:19">
      <c r="A31" s="66" t="s">
        <v>34</v>
      </c>
      <c r="B31" s="67">
        <v>20</v>
      </c>
      <c r="C31" s="275">
        <v>2158</v>
      </c>
      <c r="D31" s="275">
        <v>2498</v>
      </c>
      <c r="E31" s="275">
        <v>3640</v>
      </c>
      <c r="F31" s="275">
        <v>3296</v>
      </c>
      <c r="G31" s="275">
        <v>3522</v>
      </c>
      <c r="H31" s="275">
        <v>4100</v>
      </c>
      <c r="I31" s="275">
        <v>4476</v>
      </c>
      <c r="J31" s="275">
        <v>5092.3580565866014</v>
      </c>
      <c r="K31" s="275">
        <v>5092.3580565866014</v>
      </c>
      <c r="L31" s="275">
        <v>6343.9115139463247</v>
      </c>
      <c r="M31" s="275">
        <v>6366.1251027226253</v>
      </c>
      <c r="N31" s="275">
        <v>6318.9400770334223</v>
      </c>
      <c r="O31" s="275">
        <v>6541.4491419608712</v>
      </c>
      <c r="P31" s="275">
        <v>9283.2432308328571</v>
      </c>
      <c r="Q31" s="275">
        <v>9282.1274658608108</v>
      </c>
      <c r="R31" s="275">
        <v>7764.1615336053446</v>
      </c>
      <c r="S31" s="275">
        <v>8515.5428050399605</v>
      </c>
    </row>
    <row r="32" spans="1:19">
      <c r="A32" s="66" t="s">
        <v>35</v>
      </c>
      <c r="B32" s="67">
        <v>21</v>
      </c>
      <c r="C32" s="275">
        <v>867</v>
      </c>
      <c r="D32" s="275">
        <v>1017</v>
      </c>
      <c r="E32" s="275">
        <v>1468</v>
      </c>
      <c r="F32" s="275">
        <v>1334</v>
      </c>
      <c r="G32" s="275">
        <v>1418</v>
      </c>
      <c r="H32" s="275">
        <v>1670</v>
      </c>
      <c r="I32" s="275">
        <v>1802</v>
      </c>
      <c r="J32" s="275">
        <v>2124.968453535183</v>
      </c>
      <c r="K32" s="275">
        <v>2174.4864991521204</v>
      </c>
      <c r="L32" s="275">
        <v>2276.347033294544</v>
      </c>
      <c r="M32" s="275">
        <v>2132.1521100383752</v>
      </c>
      <c r="N32" s="275">
        <v>2016.778886490071</v>
      </c>
      <c r="O32" s="275">
        <v>2183.6488171811429</v>
      </c>
      <c r="P32" s="275">
        <v>2309.8870374180206</v>
      </c>
      <c r="Q32" s="275">
        <v>2437.1977120640045</v>
      </c>
      <c r="R32" s="275">
        <v>2769.7296806458967</v>
      </c>
      <c r="S32" s="275">
        <v>2969.7242435526632</v>
      </c>
    </row>
    <row r="33" spans="1:19">
      <c r="A33" s="66" t="s">
        <v>124</v>
      </c>
      <c r="B33" s="67">
        <v>22</v>
      </c>
      <c r="C33" s="275">
        <v>697.12902770742858</v>
      </c>
      <c r="D33" s="275">
        <v>817.06238553410412</v>
      </c>
      <c r="E33" s="275">
        <v>1182.4803885080778</v>
      </c>
      <c r="F33" s="275">
        <v>928.89845744397689</v>
      </c>
      <c r="G33" s="275">
        <v>1112.2805614894883</v>
      </c>
      <c r="H33" s="275">
        <v>1321.7026312361031</v>
      </c>
      <c r="I33" s="275">
        <v>1414.8990668493957</v>
      </c>
      <c r="J33" s="275">
        <v>1624.6345175271499</v>
      </c>
      <c r="K33" s="275">
        <v>1606.9950670583639</v>
      </c>
      <c r="L33" s="275">
        <v>1928.9443638723551</v>
      </c>
      <c r="M33" s="275">
        <v>1579.4351293086736</v>
      </c>
      <c r="N33" s="275">
        <v>1630.9816289231878</v>
      </c>
      <c r="O33" s="275">
        <v>1674.198141337946</v>
      </c>
      <c r="P33" s="275">
        <v>1684.1108661001053</v>
      </c>
      <c r="Q33" s="275">
        <v>1765.4592777381386</v>
      </c>
      <c r="R33" s="275">
        <v>2024.318236063207</v>
      </c>
      <c r="S33" s="275">
        <v>2217.2369675017694</v>
      </c>
    </row>
    <row r="34" spans="1:19">
      <c r="A34" s="66" t="s">
        <v>36</v>
      </c>
      <c r="B34" s="67">
        <v>23</v>
      </c>
      <c r="C34" s="275">
        <v>318</v>
      </c>
      <c r="D34" s="275">
        <v>428</v>
      </c>
      <c r="E34" s="275">
        <v>625</v>
      </c>
      <c r="F34" s="275">
        <v>612</v>
      </c>
      <c r="G34" s="275">
        <v>742</v>
      </c>
      <c r="H34" s="275">
        <v>918</v>
      </c>
      <c r="I34" s="275">
        <v>933</v>
      </c>
      <c r="J34" s="275">
        <v>1074.6879589412497</v>
      </c>
      <c r="K34" s="275">
        <v>1052.1439721195422</v>
      </c>
      <c r="L34" s="275">
        <v>1114.8359539739085</v>
      </c>
      <c r="M34" s="275">
        <v>1018.5335770069402</v>
      </c>
      <c r="N34" s="275">
        <v>1038.6402924083282</v>
      </c>
      <c r="O34" s="275">
        <v>1059.7683508899941</v>
      </c>
      <c r="P34" s="275">
        <v>1056.7844292797424</v>
      </c>
      <c r="Q34" s="275">
        <v>1098.7776456587089</v>
      </c>
      <c r="R34" s="275">
        <v>1090.8438810719861</v>
      </c>
      <c r="S34" s="275">
        <v>1131.2726380388494</v>
      </c>
    </row>
    <row r="35" spans="1:19">
      <c r="A35" s="66" t="s">
        <v>37</v>
      </c>
      <c r="B35" s="67">
        <v>24</v>
      </c>
      <c r="C35" s="275">
        <v>8270</v>
      </c>
      <c r="D35" s="275">
        <v>9810</v>
      </c>
      <c r="E35" s="275">
        <v>14042</v>
      </c>
      <c r="F35" s="275">
        <v>12840</v>
      </c>
      <c r="G35" s="275">
        <v>13600</v>
      </c>
      <c r="H35" s="275">
        <v>15900</v>
      </c>
      <c r="I35" s="275">
        <v>17255</v>
      </c>
      <c r="J35" s="275">
        <v>19430.083853298453</v>
      </c>
      <c r="K35" s="275">
        <v>19648.996548127881</v>
      </c>
      <c r="L35" s="275">
        <v>21610.470294603212</v>
      </c>
      <c r="M35" s="275">
        <v>21718.522646076224</v>
      </c>
      <c r="N35" s="275">
        <v>22174.611621643824</v>
      </c>
      <c r="O35" s="275">
        <v>25252.872398590043</v>
      </c>
      <c r="P35" s="275">
        <v>31797.12434758625</v>
      </c>
      <c r="Q35" s="275">
        <v>33332.733502397503</v>
      </c>
      <c r="R35" s="275">
        <v>32257.412672482391</v>
      </c>
      <c r="S35" s="275">
        <v>33561.712359300269</v>
      </c>
    </row>
    <row r="36" spans="1:19">
      <c r="A36" s="66" t="s">
        <v>38</v>
      </c>
      <c r="B36" s="67">
        <v>25</v>
      </c>
      <c r="C36" s="275">
        <v>103555.65445881992</v>
      </c>
      <c r="D36" s="275">
        <v>119772.32294449009</v>
      </c>
      <c r="E36" s="275">
        <v>177973.52164385337</v>
      </c>
      <c r="F36" s="275">
        <v>139836.0788952171</v>
      </c>
      <c r="G36" s="275">
        <v>167423.99483107845</v>
      </c>
      <c r="H36" s="275">
        <v>200627.68145942898</v>
      </c>
      <c r="I36" s="275">
        <v>214422.28063665412</v>
      </c>
      <c r="J36" s="275">
        <v>247260.5411777609</v>
      </c>
      <c r="K36" s="275">
        <v>255798.11013657108</v>
      </c>
      <c r="L36" s="275">
        <v>306074.28918087692</v>
      </c>
      <c r="M36" s="275">
        <v>309188.80528296571</v>
      </c>
      <c r="N36" s="275">
        <v>276505.43392013444</v>
      </c>
      <c r="O36" s="275">
        <v>283244.14676030219</v>
      </c>
      <c r="P36" s="275">
        <v>336194.27622886462</v>
      </c>
      <c r="Q36" s="275">
        <v>390624.53702695842</v>
      </c>
      <c r="R36" s="275">
        <v>431152.70630331681</v>
      </c>
      <c r="S36" s="275">
        <v>458882.63457292697</v>
      </c>
    </row>
    <row r="37" spans="1:19">
      <c r="A37" s="66" t="s">
        <v>39</v>
      </c>
      <c r="B37" s="67">
        <v>26</v>
      </c>
      <c r="C37" s="275">
        <v>101437.32519105193</v>
      </c>
      <c r="D37" s="275">
        <v>116968.57921662458</v>
      </c>
      <c r="E37" s="275">
        <v>174373.26074915947</v>
      </c>
      <c r="F37" s="275">
        <v>136533.32882430515</v>
      </c>
      <c r="G37" s="275">
        <v>164132.04339348624</v>
      </c>
      <c r="H37" s="275">
        <v>196730.35318783537</v>
      </c>
      <c r="I37" s="275">
        <v>210079.14116612467</v>
      </c>
      <c r="J37" s="275">
        <v>247009.44686145196</v>
      </c>
      <c r="K37" s="275">
        <v>259112.83534515099</v>
      </c>
      <c r="L37" s="275">
        <v>267240.33091143612</v>
      </c>
      <c r="M37" s="275">
        <v>265860.43857104093</v>
      </c>
      <c r="N37" s="275">
        <v>279405.34369539563</v>
      </c>
      <c r="O37" s="275">
        <v>285206.46686481813</v>
      </c>
      <c r="P37" s="275">
        <v>308733.75508299092</v>
      </c>
      <c r="Q37" s="275">
        <v>365097.63269109064</v>
      </c>
      <c r="R37" s="275">
        <v>411120.5698293919</v>
      </c>
      <c r="S37" s="275">
        <v>427600.74825241242</v>
      </c>
    </row>
    <row r="38" spans="1:19">
      <c r="A38" s="66" t="s">
        <v>40</v>
      </c>
      <c r="B38" s="67">
        <v>27</v>
      </c>
      <c r="C38" s="275">
        <v>1594</v>
      </c>
      <c r="D38" s="275">
        <v>1794</v>
      </c>
      <c r="E38" s="275">
        <v>2586</v>
      </c>
      <c r="F38" s="275">
        <v>2286</v>
      </c>
      <c r="G38" s="275">
        <v>2342</v>
      </c>
      <c r="H38" s="275">
        <v>2707</v>
      </c>
      <c r="I38" s="275">
        <v>3001</v>
      </c>
      <c r="J38" s="275">
        <v>3478.9808949652661</v>
      </c>
      <c r="K38" s="275">
        <v>3623.2715198344526</v>
      </c>
      <c r="L38" s="275">
        <v>3984.6338013388772</v>
      </c>
      <c r="M38" s="275">
        <v>3821.9715540346492</v>
      </c>
      <c r="N38" s="275">
        <v>3551.5597862256054</v>
      </c>
      <c r="O38" s="275">
        <v>3359.9144234709152</v>
      </c>
      <c r="P38" s="275">
        <v>3618.45721184283</v>
      </c>
      <c r="Q38" s="275">
        <v>3350.6258267876456</v>
      </c>
      <c r="R38" s="275">
        <v>3175.4620051884299</v>
      </c>
      <c r="S38" s="275">
        <v>3380.2997294899001</v>
      </c>
    </row>
    <row r="39" spans="1:19">
      <c r="A39" s="66" t="s">
        <v>41</v>
      </c>
      <c r="B39" s="67">
        <v>28</v>
      </c>
      <c r="C39" s="275">
        <v>236657.81999999998</v>
      </c>
      <c r="D39" s="275">
        <v>275342.76</v>
      </c>
      <c r="E39" s="275">
        <v>402041.22</v>
      </c>
      <c r="F39" s="275">
        <v>364158.06</v>
      </c>
      <c r="G39" s="275">
        <v>387849.42</v>
      </c>
      <c r="H39" s="275">
        <v>455804.15999999997</v>
      </c>
      <c r="I39" s="275">
        <v>494682.3</v>
      </c>
      <c r="J39" s="275">
        <v>562349.72256891115</v>
      </c>
      <c r="K39" s="275">
        <v>557397.37501218251</v>
      </c>
      <c r="L39" s="275">
        <v>595335.06330115371</v>
      </c>
      <c r="M39" s="275">
        <v>584309.74405231257</v>
      </c>
      <c r="N39" s="275">
        <v>645809.97822724388</v>
      </c>
      <c r="O39" s="275">
        <v>637331.03550989879</v>
      </c>
      <c r="P39" s="275">
        <v>682179.33683499089</v>
      </c>
      <c r="Q39" s="275">
        <v>753814.07914139808</v>
      </c>
      <c r="R39" s="275">
        <v>812854.41830535349</v>
      </c>
      <c r="S39" s="275">
        <v>848486.89730724075</v>
      </c>
    </row>
    <row r="40" spans="1:19">
      <c r="A40" s="66" t="s">
        <v>42</v>
      </c>
      <c r="B40" s="67">
        <v>29</v>
      </c>
      <c r="C40" s="275">
        <v>2</v>
      </c>
      <c r="D40" s="275">
        <v>3</v>
      </c>
      <c r="E40" s="275">
        <v>4</v>
      </c>
      <c r="F40" s="275">
        <v>3</v>
      </c>
      <c r="G40" s="275">
        <v>4</v>
      </c>
      <c r="H40" s="275">
        <v>5</v>
      </c>
      <c r="I40" s="275">
        <v>3</v>
      </c>
      <c r="J40" s="275">
        <v>3.0394336602461549</v>
      </c>
      <c r="K40" s="275">
        <v>1.9751701795632239</v>
      </c>
      <c r="L40" s="275">
        <v>4</v>
      </c>
      <c r="M40" s="275">
        <v>4.3</v>
      </c>
      <c r="N40" s="275">
        <v>4.3838262149016529</v>
      </c>
      <c r="O40" s="275">
        <v>4.3838262149016529</v>
      </c>
      <c r="P40" s="275">
        <v>4.6017174519916315</v>
      </c>
      <c r="Q40" s="275">
        <v>4.6547395838246182</v>
      </c>
      <c r="R40" s="275">
        <v>5.5767746574502777</v>
      </c>
      <c r="S40" s="275">
        <v>5.9336387498030501</v>
      </c>
    </row>
    <row r="41" spans="1:19">
      <c r="A41" s="66" t="s">
        <v>43</v>
      </c>
      <c r="B41" s="67">
        <v>30</v>
      </c>
      <c r="C41" s="275">
        <v>13316</v>
      </c>
      <c r="D41" s="275">
        <v>15584</v>
      </c>
      <c r="E41" s="275">
        <v>22615</v>
      </c>
      <c r="F41" s="275">
        <v>20482</v>
      </c>
      <c r="G41" s="275">
        <v>21840</v>
      </c>
      <c r="H41" s="275">
        <v>25640</v>
      </c>
      <c r="I41" s="275">
        <v>27820</v>
      </c>
      <c r="J41" s="275">
        <v>31425.81505116534</v>
      </c>
      <c r="K41" s="275">
        <v>31428.38440863281</v>
      </c>
      <c r="L41" s="275">
        <v>36989.647981403068</v>
      </c>
      <c r="M41" s="275">
        <v>36915.961860300304</v>
      </c>
      <c r="N41" s="275">
        <v>38471.073344958291</v>
      </c>
      <c r="O41" s="275">
        <v>34331.399301565012</v>
      </c>
      <c r="P41" s="275">
        <v>37410.047704741832</v>
      </c>
      <c r="Q41" s="275">
        <v>41033.580120944483</v>
      </c>
      <c r="R41" s="275">
        <v>48792.867301387232</v>
      </c>
      <c r="S41" s="275">
        <v>52144.344605326827</v>
      </c>
    </row>
    <row r="42" spans="1:19">
      <c r="A42" s="66" t="s">
        <v>125</v>
      </c>
      <c r="B42" s="67">
        <v>31</v>
      </c>
      <c r="C42" s="275">
        <v>2993.9502687531594</v>
      </c>
      <c r="D42" s="275">
        <v>3518.8821757358346</v>
      </c>
      <c r="E42" s="275">
        <v>5128.6253161517488</v>
      </c>
      <c r="F42" s="275">
        <v>4054.7154888427558</v>
      </c>
      <c r="G42" s="275">
        <v>4831.5206452742204</v>
      </c>
      <c r="H42" s="275">
        <v>5944.2728594567307</v>
      </c>
      <c r="I42" s="275">
        <v>6170.1612608597461</v>
      </c>
      <c r="J42" s="275">
        <v>7175.7583355298066</v>
      </c>
      <c r="K42" s="275">
        <v>7163.3750767955889</v>
      </c>
      <c r="L42" s="275">
        <v>7616.184676474415</v>
      </c>
      <c r="M42" s="275">
        <v>7781.3698374148889</v>
      </c>
      <c r="N42" s="275">
        <v>8374.6303163756565</v>
      </c>
      <c r="O42" s="275">
        <v>5982.5701732861753</v>
      </c>
      <c r="P42" s="275">
        <v>7198.4118703040822</v>
      </c>
      <c r="Q42" s="275">
        <v>8801.7784749496968</v>
      </c>
      <c r="R42" s="275">
        <v>10364.885285675002</v>
      </c>
      <c r="S42" s="275">
        <v>11115.064642430709</v>
      </c>
    </row>
    <row r="43" spans="1:19">
      <c r="A43" s="66" t="s">
        <v>44</v>
      </c>
      <c r="B43" s="67">
        <v>32</v>
      </c>
      <c r="C43" s="275">
        <v>27650</v>
      </c>
      <c r="D43" s="275">
        <v>32160</v>
      </c>
      <c r="E43" s="275">
        <v>46970</v>
      </c>
      <c r="F43" s="275">
        <v>42546</v>
      </c>
      <c r="G43" s="275">
        <v>45310</v>
      </c>
      <c r="H43" s="275">
        <v>53300</v>
      </c>
      <c r="I43" s="275">
        <v>57795</v>
      </c>
      <c r="J43" s="275">
        <v>66204.363302655489</v>
      </c>
      <c r="K43" s="275">
        <v>67048.392047639194</v>
      </c>
      <c r="L43" s="275">
        <v>79364.473007443084</v>
      </c>
      <c r="M43" s="275">
        <v>80603.057089434442</v>
      </c>
      <c r="N43" s="275">
        <v>84580.544423163781</v>
      </c>
      <c r="O43" s="275">
        <v>83940.349852047249</v>
      </c>
      <c r="P43" s="275">
        <v>97085.567030805832</v>
      </c>
      <c r="Q43" s="275">
        <v>107635.67989001227</v>
      </c>
      <c r="R43" s="275">
        <v>111965.15192979579</v>
      </c>
      <c r="S43" s="275">
        <v>120736.96269433964</v>
      </c>
    </row>
    <row r="44" spans="1:19">
      <c r="A44" s="66" t="s">
        <v>45</v>
      </c>
      <c r="B44" s="67">
        <v>33</v>
      </c>
      <c r="C44" s="275">
        <v>10583.186480898086</v>
      </c>
      <c r="D44" s="275">
        <v>13850.770739013038</v>
      </c>
      <c r="E44" s="275">
        <v>14314.157201942258</v>
      </c>
      <c r="F44" s="275">
        <v>58084.550802055877</v>
      </c>
      <c r="G44" s="275">
        <v>22546.365719000001</v>
      </c>
      <c r="H44" s="275">
        <v>18488.573530042842</v>
      </c>
      <c r="I44" s="275">
        <v>27411.153834031666</v>
      </c>
      <c r="J44" s="275">
        <v>29721.663521669194</v>
      </c>
      <c r="K44" s="275">
        <v>32317.222206131239</v>
      </c>
      <c r="L44" s="275">
        <v>34122.634427018624</v>
      </c>
      <c r="M44" s="275">
        <v>33733.099863982054</v>
      </c>
      <c r="N44" s="275">
        <v>27247.240136305802</v>
      </c>
      <c r="O44" s="275">
        <v>24774.881464727096</v>
      </c>
      <c r="P44" s="275">
        <v>27187.077517515801</v>
      </c>
      <c r="Q44" s="275">
        <v>34144.489765124097</v>
      </c>
      <c r="R44" s="275">
        <v>81888.728348950812</v>
      </c>
      <c r="S44" s="275">
        <v>172843.61055324049</v>
      </c>
    </row>
    <row r="45" spans="1:19" ht="15" thickBot="1">
      <c r="A45" s="225" t="s">
        <v>139</v>
      </c>
      <c r="B45" s="226"/>
      <c r="C45" s="276">
        <v>563471</v>
      </c>
      <c r="D45" s="276">
        <v>655578</v>
      </c>
      <c r="E45" s="276">
        <v>957241</v>
      </c>
      <c r="F45" s="276">
        <v>867043</v>
      </c>
      <c r="G45" s="276">
        <v>923451</v>
      </c>
      <c r="H45" s="276">
        <v>1085248</v>
      </c>
      <c r="I45" s="276">
        <v>1177815</v>
      </c>
      <c r="J45" s="276">
        <v>1348622.4660689998</v>
      </c>
      <c r="K45" s="276">
        <v>1374372.5412235544</v>
      </c>
      <c r="L45" s="276">
        <v>1524865.1130506953</v>
      </c>
      <c r="M45" s="276">
        <v>1482085.839099024</v>
      </c>
      <c r="N45" s="276">
        <v>1531555.2224819486</v>
      </c>
      <c r="O45" s="276">
        <v>1531281.1820922415</v>
      </c>
      <c r="P45" s="276">
        <v>1686449.364792211</v>
      </c>
      <c r="Q45" s="276">
        <v>1897248.7253349128</v>
      </c>
      <c r="R45" s="276">
        <v>2109701.9526361045</v>
      </c>
      <c r="S45" s="276">
        <v>2306936.6467880919</v>
      </c>
    </row>
    <row r="46" spans="1:19">
      <c r="C46" s="344"/>
      <c r="D46" s="344"/>
      <c r="E46" s="344"/>
      <c r="F46" s="344"/>
      <c r="G46" s="344"/>
      <c r="H46" s="344"/>
      <c r="I46" s="344"/>
      <c r="J46" s="344"/>
      <c r="L46" s="345"/>
      <c r="M46" s="345"/>
      <c r="N46" s="345"/>
      <c r="S46" s="335"/>
    </row>
    <row r="47" spans="1:19">
      <c r="A47" s="282" t="s">
        <v>16</v>
      </c>
      <c r="B47" s="346"/>
      <c r="L47" s="345"/>
      <c r="M47" s="345"/>
      <c r="N47" s="345"/>
      <c r="Q47" s="335"/>
      <c r="R47" s="335"/>
    </row>
    <row r="48" spans="1:19">
      <c r="A48" s="347" t="s">
        <v>256</v>
      </c>
      <c r="B48" s="347"/>
      <c r="C48" s="347"/>
      <c r="D48" s="347"/>
      <c r="E48" s="347"/>
      <c r="F48" s="347"/>
      <c r="G48" s="347"/>
      <c r="L48" s="345"/>
      <c r="M48" s="345"/>
      <c r="N48" s="345"/>
    </row>
    <row r="49" spans="1:19">
      <c r="A49" s="348"/>
      <c r="B49" s="348"/>
      <c r="C49" s="347"/>
      <c r="D49" s="347"/>
      <c r="E49" s="347"/>
      <c r="F49" s="347"/>
      <c r="G49" s="347"/>
    </row>
    <row r="50" spans="1:19" ht="15.6">
      <c r="A50" s="348" t="s">
        <v>17</v>
      </c>
      <c r="B50" s="348"/>
      <c r="G50" s="349"/>
      <c r="J50" s="350"/>
      <c r="S50" s="351">
        <f>+'5.2.2. CS por activ.'!S50+1</f>
        <v>32</v>
      </c>
    </row>
    <row r="51" spans="1:19">
      <c r="C51" s="352"/>
      <c r="D51" s="352"/>
      <c r="E51" s="352"/>
      <c r="F51" s="352"/>
      <c r="G51" s="352"/>
      <c r="H51" s="352"/>
      <c r="I51" s="352"/>
    </row>
    <row r="52" spans="1:19">
      <c r="C52" s="352"/>
      <c r="D52" s="352"/>
      <c r="E52" s="352"/>
      <c r="F52" s="352"/>
      <c r="G52" s="352"/>
      <c r="H52" s="352"/>
      <c r="I52" s="352"/>
      <c r="J52" s="352"/>
    </row>
    <row r="53" spans="1:19">
      <c r="C53" s="352"/>
      <c r="D53" s="352"/>
      <c r="E53" s="352"/>
      <c r="F53" s="352"/>
      <c r="G53" s="352"/>
    </row>
    <row r="54" spans="1:19">
      <c r="C54" s="352"/>
      <c r="D54" s="352"/>
      <c r="E54" s="352"/>
      <c r="F54" s="352"/>
      <c r="G54" s="352"/>
    </row>
    <row r="55" spans="1:19">
      <c r="A55" s="343"/>
      <c r="C55" s="352"/>
      <c r="D55" s="352"/>
      <c r="E55" s="352"/>
      <c r="F55" s="352"/>
      <c r="G55" s="352"/>
    </row>
    <row r="56" spans="1:19">
      <c r="C56" s="352"/>
      <c r="D56" s="352"/>
      <c r="E56" s="352"/>
      <c r="F56" s="352"/>
      <c r="G56" s="352"/>
    </row>
    <row r="57" spans="1:19">
      <c r="C57" s="352"/>
      <c r="D57" s="352"/>
      <c r="E57" s="352"/>
      <c r="F57" s="352"/>
      <c r="G57" s="352"/>
    </row>
    <row r="58" spans="1:19">
      <c r="C58" s="352"/>
      <c r="D58" s="352"/>
      <c r="E58" s="352"/>
      <c r="F58" s="352"/>
      <c r="G58" s="352"/>
    </row>
    <row r="59" spans="1:19">
      <c r="C59" s="352"/>
      <c r="D59" s="352"/>
      <c r="E59" s="352"/>
      <c r="F59" s="352"/>
      <c r="G59" s="352"/>
    </row>
    <row r="60" spans="1:19">
      <c r="C60" s="352"/>
      <c r="D60" s="352"/>
      <c r="E60" s="352"/>
      <c r="F60" s="352"/>
      <c r="G60" s="352"/>
    </row>
    <row r="61" spans="1:19">
      <c r="C61" s="352"/>
      <c r="D61" s="352"/>
      <c r="E61" s="352"/>
      <c r="F61" s="352"/>
      <c r="G61" s="352"/>
    </row>
    <row r="62" spans="1:19">
      <c r="C62" s="352"/>
      <c r="D62" s="352"/>
      <c r="E62" s="352"/>
      <c r="F62" s="352"/>
      <c r="G62" s="352"/>
    </row>
    <row r="63" spans="1:19">
      <c r="C63" s="352"/>
      <c r="D63" s="352"/>
      <c r="E63" s="352"/>
      <c r="F63" s="352"/>
      <c r="G63" s="352"/>
    </row>
    <row r="64" spans="1:19">
      <c r="C64" s="352"/>
      <c r="D64" s="352"/>
      <c r="E64" s="352"/>
      <c r="F64" s="352"/>
      <c r="G64" s="352"/>
    </row>
    <row r="65" spans="3:7">
      <c r="C65" s="352"/>
      <c r="D65" s="352"/>
      <c r="E65" s="352"/>
      <c r="F65" s="352"/>
      <c r="G65" s="352"/>
    </row>
    <row r="66" spans="3:7">
      <c r="C66" s="352"/>
      <c r="D66" s="352"/>
      <c r="E66" s="352"/>
      <c r="F66" s="352"/>
      <c r="G66" s="352"/>
    </row>
    <row r="67" spans="3:7">
      <c r="C67" s="352"/>
      <c r="D67" s="352"/>
      <c r="E67" s="352"/>
      <c r="F67" s="352"/>
      <c r="G67" s="352"/>
    </row>
    <row r="68" spans="3:7">
      <c r="C68" s="352"/>
      <c r="D68" s="352"/>
      <c r="E68" s="352"/>
      <c r="F68" s="352"/>
      <c r="G68" s="352"/>
    </row>
    <row r="69" spans="3:7">
      <c r="C69" s="352"/>
      <c r="D69" s="352"/>
      <c r="E69" s="352"/>
      <c r="F69" s="352"/>
      <c r="G69" s="352"/>
    </row>
    <row r="70" spans="3:7">
      <c r="C70" s="352"/>
      <c r="D70" s="352"/>
      <c r="E70" s="352"/>
      <c r="F70" s="352"/>
      <c r="G70" s="352"/>
    </row>
    <row r="71" spans="3:7">
      <c r="C71" s="352"/>
      <c r="D71" s="352"/>
      <c r="E71" s="352"/>
      <c r="F71" s="352"/>
      <c r="G71" s="352"/>
    </row>
    <row r="72" spans="3:7">
      <c r="C72" s="352"/>
      <c r="D72" s="352"/>
      <c r="E72" s="352"/>
      <c r="F72" s="352"/>
      <c r="G72" s="352"/>
    </row>
    <row r="73" spans="3:7">
      <c r="C73" s="352"/>
      <c r="D73" s="352"/>
      <c r="E73" s="352"/>
      <c r="F73" s="352"/>
      <c r="G73" s="352"/>
    </row>
    <row r="74" spans="3:7">
      <c r="C74" s="352"/>
      <c r="D74" s="352"/>
      <c r="E74" s="352"/>
      <c r="F74" s="352"/>
      <c r="G74" s="352"/>
    </row>
    <row r="75" spans="3:7">
      <c r="C75" s="352"/>
      <c r="D75" s="352"/>
      <c r="E75" s="352"/>
      <c r="F75" s="352"/>
      <c r="G75" s="352"/>
    </row>
    <row r="76" spans="3:7">
      <c r="C76" s="352"/>
      <c r="D76" s="352"/>
      <c r="E76" s="352"/>
      <c r="F76" s="352"/>
      <c r="G76" s="352"/>
    </row>
    <row r="77" spans="3:7">
      <c r="C77" s="352"/>
      <c r="D77" s="352"/>
      <c r="E77" s="352"/>
      <c r="F77" s="352"/>
      <c r="G77" s="352"/>
    </row>
    <row r="78" spans="3:7">
      <c r="C78" s="352"/>
      <c r="D78" s="352"/>
      <c r="E78" s="352"/>
      <c r="F78" s="352"/>
      <c r="G78" s="352"/>
    </row>
    <row r="79" spans="3:7">
      <c r="C79" s="352"/>
      <c r="D79" s="352"/>
      <c r="E79" s="352"/>
      <c r="F79" s="352"/>
      <c r="G79" s="352"/>
    </row>
    <row r="80" spans="3:7">
      <c r="C80" s="352"/>
      <c r="D80" s="352"/>
      <c r="E80" s="352"/>
      <c r="F80" s="352"/>
      <c r="G80" s="352"/>
    </row>
    <row r="81" spans="3:7">
      <c r="C81" s="352"/>
      <c r="D81" s="352"/>
      <c r="E81" s="352"/>
      <c r="F81" s="352"/>
      <c r="G81" s="352"/>
    </row>
    <row r="82" spans="3:7">
      <c r="C82" s="352"/>
      <c r="D82" s="352"/>
      <c r="E82" s="352"/>
      <c r="F82" s="352"/>
      <c r="G82" s="352"/>
    </row>
    <row r="83" spans="3:7">
      <c r="C83" s="352"/>
      <c r="D83" s="352"/>
      <c r="E83" s="352"/>
      <c r="F83" s="352"/>
      <c r="G83" s="352"/>
    </row>
    <row r="84" spans="3:7">
      <c r="C84" s="353"/>
      <c r="D84" s="353"/>
      <c r="E84" s="353"/>
      <c r="F84" s="353"/>
      <c r="G84" s="353"/>
    </row>
  </sheetData>
  <mergeCells count="23">
    <mergeCell ref="P10:P11"/>
    <mergeCell ref="G10:G11"/>
    <mergeCell ref="A3:B3"/>
    <mergeCell ref="A10:A11"/>
    <mergeCell ref="B10:B11"/>
    <mergeCell ref="C10:C11"/>
    <mergeCell ref="D10:D11"/>
    <mergeCell ref="S10:S11"/>
    <mergeCell ref="A8:S8"/>
    <mergeCell ref="A7:S7"/>
    <mergeCell ref="A6:S6"/>
    <mergeCell ref="R10:R11"/>
    <mergeCell ref="H10:H11"/>
    <mergeCell ref="I10:I11"/>
    <mergeCell ref="J10:J11"/>
    <mergeCell ref="K10:K11"/>
    <mergeCell ref="L10:L11"/>
    <mergeCell ref="Q10:Q11"/>
    <mergeCell ref="E10:E11"/>
    <mergeCell ref="F10:F11"/>
    <mergeCell ref="M10:M11"/>
    <mergeCell ref="N10:N11"/>
    <mergeCell ref="O10:O11"/>
  </mergeCells>
  <hyperlinks>
    <hyperlink ref="A2" location="INDICE!A1" display="índice" xr:uid="{00000000-0004-0000-2100-000000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29">
    <tabColor rgb="FF0070C0"/>
  </sheetPr>
  <dimension ref="A1:S84"/>
  <sheetViews>
    <sheetView showGridLines="0" topLeftCell="E23" workbookViewId="0">
      <selection activeCell="S46" sqref="S46"/>
    </sheetView>
  </sheetViews>
  <sheetFormatPr baseColWidth="10" defaultColWidth="11.44140625" defaultRowHeight="13.8"/>
  <cols>
    <col min="1" max="1" width="34.6640625" style="178" customWidth="1"/>
    <col min="2" max="2" width="6.33203125" style="178" customWidth="1"/>
    <col min="3" max="19" width="13.6640625" style="178" customWidth="1"/>
    <col min="20" max="16384" width="11.44140625" style="178"/>
  </cols>
  <sheetData>
    <row r="1" spans="1:19">
      <c r="A1" s="228"/>
    </row>
    <row r="2" spans="1:19">
      <c r="A2" s="6" t="s">
        <v>0</v>
      </c>
      <c r="B2" s="55"/>
    </row>
    <row r="3" spans="1:19">
      <c r="A3" s="459" t="s">
        <v>410</v>
      </c>
      <c r="B3" s="460"/>
      <c r="C3" s="209"/>
      <c r="H3" s="220"/>
      <c r="S3" s="182" t="s">
        <v>1</v>
      </c>
    </row>
    <row r="4" spans="1:19">
      <c r="A4" s="210"/>
      <c r="B4" s="210"/>
    </row>
    <row r="5" spans="1:19">
      <c r="A5" s="210"/>
      <c r="B5" s="210"/>
    </row>
    <row r="6" spans="1:19" ht="18">
      <c r="A6" s="454" t="s">
        <v>321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</row>
    <row r="7" spans="1:19" ht="19.5" customHeight="1">
      <c r="A7" s="449" t="s">
        <v>254</v>
      </c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</row>
    <row r="8" spans="1:19">
      <c r="A8" s="451" t="s">
        <v>52</v>
      </c>
      <c r="B8" s="451"/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1"/>
      <c r="S8" s="451"/>
    </row>
    <row r="10" spans="1:19" ht="13.5" customHeight="1">
      <c r="A10" s="452" t="s">
        <v>255</v>
      </c>
      <c r="B10" s="455" t="s">
        <v>119</v>
      </c>
      <c r="C10" s="453">
        <v>2008</v>
      </c>
      <c r="D10" s="453">
        <v>2009</v>
      </c>
      <c r="E10" s="453">
        <v>2010</v>
      </c>
      <c r="F10" s="453">
        <v>2011</v>
      </c>
      <c r="G10" s="453">
        <v>2012</v>
      </c>
      <c r="H10" s="453">
        <v>2013</v>
      </c>
      <c r="I10" s="453">
        <v>2014</v>
      </c>
      <c r="J10" s="453">
        <v>2015</v>
      </c>
      <c r="K10" s="453">
        <v>2016</v>
      </c>
      <c r="L10" s="453">
        <v>2017</v>
      </c>
      <c r="M10" s="453">
        <v>2018</v>
      </c>
      <c r="N10" s="453">
        <v>2019</v>
      </c>
      <c r="O10" s="453">
        <v>2020</v>
      </c>
      <c r="P10" s="453">
        <v>2021</v>
      </c>
      <c r="Q10" s="453">
        <v>2022</v>
      </c>
      <c r="R10" s="453" t="s">
        <v>341</v>
      </c>
      <c r="S10" s="453" t="s">
        <v>414</v>
      </c>
    </row>
    <row r="11" spans="1:19">
      <c r="A11" s="452"/>
      <c r="B11" s="455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</row>
    <row r="12" spans="1:19" ht="15" customHeight="1">
      <c r="A12" s="63" t="s">
        <v>120</v>
      </c>
      <c r="B12" s="64">
        <v>1</v>
      </c>
      <c r="C12" s="169">
        <v>3129716.4022111101</v>
      </c>
      <c r="D12" s="169">
        <v>3455381.5262746327</v>
      </c>
      <c r="E12" s="169">
        <v>4175602.8123535328</v>
      </c>
      <c r="F12" s="169">
        <v>4684998.4205740318</v>
      </c>
      <c r="G12" s="169">
        <v>3676499.6065800535</v>
      </c>
      <c r="H12" s="169">
        <v>7302306.3952684011</v>
      </c>
      <c r="I12" s="169">
        <v>6422718.6792983776</v>
      </c>
      <c r="J12" s="169">
        <v>4805592.4312420469</v>
      </c>
      <c r="K12" s="169">
        <v>5406432.6080927458</v>
      </c>
      <c r="L12" s="169">
        <v>5244797.5683034156</v>
      </c>
      <c r="M12" s="169">
        <v>5149589.4714470031</v>
      </c>
      <c r="N12" s="169">
        <v>5306033.8747268282</v>
      </c>
      <c r="O12" s="169">
        <v>5613825.6338414233</v>
      </c>
      <c r="P12" s="169">
        <v>5711634.8414496602</v>
      </c>
      <c r="Q12" s="169">
        <v>5800420.5397289814</v>
      </c>
      <c r="R12" s="169">
        <v>6737669.8018162521</v>
      </c>
      <c r="S12" s="169">
        <v>6672761.3788103573</v>
      </c>
    </row>
    <row r="13" spans="1:19" ht="15" customHeight="1">
      <c r="A13" s="66" t="s">
        <v>121</v>
      </c>
      <c r="B13" s="67">
        <v>2</v>
      </c>
      <c r="C13" s="169">
        <v>925439.31496713799</v>
      </c>
      <c r="D13" s="169">
        <v>991367.30842018616</v>
      </c>
      <c r="E13" s="169">
        <v>1100763.3632721661</v>
      </c>
      <c r="F13" s="169">
        <v>1183552.9296927513</v>
      </c>
      <c r="G13" s="169">
        <v>1248974.9184279582</v>
      </c>
      <c r="H13" s="169">
        <v>1454814.2184345115</v>
      </c>
      <c r="I13" s="169">
        <v>1603977.9193930079</v>
      </c>
      <c r="J13" s="169">
        <v>1652090.3249536194</v>
      </c>
      <c r="K13" s="169">
        <v>1851500.5488156378</v>
      </c>
      <c r="L13" s="169">
        <v>2186544.0169152832</v>
      </c>
      <c r="M13" s="169">
        <v>2202765.335803865</v>
      </c>
      <c r="N13" s="169">
        <v>1811620.2319214833</v>
      </c>
      <c r="O13" s="169">
        <v>1904776.8060072891</v>
      </c>
      <c r="P13" s="169">
        <v>2196799.1522334851</v>
      </c>
      <c r="Q13" s="169">
        <v>2366691.4143833513</v>
      </c>
      <c r="R13" s="169">
        <v>2579336.9297794602</v>
      </c>
      <c r="S13" s="169">
        <v>2841541.2475527055</v>
      </c>
    </row>
    <row r="14" spans="1:19" ht="15" customHeight="1">
      <c r="A14" s="66" t="s">
        <v>19</v>
      </c>
      <c r="B14" s="67">
        <v>3</v>
      </c>
      <c r="C14" s="169">
        <v>451693.81497801584</v>
      </c>
      <c r="D14" s="169">
        <v>464159.95518008171</v>
      </c>
      <c r="E14" s="169">
        <v>520027.06188463047</v>
      </c>
      <c r="F14" s="169">
        <v>571644.75811566215</v>
      </c>
      <c r="G14" s="169">
        <v>600999.06072626205</v>
      </c>
      <c r="H14" s="169">
        <v>653834.12560938299</v>
      </c>
      <c r="I14" s="169">
        <v>711591.18664676999</v>
      </c>
      <c r="J14" s="169">
        <v>595834.0143798627</v>
      </c>
      <c r="K14" s="169">
        <v>565959.10575221956</v>
      </c>
      <c r="L14" s="169">
        <v>528265.23838952417</v>
      </c>
      <c r="M14" s="169">
        <v>544774.99788759439</v>
      </c>
      <c r="N14" s="169">
        <v>474630.27889292315</v>
      </c>
      <c r="O14" s="169">
        <v>468737.29177379713</v>
      </c>
      <c r="P14" s="169">
        <v>444644.38521950209</v>
      </c>
      <c r="Q14" s="169">
        <v>449631.24964237289</v>
      </c>
      <c r="R14" s="169">
        <v>349829.11925413029</v>
      </c>
      <c r="S14" s="169">
        <v>340320.94558408903</v>
      </c>
    </row>
    <row r="15" spans="1:19" ht="15" customHeight="1">
      <c r="A15" s="66" t="s">
        <v>20</v>
      </c>
      <c r="B15" s="67">
        <v>4</v>
      </c>
      <c r="C15" s="169">
        <v>31391.967800655511</v>
      </c>
      <c r="D15" s="169">
        <v>32586.087702942517</v>
      </c>
      <c r="E15" s="169">
        <v>34585.868407166185</v>
      </c>
      <c r="F15" s="169">
        <v>36516.850585886656</v>
      </c>
      <c r="G15" s="169">
        <v>37571.077621340053</v>
      </c>
      <c r="H15" s="169">
        <v>39286.974176184522</v>
      </c>
      <c r="I15" s="169">
        <v>41232.911838739237</v>
      </c>
      <c r="J15" s="169">
        <v>40032.814387824423</v>
      </c>
      <c r="K15" s="169">
        <v>41752.049481962749</v>
      </c>
      <c r="L15" s="169">
        <v>42412.981261985085</v>
      </c>
      <c r="M15" s="169">
        <v>42128.065414329954</v>
      </c>
      <c r="N15" s="169">
        <v>46615.922280794315</v>
      </c>
      <c r="O15" s="169">
        <v>50641.749605130819</v>
      </c>
      <c r="P15" s="169">
        <v>51060.792002772541</v>
      </c>
      <c r="Q15" s="169">
        <v>52307.938219172807</v>
      </c>
      <c r="R15" s="169">
        <v>58697.176812285565</v>
      </c>
      <c r="S15" s="169">
        <v>65413.61033226912</v>
      </c>
    </row>
    <row r="16" spans="1:19" ht="15" customHeight="1">
      <c r="A16" s="66" t="s">
        <v>21</v>
      </c>
      <c r="B16" s="67">
        <v>5</v>
      </c>
      <c r="C16" s="169">
        <v>39833.037712999998</v>
      </c>
      <c r="D16" s="169">
        <v>37848.355445000001</v>
      </c>
      <c r="E16" s="169">
        <v>57067.331820000007</v>
      </c>
      <c r="F16" s="169">
        <v>73599.983505999975</v>
      </c>
      <c r="G16" s="169">
        <v>77639.707853999978</v>
      </c>
      <c r="H16" s="169">
        <v>97328.712054000018</v>
      </c>
      <c r="I16" s="169">
        <v>125861.419381</v>
      </c>
      <c r="J16" s="169">
        <v>131666.82254324536</v>
      </c>
      <c r="K16" s="169">
        <v>138358.61991941181</v>
      </c>
      <c r="L16" s="169">
        <v>145335.25679997727</v>
      </c>
      <c r="M16" s="169">
        <v>145493.31615442011</v>
      </c>
      <c r="N16" s="169">
        <v>167173.39276589523</v>
      </c>
      <c r="O16" s="169">
        <v>186883.87873383419</v>
      </c>
      <c r="P16" s="169">
        <v>204828.71342986188</v>
      </c>
      <c r="Q16" s="169">
        <v>170687.81752575198</v>
      </c>
      <c r="R16" s="169">
        <v>177812.25865856127</v>
      </c>
      <c r="S16" s="169">
        <v>172144.87943162586</v>
      </c>
    </row>
    <row r="17" spans="1:19" ht="15" customHeight="1">
      <c r="A17" s="66" t="s">
        <v>22</v>
      </c>
      <c r="B17" s="67">
        <v>6</v>
      </c>
      <c r="C17" s="169">
        <v>94581.615838481113</v>
      </c>
      <c r="D17" s="169">
        <v>93943.671403367072</v>
      </c>
      <c r="E17" s="169">
        <v>113160.84648155959</v>
      </c>
      <c r="F17" s="169">
        <v>111497.0318687783</v>
      </c>
      <c r="G17" s="169">
        <v>110781.6638385759</v>
      </c>
      <c r="H17" s="169">
        <v>115516.1395636474</v>
      </c>
      <c r="I17" s="169">
        <v>128862.4994085175</v>
      </c>
      <c r="J17" s="169">
        <v>136654.02175996429</v>
      </c>
      <c r="K17" s="169">
        <v>151328.32656169229</v>
      </c>
      <c r="L17" s="169">
        <v>145342.55864268439</v>
      </c>
      <c r="M17" s="169">
        <v>139027.57788808833</v>
      </c>
      <c r="N17" s="169">
        <v>107687.91486376109</v>
      </c>
      <c r="O17" s="169">
        <v>117550.0555214316</v>
      </c>
      <c r="P17" s="169">
        <v>102253.1226887568</v>
      </c>
      <c r="Q17" s="169">
        <v>103954.00473187983</v>
      </c>
      <c r="R17" s="169">
        <v>104631.0697004134</v>
      </c>
      <c r="S17" s="169">
        <v>102925.12272530387</v>
      </c>
    </row>
    <row r="18" spans="1:19" ht="15" customHeight="1">
      <c r="A18" s="66" t="s">
        <v>23</v>
      </c>
      <c r="B18" s="67">
        <v>7</v>
      </c>
      <c r="C18" s="169">
        <v>61853.500771307939</v>
      </c>
      <c r="D18" s="169">
        <v>35756.624210865972</v>
      </c>
      <c r="E18" s="169">
        <v>23598.203451639401</v>
      </c>
      <c r="F18" s="169">
        <v>32735.720479585343</v>
      </c>
      <c r="G18" s="169">
        <v>15290.868666081</v>
      </c>
      <c r="H18" s="169">
        <v>41666.4312214315</v>
      </c>
      <c r="I18" s="169">
        <v>58396.533125925809</v>
      </c>
      <c r="J18" s="169">
        <v>52405.913219075141</v>
      </c>
      <c r="K18" s="169">
        <v>52853.659480161739</v>
      </c>
      <c r="L18" s="169">
        <v>52446.629264058894</v>
      </c>
      <c r="M18" s="169">
        <v>42282.849138442558</v>
      </c>
      <c r="N18" s="169">
        <v>40270.149219087391</v>
      </c>
      <c r="O18" s="169">
        <v>33245.415340851061</v>
      </c>
      <c r="P18" s="169">
        <v>35333.229359848287</v>
      </c>
      <c r="Q18" s="169">
        <v>35843.138484215706</v>
      </c>
      <c r="R18" s="169">
        <v>35338.660024638666</v>
      </c>
      <c r="S18" s="169">
        <v>34300.024806627662</v>
      </c>
    </row>
    <row r="19" spans="1:19" ht="15" customHeight="1">
      <c r="A19" s="66" t="s">
        <v>24</v>
      </c>
      <c r="B19" s="67">
        <v>8</v>
      </c>
      <c r="C19" s="169">
        <v>65896.335515725077</v>
      </c>
      <c r="D19" s="169">
        <v>77904.75010963509</v>
      </c>
      <c r="E19" s="169">
        <v>89338.038179477793</v>
      </c>
      <c r="F19" s="169">
        <v>87040.231838985084</v>
      </c>
      <c r="G19" s="169">
        <v>84692.24810711405</v>
      </c>
      <c r="H19" s="169">
        <v>84311.416507529968</v>
      </c>
      <c r="I19" s="169">
        <v>103851.7442843303</v>
      </c>
      <c r="J19" s="169">
        <v>126932.44304667359</v>
      </c>
      <c r="K19" s="169">
        <v>145919.21427974649</v>
      </c>
      <c r="L19" s="169">
        <v>139362.93010749121</v>
      </c>
      <c r="M19" s="169">
        <v>118771.06105504915</v>
      </c>
      <c r="N19" s="169">
        <v>116421.0572891324</v>
      </c>
      <c r="O19" s="169">
        <v>83327.896520985334</v>
      </c>
      <c r="P19" s="169">
        <v>73256.616479588614</v>
      </c>
      <c r="Q19" s="169">
        <v>78304.803885774541</v>
      </c>
      <c r="R19" s="169">
        <v>81473.033136825572</v>
      </c>
      <c r="S19" s="169">
        <v>86320.021580895162</v>
      </c>
    </row>
    <row r="20" spans="1:19" ht="15" customHeight="1">
      <c r="A20" s="66" t="s">
        <v>25</v>
      </c>
      <c r="B20" s="67">
        <v>9</v>
      </c>
      <c r="C20" s="169">
        <v>458301.8314409742</v>
      </c>
      <c r="D20" s="169">
        <v>491452.14512020448</v>
      </c>
      <c r="E20" s="169">
        <v>528338.59084452409</v>
      </c>
      <c r="F20" s="169">
        <v>559603.39730484516</v>
      </c>
      <c r="G20" s="169">
        <v>582961.72095630108</v>
      </c>
      <c r="H20" s="169">
        <v>612223.4807445925</v>
      </c>
      <c r="I20" s="169">
        <v>649906.00606216351</v>
      </c>
      <c r="J20" s="169">
        <v>698747.16989674978</v>
      </c>
      <c r="K20" s="169">
        <v>701407.96678713546</v>
      </c>
      <c r="L20" s="169">
        <v>639068.88391252328</v>
      </c>
      <c r="M20" s="169">
        <v>692628.18906719261</v>
      </c>
      <c r="N20" s="169">
        <v>648635.43356077978</v>
      </c>
      <c r="O20" s="169">
        <v>675431.51579326228</v>
      </c>
      <c r="P20" s="169">
        <v>671702.26099875662</v>
      </c>
      <c r="Q20" s="169">
        <v>658048.02218205063</v>
      </c>
      <c r="R20" s="169">
        <v>652303.84081809048</v>
      </c>
      <c r="S20" s="169">
        <v>662686.38807237067</v>
      </c>
    </row>
    <row r="21" spans="1:19" ht="15" customHeight="1">
      <c r="A21" s="66" t="s">
        <v>26</v>
      </c>
      <c r="B21" s="67">
        <v>10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0</v>
      </c>
      <c r="M21" s="169">
        <v>0</v>
      </c>
      <c r="N21" s="169">
        <v>0</v>
      </c>
      <c r="O21" s="169">
        <v>0</v>
      </c>
      <c r="P21" s="169">
        <v>0</v>
      </c>
      <c r="Q21" s="169">
        <v>0</v>
      </c>
      <c r="R21" s="169">
        <v>0</v>
      </c>
      <c r="S21" s="169">
        <v>0</v>
      </c>
    </row>
    <row r="22" spans="1:19" ht="15" customHeight="1">
      <c r="A22" s="66" t="s">
        <v>27</v>
      </c>
      <c r="B22" s="67">
        <v>11</v>
      </c>
      <c r="C22" s="169">
        <v>154939.32859982201</v>
      </c>
      <c r="D22" s="169">
        <v>165554.49798203501</v>
      </c>
      <c r="E22" s="169">
        <v>181029.08743493201</v>
      </c>
      <c r="F22" s="169">
        <v>186435.44062387399</v>
      </c>
      <c r="G22" s="169">
        <v>198728.67452692799</v>
      </c>
      <c r="H22" s="169">
        <v>204356.31944210301</v>
      </c>
      <c r="I22" s="169">
        <v>221493.59498493999</v>
      </c>
      <c r="J22" s="169">
        <v>228803.1240424829</v>
      </c>
      <c r="K22" s="169">
        <v>236492.51479003721</v>
      </c>
      <c r="L22" s="169">
        <v>219690.64070501056</v>
      </c>
      <c r="M22" s="169">
        <v>220436.92117177465</v>
      </c>
      <c r="N22" s="169">
        <v>211614.96072230773</v>
      </c>
      <c r="O22" s="169">
        <v>185653.3911100144</v>
      </c>
      <c r="P22" s="169">
        <v>167538.15055936726</v>
      </c>
      <c r="Q22" s="169">
        <v>172798.74389251063</v>
      </c>
      <c r="R22" s="169">
        <v>177236.142802899</v>
      </c>
      <c r="S22" s="169">
        <v>171318.28071683276</v>
      </c>
    </row>
    <row r="23" spans="1:19" ht="15" customHeight="1">
      <c r="A23" s="66" t="s">
        <v>28</v>
      </c>
      <c r="B23" s="67">
        <v>12</v>
      </c>
      <c r="C23" s="169">
        <v>47634.99837955863</v>
      </c>
      <c r="D23" s="169">
        <v>52728.326159862962</v>
      </c>
      <c r="E23" s="169">
        <v>53337.732031520805</v>
      </c>
      <c r="F23" s="169">
        <v>55566.64527288836</v>
      </c>
      <c r="G23" s="169">
        <v>59400.389334286214</v>
      </c>
      <c r="H23" s="169">
        <v>61733.684372847085</v>
      </c>
      <c r="I23" s="169">
        <v>64378.015057865094</v>
      </c>
      <c r="J23" s="169">
        <v>72318.573684385789</v>
      </c>
      <c r="K23" s="169">
        <v>62918.788111910522</v>
      </c>
      <c r="L23" s="169">
        <v>71983.63230014297</v>
      </c>
      <c r="M23" s="169">
        <v>48994.411702222773</v>
      </c>
      <c r="N23" s="169">
        <v>48127.586600674498</v>
      </c>
      <c r="O23" s="169">
        <v>26805.887771360027</v>
      </c>
      <c r="P23" s="169">
        <v>15765.637664420266</v>
      </c>
      <c r="Q23" s="169">
        <v>15298.233389103198</v>
      </c>
      <c r="R23" s="169">
        <v>15728.306958546886</v>
      </c>
      <c r="S23" s="169">
        <v>15329.89959544396</v>
      </c>
    </row>
    <row r="24" spans="1:19" ht="15" customHeight="1">
      <c r="A24" s="66" t="s">
        <v>29</v>
      </c>
      <c r="B24" s="67">
        <v>13</v>
      </c>
      <c r="C24" s="169">
        <v>693058.17664089182</v>
      </c>
      <c r="D24" s="169">
        <v>706540.43302436918</v>
      </c>
      <c r="E24" s="169">
        <v>781458.78932803369</v>
      </c>
      <c r="F24" s="169">
        <v>795113.77771149075</v>
      </c>
      <c r="G24" s="169">
        <v>831943.42607785272</v>
      </c>
      <c r="H24" s="169">
        <v>896981.20326379512</v>
      </c>
      <c r="I24" s="169">
        <v>966253.27410845854</v>
      </c>
      <c r="J24" s="169">
        <v>994278.72490380576</v>
      </c>
      <c r="K24" s="169">
        <v>1025595.450597494</v>
      </c>
      <c r="L24" s="169">
        <v>1098901.2152786464</v>
      </c>
      <c r="M24" s="169">
        <v>1131125.4534032315</v>
      </c>
      <c r="N24" s="169">
        <v>1053653.0393011188</v>
      </c>
      <c r="O24" s="169">
        <v>962101.50893224205</v>
      </c>
      <c r="P24" s="169">
        <v>943994.42958133284</v>
      </c>
      <c r="Q24" s="169">
        <v>961548.20101302769</v>
      </c>
      <c r="R24" s="169">
        <v>870007.00849843619</v>
      </c>
      <c r="S24" s="169">
        <v>864406.18527729705</v>
      </c>
    </row>
    <row r="25" spans="1:19" ht="15" customHeight="1">
      <c r="A25" s="66" t="s">
        <v>122</v>
      </c>
      <c r="B25" s="67">
        <v>14</v>
      </c>
      <c r="C25" s="169">
        <v>102288.57306322199</v>
      </c>
      <c r="D25" s="169">
        <v>103688.14147622589</v>
      </c>
      <c r="E25" s="169">
        <v>106114.140532513</v>
      </c>
      <c r="F25" s="169">
        <v>111372.438601973</v>
      </c>
      <c r="G25" s="169">
        <v>112042.24154047009</v>
      </c>
      <c r="H25" s="169">
        <v>127644.65853766921</v>
      </c>
      <c r="I25" s="169">
        <v>142600.18982366327</v>
      </c>
      <c r="J25" s="169">
        <v>150200.53733352499</v>
      </c>
      <c r="K25" s="169">
        <v>153121.87074195253</v>
      </c>
      <c r="L25" s="169">
        <v>142587.80950188893</v>
      </c>
      <c r="M25" s="169">
        <v>121083.62209905394</v>
      </c>
      <c r="N25" s="169">
        <v>102756.30674590397</v>
      </c>
      <c r="O25" s="169">
        <v>88753.441688262785</v>
      </c>
      <c r="P25" s="169">
        <v>111091.31557972942</v>
      </c>
      <c r="Q25" s="169">
        <v>135754.71886635383</v>
      </c>
      <c r="R25" s="169">
        <v>116483.60517662042</v>
      </c>
      <c r="S25" s="169">
        <v>117344.64671947408</v>
      </c>
    </row>
    <row r="26" spans="1:19" ht="15" customHeight="1">
      <c r="A26" s="66" t="s">
        <v>30</v>
      </c>
      <c r="B26" s="67">
        <v>15</v>
      </c>
      <c r="C26" s="169">
        <v>208355</v>
      </c>
      <c r="D26" s="169">
        <v>213693</v>
      </c>
      <c r="E26" s="169">
        <v>237257</v>
      </c>
      <c r="F26" s="169">
        <v>241911</v>
      </c>
      <c r="G26" s="169">
        <v>259081</v>
      </c>
      <c r="H26" s="169">
        <v>278662</v>
      </c>
      <c r="I26" s="169">
        <v>315028</v>
      </c>
      <c r="J26" s="169">
        <v>329136.09607083269</v>
      </c>
      <c r="K26" s="169">
        <v>359977.93803747982</v>
      </c>
      <c r="L26" s="169">
        <v>375129.62330487033</v>
      </c>
      <c r="M26" s="169">
        <v>350108.74855719751</v>
      </c>
      <c r="N26" s="169">
        <v>363945.24123926094</v>
      </c>
      <c r="O26" s="169">
        <v>336378.19019942073</v>
      </c>
      <c r="P26" s="169">
        <v>364418.7727336681</v>
      </c>
      <c r="Q26" s="169">
        <v>371250.93802392593</v>
      </c>
      <c r="R26" s="169">
        <v>363763.38019566215</v>
      </c>
      <c r="S26" s="169">
        <v>361435.5433972911</v>
      </c>
    </row>
    <row r="27" spans="1:19" ht="15" customHeight="1">
      <c r="A27" s="66" t="s">
        <v>31</v>
      </c>
      <c r="B27" s="67">
        <v>16</v>
      </c>
      <c r="C27" s="169">
        <v>121014.85403352641</v>
      </c>
      <c r="D27" s="169">
        <v>123427.21729848551</v>
      </c>
      <c r="E27" s="169">
        <v>133414.9091499715</v>
      </c>
      <c r="F27" s="169">
        <v>147468.29683652933</v>
      </c>
      <c r="G27" s="169">
        <v>164300.50349840525</v>
      </c>
      <c r="H27" s="169">
        <v>177039.56689032499</v>
      </c>
      <c r="I27" s="169">
        <v>190680.96906405163</v>
      </c>
      <c r="J27" s="169">
        <v>204897.24190573097</v>
      </c>
      <c r="K27" s="169">
        <v>210193.40970876001</v>
      </c>
      <c r="L27" s="169">
        <v>236683.37437791686</v>
      </c>
      <c r="M27" s="169">
        <v>248688.03472175836</v>
      </c>
      <c r="N27" s="169">
        <v>241515.62303704338</v>
      </c>
      <c r="O27" s="169">
        <v>216395.39354569701</v>
      </c>
      <c r="P27" s="169">
        <v>234427.90270605264</v>
      </c>
      <c r="Q27" s="169">
        <v>248988.97938388612</v>
      </c>
      <c r="R27" s="169">
        <v>262708.62774423789</v>
      </c>
      <c r="S27" s="169">
        <v>262159.96394441841</v>
      </c>
    </row>
    <row r="28" spans="1:19" ht="15" customHeight="1">
      <c r="A28" s="66" t="s">
        <v>32</v>
      </c>
      <c r="B28" s="67">
        <v>17</v>
      </c>
      <c r="C28" s="169">
        <v>148557.98693939368</v>
      </c>
      <c r="D28" s="169">
        <v>157198.87027337938</v>
      </c>
      <c r="E28" s="169">
        <v>179124.21247544186</v>
      </c>
      <c r="F28" s="169">
        <v>194340.25369408145</v>
      </c>
      <c r="G28" s="169">
        <v>204444.58522153762</v>
      </c>
      <c r="H28" s="169">
        <v>215827.31334216613</v>
      </c>
      <c r="I28" s="169">
        <v>234980.63602981437</v>
      </c>
      <c r="J28" s="169">
        <v>258369.80308576455</v>
      </c>
      <c r="K28" s="169">
        <v>291234.38919596787</v>
      </c>
      <c r="L28" s="169">
        <v>285931.10320630146</v>
      </c>
      <c r="M28" s="169">
        <v>323311.57952234044</v>
      </c>
      <c r="N28" s="169">
        <v>324199.89089972747</v>
      </c>
      <c r="O28" s="169">
        <v>303096.82961581694</v>
      </c>
      <c r="P28" s="169">
        <v>329177.71174637019</v>
      </c>
      <c r="Q28" s="169">
        <v>346975.53621830588</v>
      </c>
      <c r="R28" s="169">
        <v>340517.08668718743</v>
      </c>
      <c r="S28" s="169">
        <v>319443.76418189937</v>
      </c>
    </row>
    <row r="29" spans="1:19" ht="15" customHeight="1">
      <c r="A29" s="66" t="s">
        <v>33</v>
      </c>
      <c r="B29" s="67">
        <v>18</v>
      </c>
      <c r="C29" s="227">
        <v>114600.86641086399</v>
      </c>
      <c r="D29" s="169">
        <v>122138.739399278</v>
      </c>
      <c r="E29" s="169">
        <v>136102.166465852</v>
      </c>
      <c r="F29" s="169">
        <v>200119.33815093999</v>
      </c>
      <c r="G29" s="169">
        <v>208151.85352223401</v>
      </c>
      <c r="H29" s="169">
        <v>227206.01441662601</v>
      </c>
      <c r="I29" s="169">
        <v>249947.13182272</v>
      </c>
      <c r="J29" s="169">
        <v>263220.82291290187</v>
      </c>
      <c r="K29" s="169">
        <v>282370.19146524317</v>
      </c>
      <c r="L29" s="169">
        <v>279570.7222252221</v>
      </c>
      <c r="M29" s="169">
        <v>284568.23833969922</v>
      </c>
      <c r="N29" s="169">
        <v>281760.94573522313</v>
      </c>
      <c r="O29" s="169">
        <v>288434.2482389065</v>
      </c>
      <c r="P29" s="169">
        <v>344844.74768003949</v>
      </c>
      <c r="Q29" s="169">
        <v>306138.7351344967</v>
      </c>
      <c r="R29" s="169">
        <v>294579.79500224238</v>
      </c>
      <c r="S29" s="169">
        <v>294081.71186585265</v>
      </c>
    </row>
    <row r="30" spans="1:19" ht="15" customHeight="1">
      <c r="A30" s="66" t="s">
        <v>123</v>
      </c>
      <c r="B30" s="67">
        <v>19</v>
      </c>
      <c r="C30" s="227">
        <v>3895</v>
      </c>
      <c r="D30" s="227">
        <v>3991</v>
      </c>
      <c r="E30" s="227">
        <v>4238</v>
      </c>
      <c r="F30" s="227">
        <v>4470</v>
      </c>
      <c r="G30" s="227">
        <v>4491</v>
      </c>
      <c r="H30" s="227">
        <v>4829</v>
      </c>
      <c r="I30" s="227">
        <v>5181</v>
      </c>
      <c r="J30" s="227">
        <v>6160.8326341063457</v>
      </c>
      <c r="K30" s="227">
        <v>6506.7591453847817</v>
      </c>
      <c r="L30" s="227">
        <v>7671.3587413573259</v>
      </c>
      <c r="M30" s="227">
        <v>6935.4393134226375</v>
      </c>
      <c r="N30" s="227">
        <v>7963.3785003277953</v>
      </c>
      <c r="O30" s="227">
        <v>9833.6767302748158</v>
      </c>
      <c r="P30" s="227">
        <v>19520.528196711057</v>
      </c>
      <c r="Q30" s="227">
        <v>19692.110745659793</v>
      </c>
      <c r="R30" s="227">
        <v>20193.604196791759</v>
      </c>
      <c r="S30" s="227">
        <v>21073.010052485726</v>
      </c>
    </row>
    <row r="31" spans="1:19" ht="15" customHeight="1">
      <c r="A31" s="66" t="s">
        <v>34</v>
      </c>
      <c r="B31" s="67">
        <v>20</v>
      </c>
      <c r="C31" s="227">
        <v>332185.61105586798</v>
      </c>
      <c r="D31" s="169">
        <v>336601.39412275498</v>
      </c>
      <c r="E31" s="169">
        <v>352931.37871129398</v>
      </c>
      <c r="F31" s="169">
        <v>366280.61333010509</v>
      </c>
      <c r="G31" s="169">
        <v>377065.32520793902</v>
      </c>
      <c r="H31" s="169">
        <v>389636.82752039999</v>
      </c>
      <c r="I31" s="169">
        <v>432111.94611227</v>
      </c>
      <c r="J31" s="169">
        <v>477008.53187117685</v>
      </c>
      <c r="K31" s="169">
        <v>528582.53404919209</v>
      </c>
      <c r="L31" s="169">
        <v>608524.98468863824</v>
      </c>
      <c r="M31" s="169">
        <v>641762.03885785083</v>
      </c>
      <c r="N31" s="169">
        <v>626018.58008888899</v>
      </c>
      <c r="O31" s="169">
        <v>662477.78958131536</v>
      </c>
      <c r="P31" s="169">
        <v>974237.646761799</v>
      </c>
      <c r="Q31" s="169">
        <v>969516.56314830831</v>
      </c>
      <c r="R31" s="169">
        <v>817865.55023602757</v>
      </c>
      <c r="S31" s="169">
        <v>826099.29192280758</v>
      </c>
    </row>
    <row r="32" spans="1:19" ht="15" customHeight="1">
      <c r="A32" s="66" t="s">
        <v>35</v>
      </c>
      <c r="B32" s="67">
        <v>21</v>
      </c>
      <c r="C32" s="227">
        <v>99391.135702094005</v>
      </c>
      <c r="D32" s="169">
        <v>102470.87704139399</v>
      </c>
      <c r="E32" s="169">
        <v>113187.084120142</v>
      </c>
      <c r="F32" s="169">
        <v>121804.065040011</v>
      </c>
      <c r="G32" s="169">
        <v>124727.77330960101</v>
      </c>
      <c r="H32" s="169">
        <v>126930.956339185</v>
      </c>
      <c r="I32" s="169">
        <v>135097.69429648601</v>
      </c>
      <c r="J32" s="169">
        <v>167255.5880464043</v>
      </c>
      <c r="K32" s="169">
        <v>139146.09567269863</v>
      </c>
      <c r="L32" s="169">
        <v>158902.95587413161</v>
      </c>
      <c r="M32" s="169">
        <v>108539.52569347263</v>
      </c>
      <c r="N32" s="169">
        <v>88568.898065546658</v>
      </c>
      <c r="O32" s="169">
        <v>99950.17087442358</v>
      </c>
      <c r="P32" s="169">
        <v>114150.83818346776</v>
      </c>
      <c r="Q32" s="169">
        <v>126686.79530723431</v>
      </c>
      <c r="R32" s="169">
        <v>156633.66275098349</v>
      </c>
      <c r="S32" s="169">
        <v>154886.37690946873</v>
      </c>
    </row>
    <row r="33" spans="1:19" ht="15" customHeight="1">
      <c r="A33" s="66" t="s">
        <v>124</v>
      </c>
      <c r="B33" s="67">
        <v>22</v>
      </c>
      <c r="C33" s="169">
        <v>578711</v>
      </c>
      <c r="D33" s="169">
        <v>601396</v>
      </c>
      <c r="E33" s="169">
        <v>642648</v>
      </c>
      <c r="F33" s="169">
        <v>673685</v>
      </c>
      <c r="G33" s="169">
        <v>686570</v>
      </c>
      <c r="H33" s="169">
        <v>711813</v>
      </c>
      <c r="I33" s="169">
        <v>777157</v>
      </c>
      <c r="J33" s="169">
        <v>999914.49108176061</v>
      </c>
      <c r="K33" s="169">
        <v>719180.39804069779</v>
      </c>
      <c r="L33" s="169">
        <v>1197481.9186512942</v>
      </c>
      <c r="M33" s="169">
        <v>1277645.9868996283</v>
      </c>
      <c r="N33" s="169">
        <v>1396682.0035215863</v>
      </c>
      <c r="O33" s="169">
        <v>1319634.697432809</v>
      </c>
      <c r="P33" s="169">
        <v>1373794.7370604393</v>
      </c>
      <c r="Q33" s="169">
        <v>1305728.4947992261</v>
      </c>
      <c r="R33" s="169">
        <v>1272913.2641739305</v>
      </c>
      <c r="S33" s="169">
        <v>1376622.4759169617</v>
      </c>
    </row>
    <row r="34" spans="1:19" ht="15" customHeight="1">
      <c r="A34" s="66" t="s">
        <v>36</v>
      </c>
      <c r="B34" s="67">
        <v>23</v>
      </c>
      <c r="C34" s="169">
        <v>0</v>
      </c>
      <c r="D34" s="169">
        <v>0</v>
      </c>
      <c r="E34" s="169">
        <v>0</v>
      </c>
      <c r="F34" s="169">
        <v>0</v>
      </c>
      <c r="G34" s="169">
        <v>0</v>
      </c>
      <c r="H34" s="169">
        <v>0</v>
      </c>
      <c r="I34" s="169">
        <v>0</v>
      </c>
      <c r="J34" s="169">
        <v>0</v>
      </c>
      <c r="K34" s="169">
        <v>0</v>
      </c>
      <c r="L34" s="169">
        <v>0</v>
      </c>
      <c r="M34" s="169">
        <v>0</v>
      </c>
      <c r="N34" s="169">
        <v>0</v>
      </c>
      <c r="O34" s="169">
        <v>0</v>
      </c>
      <c r="P34" s="169">
        <v>0</v>
      </c>
      <c r="Q34" s="169">
        <v>0</v>
      </c>
      <c r="R34" s="169">
        <v>0</v>
      </c>
      <c r="S34" s="169">
        <v>0</v>
      </c>
    </row>
    <row r="35" spans="1:19" ht="15" customHeight="1">
      <c r="A35" s="66" t="s">
        <v>37</v>
      </c>
      <c r="B35" s="67">
        <v>24</v>
      </c>
      <c r="C35" s="169">
        <v>959400.779514455</v>
      </c>
      <c r="D35" s="169">
        <v>1001885.2598906369</v>
      </c>
      <c r="E35" s="169">
        <v>1112305.7410433518</v>
      </c>
      <c r="F35" s="169">
        <v>1255932.2992738201</v>
      </c>
      <c r="G35" s="169">
        <v>1303931.5014263124</v>
      </c>
      <c r="H35" s="169">
        <v>1414312.8230244434</v>
      </c>
      <c r="I35" s="169">
        <v>1685347.7552336603</v>
      </c>
      <c r="J35" s="169">
        <v>1756621.4486537403</v>
      </c>
      <c r="K35" s="169">
        <v>2130774.739931555</v>
      </c>
      <c r="L35" s="169">
        <v>2198205.6071479102</v>
      </c>
      <c r="M35" s="169">
        <v>2219243.5059801154</v>
      </c>
      <c r="N35" s="169">
        <v>2186984.4142321772</v>
      </c>
      <c r="O35" s="169">
        <v>2721400.8332387139</v>
      </c>
      <c r="P35" s="169">
        <v>4189876.6787865651</v>
      </c>
      <c r="Q35" s="169">
        <v>4511725.782801833</v>
      </c>
      <c r="R35" s="169">
        <v>4248153.8231522506</v>
      </c>
      <c r="S35" s="169">
        <v>4465775.1964660082</v>
      </c>
    </row>
    <row r="36" spans="1:19" ht="15" customHeight="1">
      <c r="A36" s="66" t="s">
        <v>38</v>
      </c>
      <c r="B36" s="67">
        <v>25</v>
      </c>
      <c r="C36" s="169">
        <v>4470655.8010735502</v>
      </c>
      <c r="D36" s="169">
        <v>5649426.5996980499</v>
      </c>
      <c r="E36" s="169">
        <v>6543536.4320075596</v>
      </c>
      <c r="F36" s="169">
        <v>7242777.4115245603</v>
      </c>
      <c r="G36" s="169">
        <v>7401630.8012362504</v>
      </c>
      <c r="H36" s="169">
        <v>8013251.5301647298</v>
      </c>
      <c r="I36" s="169">
        <v>8402736.7663756199</v>
      </c>
      <c r="J36" s="169">
        <v>8793433.6117369961</v>
      </c>
      <c r="K36" s="169">
        <v>9224676.4455674291</v>
      </c>
      <c r="L36" s="169">
        <v>10003910.419118455</v>
      </c>
      <c r="M36" s="169">
        <v>10036815.887896284</v>
      </c>
      <c r="N36" s="169">
        <v>9901316.587932365</v>
      </c>
      <c r="O36" s="169">
        <v>9592567.7062368598</v>
      </c>
      <c r="P36" s="169">
        <v>11510807.336607726</v>
      </c>
      <c r="Q36" s="169">
        <v>13391451.509503003</v>
      </c>
      <c r="R36" s="169">
        <v>13422926.300074596</v>
      </c>
      <c r="S36" s="169">
        <v>14179657.893016065</v>
      </c>
    </row>
    <row r="37" spans="1:19" ht="15" customHeight="1">
      <c r="A37" s="66" t="s">
        <v>39</v>
      </c>
      <c r="B37" s="67">
        <v>26</v>
      </c>
      <c r="C37" s="169">
        <v>821767.29999999888</v>
      </c>
      <c r="D37" s="169">
        <v>960671.29000000015</v>
      </c>
      <c r="E37" s="169">
        <v>1016602.1999999953</v>
      </c>
      <c r="F37" s="169">
        <v>1084259.446773618</v>
      </c>
      <c r="G37" s="169">
        <v>1229926.5478148602</v>
      </c>
      <c r="H37" s="169">
        <v>1299821.3999999613</v>
      </c>
      <c r="I37" s="169">
        <v>1459994</v>
      </c>
      <c r="J37" s="169">
        <v>1617651.7053497366</v>
      </c>
      <c r="K37" s="169">
        <v>1709068.6433862601</v>
      </c>
      <c r="L37" s="169">
        <v>1739667.8740049817</v>
      </c>
      <c r="M37" s="169">
        <v>1764555.4638383877</v>
      </c>
      <c r="N37" s="169">
        <v>1312109.3365961208</v>
      </c>
      <c r="O37" s="169">
        <v>1436900.1168361136</v>
      </c>
      <c r="P37" s="169">
        <v>1578044.3786981769</v>
      </c>
      <c r="Q37" s="169">
        <v>1629891.119932696</v>
      </c>
      <c r="R37" s="169">
        <v>1763282.8934931848</v>
      </c>
      <c r="S37" s="169">
        <v>1788457.2809481092</v>
      </c>
    </row>
    <row r="38" spans="1:19" ht="15" customHeight="1">
      <c r="A38" s="66" t="s">
        <v>40</v>
      </c>
      <c r="B38" s="67">
        <v>27</v>
      </c>
      <c r="C38" s="169">
        <v>682971.54103116458</v>
      </c>
      <c r="D38" s="169">
        <v>793043.54492691241</v>
      </c>
      <c r="E38" s="169">
        <v>810896.22049532842</v>
      </c>
      <c r="F38" s="169">
        <v>828129.74277513742</v>
      </c>
      <c r="G38" s="169">
        <v>864115.9352051391</v>
      </c>
      <c r="H38" s="169">
        <v>898530.09644053178</v>
      </c>
      <c r="I38" s="169">
        <v>983644.48876833869</v>
      </c>
      <c r="J38" s="169">
        <v>1034259.7751359316</v>
      </c>
      <c r="K38" s="169">
        <v>1047917.8620193049</v>
      </c>
      <c r="L38" s="169">
        <v>1214005.3031364703</v>
      </c>
      <c r="M38" s="169">
        <v>1237645.0767429085</v>
      </c>
      <c r="N38" s="169">
        <v>1149379.7331795492</v>
      </c>
      <c r="O38" s="169">
        <v>1135424.2806822225</v>
      </c>
      <c r="P38" s="169">
        <v>1217518.4300780646</v>
      </c>
      <c r="Q38" s="169">
        <v>1230990.6115516615</v>
      </c>
      <c r="R38" s="169">
        <v>1269781.6767467707</v>
      </c>
      <c r="S38" s="169">
        <v>1295021.4376834806</v>
      </c>
    </row>
    <row r="39" spans="1:19" ht="15" customHeight="1">
      <c r="A39" s="66" t="s">
        <v>41</v>
      </c>
      <c r="B39" s="67">
        <v>28</v>
      </c>
      <c r="C39" s="169">
        <v>37937.064090391039</v>
      </c>
      <c r="D39" s="169">
        <v>44644.075039942225</v>
      </c>
      <c r="E39" s="169">
        <v>48239.965339562717</v>
      </c>
      <c r="F39" s="169">
        <v>52160.592063794444</v>
      </c>
      <c r="G39" s="169">
        <v>61181.226670564422</v>
      </c>
      <c r="H39" s="169">
        <v>81695.981661715516</v>
      </c>
      <c r="I39" s="169">
        <v>75761.11760984351</v>
      </c>
      <c r="J39" s="169">
        <v>80562.785702570487</v>
      </c>
      <c r="K39" s="169">
        <v>79741.095765409918</v>
      </c>
      <c r="L39" s="169">
        <v>82733.136685718942</v>
      </c>
      <c r="M39" s="169">
        <v>82110.483343340573</v>
      </c>
      <c r="N39" s="169">
        <v>90934.133678810584</v>
      </c>
      <c r="O39" s="169">
        <v>89269.819050416016</v>
      </c>
      <c r="P39" s="169">
        <v>95681.65875204053</v>
      </c>
      <c r="Q39" s="169">
        <v>102095.41861696653</v>
      </c>
      <c r="R39" s="169">
        <v>112626.17848189274</v>
      </c>
      <c r="S39" s="169">
        <v>118929.87267169921</v>
      </c>
    </row>
    <row r="40" spans="1:19" ht="15" customHeight="1">
      <c r="A40" s="66" t="s">
        <v>42</v>
      </c>
      <c r="B40" s="67">
        <v>29</v>
      </c>
      <c r="C40" s="169">
        <v>95728.334952196106</v>
      </c>
      <c r="D40" s="169">
        <v>99878.220191037282</v>
      </c>
      <c r="E40" s="169">
        <v>108504.21471611504</v>
      </c>
      <c r="F40" s="169">
        <v>118829.9631054746</v>
      </c>
      <c r="G40" s="169">
        <v>127908.64024853054</v>
      </c>
      <c r="H40" s="169">
        <v>139544.36440875009</v>
      </c>
      <c r="I40" s="169">
        <v>150639.74916329794</v>
      </c>
      <c r="J40" s="169">
        <v>202470.60783034191</v>
      </c>
      <c r="K40" s="169">
        <v>237933.36011250503</v>
      </c>
      <c r="L40" s="169">
        <v>257513.77806231723</v>
      </c>
      <c r="M40" s="169">
        <v>258705.54116737813</v>
      </c>
      <c r="N40" s="169">
        <v>217926.02244611643</v>
      </c>
      <c r="O40" s="169">
        <v>423792.83612718992</v>
      </c>
      <c r="P40" s="169">
        <v>446234.78018933925</v>
      </c>
      <c r="Q40" s="169">
        <v>469505.88636000204</v>
      </c>
      <c r="R40" s="169">
        <v>482856.77175277792</v>
      </c>
      <c r="S40" s="169">
        <v>495463.84047166631</v>
      </c>
    </row>
    <row r="41" spans="1:19" ht="15" customHeight="1">
      <c r="A41" s="66" t="s">
        <v>43</v>
      </c>
      <c r="B41" s="67">
        <v>30</v>
      </c>
      <c r="C41" s="169">
        <v>1167215.7796690001</v>
      </c>
      <c r="D41" s="169">
        <v>1328872.2030780001</v>
      </c>
      <c r="E41" s="169">
        <v>1416937.189207</v>
      </c>
      <c r="F41" s="169">
        <v>1507396.484528</v>
      </c>
      <c r="G41" s="169">
        <v>1635985.3107970001</v>
      </c>
      <c r="H41" s="169">
        <v>1824346.2016759999</v>
      </c>
      <c r="I41" s="169">
        <v>1998497.2170289999</v>
      </c>
      <c r="J41" s="169">
        <v>2037339.0439189598</v>
      </c>
      <c r="K41" s="169">
        <v>2122752.3047131207</v>
      </c>
      <c r="L41" s="169">
        <v>2608085.508679261</v>
      </c>
      <c r="M41" s="169">
        <v>2670690.9386637718</v>
      </c>
      <c r="N41" s="169">
        <v>2723924.7080481411</v>
      </c>
      <c r="O41" s="169">
        <v>2376038.5775168934</v>
      </c>
      <c r="P41" s="169">
        <v>2598820.8357088598</v>
      </c>
      <c r="Q41" s="169">
        <v>2845544.9969079862</v>
      </c>
      <c r="R41" s="169">
        <v>2924077.9654823998</v>
      </c>
      <c r="S41" s="169">
        <v>3001858.653279521</v>
      </c>
    </row>
    <row r="42" spans="1:19" ht="15" customHeight="1">
      <c r="A42" s="66" t="s">
        <v>125</v>
      </c>
      <c r="B42" s="67">
        <v>31</v>
      </c>
      <c r="C42" s="169">
        <v>1404241.0625638459</v>
      </c>
      <c r="D42" s="169">
        <v>1502668.0771097923</v>
      </c>
      <c r="E42" s="169">
        <v>1681759.5704917319</v>
      </c>
      <c r="F42" s="169">
        <v>1817590.2629424131</v>
      </c>
      <c r="G42" s="169">
        <v>1956157.7849040539</v>
      </c>
      <c r="H42" s="169">
        <v>2055040.3813995025</v>
      </c>
      <c r="I42" s="169">
        <v>2197866.5255645146</v>
      </c>
      <c r="J42" s="169">
        <v>2312294.9974441607</v>
      </c>
      <c r="K42" s="169">
        <v>2537951.004415764</v>
      </c>
      <c r="L42" s="169">
        <v>2510030.1942918715</v>
      </c>
      <c r="M42" s="169">
        <v>2533177.6367236618</v>
      </c>
      <c r="N42" s="169">
        <v>2865237.0878624399</v>
      </c>
      <c r="O42" s="169">
        <v>1928111.8524658226</v>
      </c>
      <c r="P42" s="169">
        <v>2219244.0633445927</v>
      </c>
      <c r="Q42" s="169">
        <v>2548881.9884337489</v>
      </c>
      <c r="R42" s="169">
        <v>2786844.950706833</v>
      </c>
      <c r="S42" s="169">
        <v>3366698.9253011495</v>
      </c>
    </row>
    <row r="43" spans="1:19" ht="15" customHeight="1">
      <c r="A43" s="66" t="s">
        <v>44</v>
      </c>
      <c r="B43" s="67">
        <v>32</v>
      </c>
      <c r="C43" s="169">
        <v>827367.18512699998</v>
      </c>
      <c r="D43" s="169">
        <v>846890.76236409706</v>
      </c>
      <c r="E43" s="169">
        <v>930401.04718388</v>
      </c>
      <c r="F43" s="169">
        <v>1004622.859775</v>
      </c>
      <c r="G43" s="169">
        <v>1075734.30451802</v>
      </c>
      <c r="H43" s="169">
        <v>1180009.170256</v>
      </c>
      <c r="I43" s="169">
        <v>1259957.75064</v>
      </c>
      <c r="J43" s="169">
        <v>1540451.621536135</v>
      </c>
      <c r="K43" s="169">
        <v>1620217.4349484984</v>
      </c>
      <c r="L43" s="169">
        <v>1744248.9126440964</v>
      </c>
      <c r="M43" s="169">
        <v>2420843.7471345048</v>
      </c>
      <c r="N43" s="169">
        <v>2761705.6260043345</v>
      </c>
      <c r="O43" s="169">
        <v>2638379.4444375131</v>
      </c>
      <c r="P43" s="169">
        <v>3217096.3277192963</v>
      </c>
      <c r="Q43" s="169">
        <v>3330578.7568671601</v>
      </c>
      <c r="R43" s="169">
        <v>4522063.0092920251</v>
      </c>
      <c r="S43" s="169">
        <v>4900045.8877248568</v>
      </c>
    </row>
    <row r="44" spans="1:19" ht="15" customHeight="1">
      <c r="A44" s="66" t="s">
        <v>45</v>
      </c>
      <c r="B44" s="67">
        <v>33</v>
      </c>
      <c r="C44" s="169">
        <v>0</v>
      </c>
      <c r="D44" s="169">
        <v>0</v>
      </c>
      <c r="E44" s="169">
        <v>0</v>
      </c>
      <c r="F44" s="169">
        <v>0</v>
      </c>
      <c r="G44" s="169">
        <v>0</v>
      </c>
      <c r="H44" s="169">
        <v>0</v>
      </c>
      <c r="I44" s="169">
        <v>0</v>
      </c>
      <c r="J44" s="169">
        <v>0</v>
      </c>
      <c r="K44" s="169">
        <v>0</v>
      </c>
      <c r="L44" s="169">
        <v>0</v>
      </c>
      <c r="M44" s="169">
        <v>0</v>
      </c>
      <c r="N44" s="169">
        <v>0</v>
      </c>
      <c r="O44" s="169">
        <v>0</v>
      </c>
      <c r="P44" s="169">
        <v>0</v>
      </c>
      <c r="Q44" s="169">
        <v>0</v>
      </c>
      <c r="R44" s="169">
        <v>0</v>
      </c>
      <c r="S44" s="169">
        <v>0</v>
      </c>
    </row>
    <row r="45" spans="1:19" ht="15" customHeight="1" thickBot="1">
      <c r="A45" s="225" t="s">
        <v>139</v>
      </c>
      <c r="B45" s="226"/>
      <c r="C45" s="177">
        <v>18330625.200083248</v>
      </c>
      <c r="D45" s="177">
        <v>20597808.952943169</v>
      </c>
      <c r="E45" s="177">
        <v>23232507.197428919</v>
      </c>
      <c r="F45" s="177">
        <v>25351455.255990241</v>
      </c>
      <c r="G45" s="177">
        <v>25322929.697837673</v>
      </c>
      <c r="H45" s="177">
        <v>30730500.386736427</v>
      </c>
      <c r="I45" s="177">
        <v>31795753.721123382</v>
      </c>
      <c r="J45" s="177">
        <v>31766605.920310512</v>
      </c>
      <c r="K45" s="177">
        <v>33781865.329587378</v>
      </c>
      <c r="L45" s="177">
        <v>36165036.13622345</v>
      </c>
      <c r="M45" s="177">
        <v>37064449.145627998</v>
      </c>
      <c r="N45" s="177">
        <v>36675412.359958351</v>
      </c>
      <c r="O45" s="177">
        <v>35975820.935450293</v>
      </c>
      <c r="P45" s="177">
        <v>41557800.022200286</v>
      </c>
      <c r="Q45" s="177">
        <v>44756933.049680658</v>
      </c>
      <c r="R45" s="177">
        <v>47018335.493606955</v>
      </c>
      <c r="S45" s="177">
        <v>49374523.756959021</v>
      </c>
    </row>
    <row r="46" spans="1:19" ht="19.5" customHeight="1"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S46" s="179"/>
    </row>
    <row r="47" spans="1:19" ht="13.5" customHeight="1">
      <c r="A47" s="5" t="s">
        <v>16</v>
      </c>
      <c r="B47" s="221"/>
      <c r="L47" s="179"/>
      <c r="M47" s="179"/>
      <c r="N47" s="179"/>
    </row>
    <row r="48" spans="1:19" ht="13.5" customHeight="1">
      <c r="A48" s="222" t="s">
        <v>256</v>
      </c>
      <c r="B48" s="222"/>
      <c r="C48" s="222"/>
      <c r="D48" s="222"/>
      <c r="E48" s="222"/>
      <c r="F48" s="222"/>
      <c r="G48" s="222"/>
      <c r="L48" s="179"/>
      <c r="M48" s="179"/>
      <c r="N48" s="179"/>
    </row>
    <row r="49" spans="1:19">
      <c r="A49" s="223"/>
      <c r="B49" s="223"/>
      <c r="C49" s="222"/>
      <c r="D49" s="222"/>
      <c r="E49" s="222"/>
      <c r="F49" s="222"/>
      <c r="G49" s="222"/>
    </row>
    <row r="50" spans="1:19" ht="13.5" customHeight="1">
      <c r="A50" s="223" t="s">
        <v>17</v>
      </c>
      <c r="B50" s="223"/>
      <c r="G50" s="182"/>
      <c r="J50" s="183"/>
      <c r="S50" s="229">
        <f>+'5.3. TNA por activ. '!S50+1</f>
        <v>33</v>
      </c>
    </row>
    <row r="51" spans="1:19">
      <c r="C51" s="163"/>
      <c r="D51" s="163"/>
      <c r="E51" s="163"/>
      <c r="F51" s="163"/>
      <c r="G51" s="163"/>
      <c r="H51" s="163"/>
      <c r="I51" s="163"/>
    </row>
    <row r="52" spans="1:19">
      <c r="C52" s="163"/>
      <c r="D52" s="163"/>
      <c r="E52" s="163"/>
      <c r="F52" s="163"/>
      <c r="G52" s="163"/>
      <c r="H52" s="163"/>
      <c r="I52" s="163"/>
      <c r="J52" s="163"/>
    </row>
    <row r="53" spans="1:19">
      <c r="C53" s="163"/>
      <c r="D53" s="163"/>
      <c r="E53" s="163"/>
      <c r="F53" s="163"/>
      <c r="G53" s="163"/>
    </row>
    <row r="54" spans="1:19">
      <c r="C54" s="163"/>
      <c r="D54" s="163"/>
      <c r="E54" s="163"/>
      <c r="F54" s="163"/>
      <c r="G54" s="163"/>
    </row>
    <row r="55" spans="1:19">
      <c r="A55" s="220"/>
      <c r="C55" s="163"/>
      <c r="D55" s="163"/>
      <c r="E55" s="163"/>
      <c r="F55" s="163"/>
      <c r="G55" s="163"/>
    </row>
    <row r="56" spans="1:19">
      <c r="C56" s="163"/>
      <c r="D56" s="163"/>
      <c r="E56" s="163"/>
      <c r="F56" s="163"/>
      <c r="G56" s="163"/>
    </row>
    <row r="57" spans="1:19">
      <c r="C57" s="163"/>
      <c r="D57" s="163"/>
      <c r="E57" s="163"/>
      <c r="F57" s="163"/>
      <c r="G57" s="163"/>
    </row>
    <row r="58" spans="1:19">
      <c r="C58" s="163"/>
      <c r="D58" s="163"/>
      <c r="E58" s="163"/>
      <c r="F58" s="163"/>
      <c r="G58" s="163"/>
    </row>
    <row r="59" spans="1:19">
      <c r="C59" s="163"/>
      <c r="D59" s="163"/>
      <c r="E59" s="163"/>
      <c r="F59" s="163"/>
      <c r="G59" s="163"/>
    </row>
    <row r="60" spans="1:19">
      <c r="C60" s="163"/>
      <c r="D60" s="163"/>
      <c r="E60" s="163"/>
      <c r="F60" s="163"/>
      <c r="G60" s="163"/>
    </row>
    <row r="61" spans="1:19">
      <c r="C61" s="163"/>
      <c r="D61" s="163"/>
      <c r="E61" s="163"/>
      <c r="F61" s="163"/>
      <c r="G61" s="163"/>
    </row>
    <row r="62" spans="1:19">
      <c r="C62" s="163"/>
      <c r="D62" s="163"/>
      <c r="E62" s="163"/>
      <c r="F62" s="163"/>
      <c r="G62" s="163"/>
    </row>
    <row r="63" spans="1:19">
      <c r="C63" s="163"/>
      <c r="D63" s="163"/>
      <c r="E63" s="163"/>
      <c r="F63" s="163"/>
      <c r="G63" s="163"/>
    </row>
    <row r="64" spans="1:19">
      <c r="C64" s="163"/>
      <c r="D64" s="163"/>
      <c r="E64" s="163"/>
      <c r="F64" s="163"/>
      <c r="G64" s="163"/>
    </row>
    <row r="65" spans="3:7">
      <c r="C65" s="163"/>
      <c r="D65" s="163"/>
      <c r="E65" s="163"/>
      <c r="F65" s="163"/>
      <c r="G65" s="163"/>
    </row>
    <row r="66" spans="3:7">
      <c r="C66" s="163"/>
      <c r="D66" s="163"/>
      <c r="E66" s="163"/>
      <c r="F66" s="163"/>
      <c r="G66" s="163"/>
    </row>
    <row r="67" spans="3:7">
      <c r="C67" s="163"/>
      <c r="D67" s="163"/>
      <c r="E67" s="163"/>
      <c r="F67" s="163"/>
      <c r="G67" s="163"/>
    </row>
    <row r="68" spans="3:7">
      <c r="C68" s="163"/>
      <c r="D68" s="163"/>
      <c r="E68" s="163"/>
      <c r="F68" s="163"/>
      <c r="G68" s="163"/>
    </row>
    <row r="69" spans="3:7">
      <c r="C69" s="163"/>
      <c r="D69" s="163"/>
      <c r="E69" s="163"/>
      <c r="F69" s="163"/>
      <c r="G69" s="163"/>
    </row>
    <row r="70" spans="3:7">
      <c r="C70" s="163"/>
      <c r="D70" s="163"/>
      <c r="E70" s="163"/>
      <c r="F70" s="163"/>
      <c r="G70" s="163"/>
    </row>
    <row r="71" spans="3:7">
      <c r="C71" s="163"/>
      <c r="D71" s="163"/>
      <c r="E71" s="163"/>
      <c r="F71" s="163"/>
      <c r="G71" s="163"/>
    </row>
    <row r="72" spans="3:7">
      <c r="C72" s="163"/>
      <c r="D72" s="163"/>
      <c r="E72" s="163"/>
      <c r="F72" s="163"/>
      <c r="G72" s="163"/>
    </row>
    <row r="73" spans="3:7">
      <c r="C73" s="163"/>
      <c r="D73" s="163"/>
      <c r="E73" s="163"/>
      <c r="F73" s="163"/>
      <c r="G73" s="163"/>
    </row>
    <row r="74" spans="3:7">
      <c r="C74" s="163"/>
      <c r="D74" s="163"/>
      <c r="E74" s="163"/>
      <c r="F74" s="163"/>
      <c r="G74" s="163"/>
    </row>
    <row r="75" spans="3:7">
      <c r="C75" s="163"/>
      <c r="D75" s="163"/>
      <c r="E75" s="163"/>
      <c r="F75" s="163"/>
      <c r="G75" s="163"/>
    </row>
    <row r="76" spans="3:7">
      <c r="C76" s="163"/>
      <c r="D76" s="163"/>
      <c r="E76" s="163"/>
      <c r="F76" s="163"/>
      <c r="G76" s="163"/>
    </row>
    <row r="77" spans="3:7">
      <c r="C77" s="163"/>
      <c r="D77" s="163"/>
      <c r="E77" s="163"/>
      <c r="F77" s="163"/>
      <c r="G77" s="163"/>
    </row>
    <row r="78" spans="3:7">
      <c r="C78" s="163"/>
      <c r="D78" s="163"/>
      <c r="E78" s="163"/>
      <c r="F78" s="163"/>
      <c r="G78" s="163"/>
    </row>
    <row r="79" spans="3:7">
      <c r="C79" s="163"/>
      <c r="D79" s="163"/>
      <c r="E79" s="163"/>
      <c r="F79" s="163"/>
      <c r="G79" s="163"/>
    </row>
    <row r="80" spans="3:7">
      <c r="C80" s="163"/>
      <c r="D80" s="163"/>
      <c r="E80" s="163"/>
      <c r="F80" s="163"/>
      <c r="G80" s="163"/>
    </row>
    <row r="81" spans="3:7">
      <c r="C81" s="163"/>
      <c r="D81" s="163"/>
      <c r="E81" s="163"/>
      <c r="F81" s="163"/>
      <c r="G81" s="163"/>
    </row>
    <row r="82" spans="3:7">
      <c r="C82" s="163"/>
      <c r="D82" s="163"/>
      <c r="E82" s="163"/>
      <c r="F82" s="163"/>
      <c r="G82" s="163"/>
    </row>
    <row r="83" spans="3:7">
      <c r="C83" s="163"/>
      <c r="D83" s="163"/>
      <c r="E83" s="163"/>
      <c r="F83" s="163"/>
      <c r="G83" s="163"/>
    </row>
    <row r="84" spans="3:7">
      <c r="C84" s="224"/>
      <c r="D84" s="224"/>
      <c r="E84" s="224"/>
      <c r="F84" s="224"/>
      <c r="G84" s="224"/>
    </row>
  </sheetData>
  <mergeCells count="23">
    <mergeCell ref="H10:H11"/>
    <mergeCell ref="P10:P11"/>
    <mergeCell ref="A3:B3"/>
    <mergeCell ref="A10:A11"/>
    <mergeCell ref="B10:B11"/>
    <mergeCell ref="C10:C11"/>
    <mergeCell ref="D10:D11"/>
    <mergeCell ref="S10:S11"/>
    <mergeCell ref="A8:S8"/>
    <mergeCell ref="A7:S7"/>
    <mergeCell ref="A6:S6"/>
    <mergeCell ref="R10:R11"/>
    <mergeCell ref="I10:I11"/>
    <mergeCell ref="J10:J11"/>
    <mergeCell ref="K10:K11"/>
    <mergeCell ref="O10:O11"/>
    <mergeCell ref="N10:N11"/>
    <mergeCell ref="M10:M11"/>
    <mergeCell ref="L10:L11"/>
    <mergeCell ref="E10:E11"/>
    <mergeCell ref="Q10:Q11"/>
    <mergeCell ref="F10:F11"/>
    <mergeCell ref="G10:G11"/>
  </mergeCells>
  <hyperlinks>
    <hyperlink ref="A2" location="INDICE!A1" display="índice" xr:uid="{00000000-0004-0000-2200-000000000000}"/>
  </hyperlinks>
  <printOptions horizontalCentered="1" verticalCentered="1"/>
  <pageMargins left="0.27559055118110237" right="0.27559055118110237" top="0.39370078740157483" bottom="0.39370078740157483" header="0.35433070866141736" footer="0"/>
  <pageSetup paperSize="9" scale="7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29">
    <tabColor rgb="FF0070C0"/>
  </sheetPr>
  <dimension ref="A1:S84"/>
  <sheetViews>
    <sheetView topLeftCell="G30" workbookViewId="0">
      <selection activeCell="R50" sqref="R50"/>
    </sheetView>
  </sheetViews>
  <sheetFormatPr baseColWidth="10" defaultColWidth="11.44140625" defaultRowHeight="14.4"/>
  <cols>
    <col min="1" max="1" width="34.6640625" style="342" customWidth="1"/>
    <col min="2" max="2" width="6.33203125" style="342" customWidth="1"/>
    <col min="3" max="16" width="13.6640625" style="342" customWidth="1"/>
    <col min="17" max="19" width="13.6640625" style="280" customWidth="1"/>
    <col min="20" max="16384" width="11.44140625" style="280"/>
  </cols>
  <sheetData>
    <row r="1" spans="1:19">
      <c r="A1" s="341"/>
    </row>
    <row r="2" spans="1:19">
      <c r="A2" s="278" t="s">
        <v>0</v>
      </c>
      <c r="B2" s="279"/>
    </row>
    <row r="3" spans="1:19">
      <c r="A3" s="459" t="s">
        <v>410</v>
      </c>
      <c r="B3" s="460"/>
      <c r="C3" s="343"/>
      <c r="H3" s="343"/>
      <c r="P3" s="349"/>
      <c r="S3" s="354" t="s">
        <v>1</v>
      </c>
    </row>
    <row r="4" spans="1:19">
      <c r="A4" s="338"/>
      <c r="B4" s="338"/>
    </row>
    <row r="5" spans="1:19">
      <c r="A5" s="338"/>
      <c r="B5" s="338"/>
    </row>
    <row r="6" spans="1:19" ht="18">
      <c r="A6" s="458" t="s">
        <v>322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</row>
    <row r="7" spans="1:19" ht="18">
      <c r="A7" s="457" t="s">
        <v>254</v>
      </c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</row>
    <row r="8" spans="1:19">
      <c r="A8" s="456" t="s">
        <v>52</v>
      </c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</row>
    <row r="10" spans="1:19">
      <c r="A10" s="452" t="s">
        <v>255</v>
      </c>
      <c r="B10" s="455" t="s">
        <v>119</v>
      </c>
      <c r="C10" s="453">
        <v>2008</v>
      </c>
      <c r="D10" s="453">
        <v>2009</v>
      </c>
      <c r="E10" s="453">
        <v>2010</v>
      </c>
      <c r="F10" s="453">
        <v>2011</v>
      </c>
      <c r="G10" s="453">
        <v>2012</v>
      </c>
      <c r="H10" s="453">
        <v>2013</v>
      </c>
      <c r="I10" s="453">
        <v>2014</v>
      </c>
      <c r="J10" s="453">
        <v>2015</v>
      </c>
      <c r="K10" s="453">
        <v>2016</v>
      </c>
      <c r="L10" s="453">
        <v>2017</v>
      </c>
      <c r="M10" s="453">
        <v>2018</v>
      </c>
      <c r="N10" s="453">
        <v>2019</v>
      </c>
      <c r="O10" s="453">
        <v>2020</v>
      </c>
      <c r="P10" s="453">
        <v>2021</v>
      </c>
      <c r="Q10" s="453">
        <v>2022</v>
      </c>
      <c r="R10" s="453" t="s">
        <v>341</v>
      </c>
      <c r="S10" s="453" t="s">
        <v>414</v>
      </c>
    </row>
    <row r="11" spans="1:19">
      <c r="A11" s="452"/>
      <c r="B11" s="455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3"/>
      <c r="R11" s="453"/>
      <c r="S11" s="453"/>
    </row>
    <row r="12" spans="1:19">
      <c r="A12" s="63" t="s">
        <v>120</v>
      </c>
      <c r="B12" s="64">
        <v>1</v>
      </c>
      <c r="C12" s="274">
        <v>6863079.2967757611</v>
      </c>
      <c r="D12" s="274">
        <v>2918307.4115172457</v>
      </c>
      <c r="E12" s="274">
        <v>7226529.2168864273</v>
      </c>
      <c r="F12" s="274">
        <v>9157313.9424962234</v>
      </c>
      <c r="G12" s="274">
        <v>5240752.0939127756</v>
      </c>
      <c r="H12" s="274">
        <v>7527484.2210505437</v>
      </c>
      <c r="I12" s="274">
        <v>7516554.2856723405</v>
      </c>
      <c r="J12" s="274">
        <v>5856380.9537649052</v>
      </c>
      <c r="K12" s="274">
        <v>8646220.0445613563</v>
      </c>
      <c r="L12" s="274">
        <v>8194143.8567107152</v>
      </c>
      <c r="M12" s="274">
        <v>8633520.8320515957</v>
      </c>
      <c r="N12" s="274">
        <v>9018696.1703831553</v>
      </c>
      <c r="O12" s="274">
        <v>11193392.344947912</v>
      </c>
      <c r="P12" s="274">
        <v>13577444.973526832</v>
      </c>
      <c r="Q12" s="274">
        <v>13990801.636565045</v>
      </c>
      <c r="R12" s="274">
        <v>17528120.445463937</v>
      </c>
      <c r="S12" s="274">
        <v>17760364.841260988</v>
      </c>
    </row>
    <row r="13" spans="1:19">
      <c r="A13" s="66" t="s">
        <v>121</v>
      </c>
      <c r="B13" s="67">
        <v>2</v>
      </c>
      <c r="C13" s="274">
        <v>1238600.3560189768</v>
      </c>
      <c r="D13" s="274">
        <v>1291813.1520312279</v>
      </c>
      <c r="E13" s="274">
        <v>1413171.7935714161</v>
      </c>
      <c r="F13" s="274">
        <v>1334366.2461979042</v>
      </c>
      <c r="G13" s="274">
        <v>1341625.1138714585</v>
      </c>
      <c r="H13" s="274">
        <v>1420359.6309684641</v>
      </c>
      <c r="I13" s="274">
        <v>1704162.6781306269</v>
      </c>
      <c r="J13" s="274">
        <v>1691528.7912020944</v>
      </c>
      <c r="K13" s="274">
        <v>2035956.9650049314</v>
      </c>
      <c r="L13" s="274">
        <v>2567228.2050225893</v>
      </c>
      <c r="M13" s="274">
        <v>2474086.7476969264</v>
      </c>
      <c r="N13" s="274">
        <v>2164200.0781553569</v>
      </c>
      <c r="O13" s="274">
        <v>2302051.3188874489</v>
      </c>
      <c r="P13" s="274">
        <v>4043173.749013477</v>
      </c>
      <c r="Q13" s="274">
        <v>4379633.5370215811</v>
      </c>
      <c r="R13" s="274">
        <v>4256659.4990573451</v>
      </c>
      <c r="S13" s="274">
        <v>4750539.264752049</v>
      </c>
    </row>
    <row r="14" spans="1:19">
      <c r="A14" s="66" t="s">
        <v>19</v>
      </c>
      <c r="B14" s="67">
        <v>3</v>
      </c>
      <c r="C14" s="274">
        <v>254042.86367794592</v>
      </c>
      <c r="D14" s="274">
        <v>247691.964964693</v>
      </c>
      <c r="E14" s="274">
        <v>279243.05170181254</v>
      </c>
      <c r="F14" s="274">
        <v>314174.78529703687</v>
      </c>
      <c r="G14" s="274">
        <v>352387.03938394203</v>
      </c>
      <c r="H14" s="274">
        <v>362639.08453318058</v>
      </c>
      <c r="I14" s="274">
        <v>386371.13900626427</v>
      </c>
      <c r="J14" s="274">
        <v>467837.23287810537</v>
      </c>
      <c r="K14" s="274">
        <v>575695.44838081603</v>
      </c>
      <c r="L14" s="274">
        <v>572213.19665245246</v>
      </c>
      <c r="M14" s="274">
        <v>571427.48879775254</v>
      </c>
      <c r="N14" s="274">
        <v>568859.79989735142</v>
      </c>
      <c r="O14" s="274">
        <v>528460.27517796459</v>
      </c>
      <c r="P14" s="274">
        <v>679403.77131618909</v>
      </c>
      <c r="Q14" s="274">
        <v>790300.51073037437</v>
      </c>
      <c r="R14" s="274">
        <v>968312.38120046654</v>
      </c>
      <c r="S14" s="274">
        <v>1065049.9335234582</v>
      </c>
    </row>
    <row r="15" spans="1:19">
      <c r="A15" s="66" t="s">
        <v>20</v>
      </c>
      <c r="B15" s="67">
        <v>4</v>
      </c>
      <c r="C15" s="274">
        <v>65798.922694652167</v>
      </c>
      <c r="D15" s="274">
        <v>63564.192524580518</v>
      </c>
      <c r="E15" s="274">
        <v>67214.723135048829</v>
      </c>
      <c r="F15" s="274">
        <v>83919.7056419976</v>
      </c>
      <c r="G15" s="274">
        <v>83381.14034355589</v>
      </c>
      <c r="H15" s="274">
        <v>81511.955983926455</v>
      </c>
      <c r="I15" s="274">
        <v>80927.851749020949</v>
      </c>
      <c r="J15" s="274">
        <v>77583.854871993637</v>
      </c>
      <c r="K15" s="274">
        <v>81355.207646795432</v>
      </c>
      <c r="L15" s="274">
        <v>88110.528844134358</v>
      </c>
      <c r="M15" s="274">
        <v>92996.9592975376</v>
      </c>
      <c r="N15" s="274">
        <v>88861.760149605063</v>
      </c>
      <c r="O15" s="274">
        <v>86696.251236618686</v>
      </c>
      <c r="P15" s="274">
        <v>119337.4206572329</v>
      </c>
      <c r="Q15" s="274">
        <v>151153.03786789332</v>
      </c>
      <c r="R15" s="274">
        <v>176382.47526368618</v>
      </c>
      <c r="S15" s="274">
        <v>207552.12878424177</v>
      </c>
    </row>
    <row r="16" spans="1:19">
      <c r="A16" s="66" t="s">
        <v>21</v>
      </c>
      <c r="B16" s="67">
        <v>5</v>
      </c>
      <c r="C16" s="274">
        <v>208974.27367183709</v>
      </c>
      <c r="D16" s="274">
        <v>236048.09956485959</v>
      </c>
      <c r="E16" s="274">
        <v>268005.49727481388</v>
      </c>
      <c r="F16" s="274">
        <v>307068.44918072736</v>
      </c>
      <c r="G16" s="274">
        <v>307312.92922898242</v>
      </c>
      <c r="H16" s="274">
        <v>320705.62734118942</v>
      </c>
      <c r="I16" s="274">
        <v>333080.66021443484</v>
      </c>
      <c r="J16" s="274">
        <v>350674.74043059675</v>
      </c>
      <c r="K16" s="274">
        <v>406160.95324829774</v>
      </c>
      <c r="L16" s="274">
        <v>440221.28183564235</v>
      </c>
      <c r="M16" s="274">
        <v>375749.3644731784</v>
      </c>
      <c r="N16" s="274">
        <v>426293.98994690977</v>
      </c>
      <c r="O16" s="274">
        <v>480633.03050741204</v>
      </c>
      <c r="P16" s="274">
        <v>519456.16367771989</v>
      </c>
      <c r="Q16" s="274">
        <v>411062.42140195746</v>
      </c>
      <c r="R16" s="274">
        <v>413252.68002248468</v>
      </c>
      <c r="S16" s="274">
        <v>625886.28172396915</v>
      </c>
    </row>
    <row r="17" spans="1:19">
      <c r="A17" s="66" t="s">
        <v>22</v>
      </c>
      <c r="B17" s="67">
        <v>6</v>
      </c>
      <c r="C17" s="274">
        <v>2452986.5499020829</v>
      </c>
      <c r="D17" s="274">
        <v>2481697.130344627</v>
      </c>
      <c r="E17" s="274">
        <v>2871243.6295372499</v>
      </c>
      <c r="F17" s="274">
        <v>2790727.0848036241</v>
      </c>
      <c r="G17" s="274">
        <v>2749802.3555743019</v>
      </c>
      <c r="H17" s="274">
        <v>3067931.6552344388</v>
      </c>
      <c r="I17" s="274">
        <v>3639027.0748227201</v>
      </c>
      <c r="J17" s="274">
        <v>3819594.9245419339</v>
      </c>
      <c r="K17" s="274">
        <v>3932265.9775722199</v>
      </c>
      <c r="L17" s="274">
        <v>4434770.549083218</v>
      </c>
      <c r="M17" s="274">
        <v>4167280.7220149501</v>
      </c>
      <c r="N17" s="274">
        <v>4606953.5658565396</v>
      </c>
      <c r="O17" s="274">
        <v>5067925.2065524822</v>
      </c>
      <c r="P17" s="274">
        <v>6032699.7660449706</v>
      </c>
      <c r="Q17" s="274">
        <v>7516121.8609840246</v>
      </c>
      <c r="R17" s="274">
        <v>7466590.4508737605</v>
      </c>
      <c r="S17" s="274">
        <v>8473313.5080428645</v>
      </c>
    </row>
    <row r="18" spans="1:19">
      <c r="A18" s="66" t="s">
        <v>23</v>
      </c>
      <c r="B18" s="67">
        <v>7</v>
      </c>
      <c r="C18" s="274">
        <v>1657878.6499041561</v>
      </c>
      <c r="D18" s="274">
        <v>822721.2512775315</v>
      </c>
      <c r="E18" s="274">
        <v>639057.1046372304</v>
      </c>
      <c r="F18" s="274">
        <v>962430.71467278362</v>
      </c>
      <c r="G18" s="274">
        <v>698314.85567083489</v>
      </c>
      <c r="H18" s="274">
        <v>1549620.8077883029</v>
      </c>
      <c r="I18" s="274">
        <v>1931960.0560338011</v>
      </c>
      <c r="J18" s="274">
        <v>1990527.6305002079</v>
      </c>
      <c r="K18" s="274">
        <v>2013172.3926659641</v>
      </c>
      <c r="L18" s="274">
        <v>2136857.6524758558</v>
      </c>
      <c r="M18" s="274">
        <v>2136992.9656103561</v>
      </c>
      <c r="N18" s="274">
        <v>1964962.4764283586</v>
      </c>
      <c r="O18" s="274">
        <v>2234827.9767442653</v>
      </c>
      <c r="P18" s="274">
        <v>3257369.5432539182</v>
      </c>
      <c r="Q18" s="274">
        <v>3920426.361099401</v>
      </c>
      <c r="R18" s="274">
        <v>5436687.9428025577</v>
      </c>
      <c r="S18" s="274">
        <v>4264994.0361169372</v>
      </c>
    </row>
    <row r="19" spans="1:19">
      <c r="A19" s="66" t="s">
        <v>24</v>
      </c>
      <c r="B19" s="67">
        <v>8</v>
      </c>
      <c r="C19" s="274">
        <v>654423.06257634889</v>
      </c>
      <c r="D19" s="274">
        <v>710846.76734638191</v>
      </c>
      <c r="E19" s="274">
        <v>767003.13080523547</v>
      </c>
      <c r="F19" s="274">
        <v>869565.93281435198</v>
      </c>
      <c r="G19" s="274">
        <v>905957.98120464291</v>
      </c>
      <c r="H19" s="274">
        <v>981004.88471996575</v>
      </c>
      <c r="I19" s="274">
        <v>1026610.872123732</v>
      </c>
      <c r="J19" s="274">
        <v>1090014.6604391211</v>
      </c>
      <c r="K19" s="274">
        <v>1156492.0603451401</v>
      </c>
      <c r="L19" s="274">
        <v>1379224.6543696723</v>
      </c>
      <c r="M19" s="274">
        <v>1366296.1225227108</v>
      </c>
      <c r="N19" s="274">
        <v>1292018.2993502468</v>
      </c>
      <c r="O19" s="274">
        <v>1254628.7645455271</v>
      </c>
      <c r="P19" s="274">
        <v>1461420.3369247776</v>
      </c>
      <c r="Q19" s="274">
        <v>1829761.4147950958</v>
      </c>
      <c r="R19" s="274">
        <v>2116037.322172381</v>
      </c>
      <c r="S19" s="274">
        <v>2407377.9741646522</v>
      </c>
    </row>
    <row r="20" spans="1:19">
      <c r="A20" s="66" t="s">
        <v>25</v>
      </c>
      <c r="B20" s="67">
        <v>9</v>
      </c>
      <c r="C20" s="274">
        <v>334380.42491760151</v>
      </c>
      <c r="D20" s="274">
        <v>224389.73662794381</v>
      </c>
      <c r="E20" s="274">
        <v>205013.65590528629</v>
      </c>
      <c r="F20" s="274">
        <v>247125.29086684811</v>
      </c>
      <c r="G20" s="274">
        <v>319626.69590765942</v>
      </c>
      <c r="H20" s="274">
        <v>485547.87346545467</v>
      </c>
      <c r="I20" s="274">
        <v>485800.28200724389</v>
      </c>
      <c r="J20" s="274">
        <v>467817.57515318098</v>
      </c>
      <c r="K20" s="274">
        <v>448586.28633983759</v>
      </c>
      <c r="L20" s="274">
        <v>522994.58654939895</v>
      </c>
      <c r="M20" s="274">
        <v>341825.79374882509</v>
      </c>
      <c r="N20" s="274">
        <v>209494.62151811668</v>
      </c>
      <c r="O20" s="274">
        <v>497006.67293368327</v>
      </c>
      <c r="P20" s="274">
        <v>776291.72402819328</v>
      </c>
      <c r="Q20" s="274">
        <v>1091319.2754076899</v>
      </c>
      <c r="R20" s="274">
        <v>1343474.0649853761</v>
      </c>
      <c r="S20" s="274">
        <v>1348284.924215416</v>
      </c>
    </row>
    <row r="21" spans="1:19">
      <c r="A21" s="66" t="s">
        <v>26</v>
      </c>
      <c r="B21" s="67">
        <v>10</v>
      </c>
      <c r="C21" s="274">
        <v>445184.75494407612</v>
      </c>
      <c r="D21" s="274">
        <v>449938.92797967221</v>
      </c>
      <c r="E21" s="274">
        <v>591661.59263578034</v>
      </c>
      <c r="F21" s="274">
        <v>687495.4800871982</v>
      </c>
      <c r="G21" s="274">
        <v>701720.81610259751</v>
      </c>
      <c r="H21" s="274">
        <v>738528.07929608307</v>
      </c>
      <c r="I21" s="274">
        <v>800265.94853501767</v>
      </c>
      <c r="J21" s="274">
        <v>818325.00100772781</v>
      </c>
      <c r="K21" s="274">
        <v>766725.86187364906</v>
      </c>
      <c r="L21" s="274">
        <v>747543.09972971852</v>
      </c>
      <c r="M21" s="274">
        <v>747666.05497743923</v>
      </c>
      <c r="N21" s="274">
        <v>850519.86177494074</v>
      </c>
      <c r="O21" s="274">
        <v>1020672.9192377911</v>
      </c>
      <c r="P21" s="274">
        <v>1018694.042141484</v>
      </c>
      <c r="Q21" s="274">
        <v>1185039.2628305182</v>
      </c>
      <c r="R21" s="274">
        <v>1271224.8001145681</v>
      </c>
      <c r="S21" s="274">
        <v>1631671.9158040443</v>
      </c>
    </row>
    <row r="22" spans="1:19">
      <c r="A22" s="66" t="s">
        <v>27</v>
      </c>
      <c r="B22" s="67">
        <v>11</v>
      </c>
      <c r="C22" s="274">
        <v>868055.62255301455</v>
      </c>
      <c r="D22" s="274">
        <v>924973.20380719588</v>
      </c>
      <c r="E22" s="274">
        <v>906449.34893963346</v>
      </c>
      <c r="F22" s="274">
        <v>940518.64310624625</v>
      </c>
      <c r="G22" s="274">
        <v>955821.95104351244</v>
      </c>
      <c r="H22" s="274">
        <v>1102857.059335653</v>
      </c>
      <c r="I22" s="274">
        <v>1281186.606998974</v>
      </c>
      <c r="J22" s="274">
        <v>1396471.400533397</v>
      </c>
      <c r="K22" s="274">
        <v>1436541.958385417</v>
      </c>
      <c r="L22" s="274">
        <v>1699904.9211529004</v>
      </c>
      <c r="M22" s="274">
        <v>1809250.0170219801</v>
      </c>
      <c r="N22" s="274">
        <v>1976635.7088303559</v>
      </c>
      <c r="O22" s="274">
        <v>2171387.3827064252</v>
      </c>
      <c r="P22" s="274">
        <v>2589038.9567115828</v>
      </c>
      <c r="Q22" s="274">
        <v>3117198.6298328643</v>
      </c>
      <c r="R22" s="274">
        <v>3380915.1517989072</v>
      </c>
      <c r="S22" s="274">
        <v>4029478.5513026211</v>
      </c>
    </row>
    <row r="23" spans="1:19">
      <c r="A23" s="66" t="s">
        <v>28</v>
      </c>
      <c r="B23" s="67">
        <v>12</v>
      </c>
      <c r="C23" s="274">
        <v>2087678.304662592</v>
      </c>
      <c r="D23" s="274">
        <v>2234090.4980090121</v>
      </c>
      <c r="E23" s="274">
        <v>2409899.3471467728</v>
      </c>
      <c r="F23" s="274">
        <v>2707169.9881457719</v>
      </c>
      <c r="G23" s="274">
        <v>2819296.053686901</v>
      </c>
      <c r="H23" s="274">
        <v>2915902.7819374069</v>
      </c>
      <c r="I23" s="274">
        <v>3067033.8142884448</v>
      </c>
      <c r="J23" s="274">
        <v>3246004.3967925701</v>
      </c>
      <c r="K23" s="274">
        <v>3545861.9642552189</v>
      </c>
      <c r="L23" s="274">
        <v>3945940.5379405199</v>
      </c>
      <c r="M23" s="274">
        <v>4021993.6621578271</v>
      </c>
      <c r="N23" s="274">
        <v>3666849.8172597559</v>
      </c>
      <c r="O23" s="274">
        <v>3598462.1003587102</v>
      </c>
      <c r="P23" s="274">
        <v>3240380.268193787</v>
      </c>
      <c r="Q23" s="274">
        <v>3056729.9552941062</v>
      </c>
      <c r="R23" s="274">
        <v>3489515.5462778104</v>
      </c>
      <c r="S23" s="274">
        <v>3788409.5960423062</v>
      </c>
    </row>
    <row r="24" spans="1:19">
      <c r="A24" s="66" t="s">
        <v>29</v>
      </c>
      <c r="B24" s="67">
        <v>13</v>
      </c>
      <c r="C24" s="274">
        <v>792149.6572192735</v>
      </c>
      <c r="D24" s="274">
        <v>829095.81053627538</v>
      </c>
      <c r="E24" s="274">
        <v>895641.94074001443</v>
      </c>
      <c r="F24" s="274">
        <v>902814.98063538386</v>
      </c>
      <c r="G24" s="274">
        <v>925737.84388908138</v>
      </c>
      <c r="H24" s="274">
        <v>1025505.770211974</v>
      </c>
      <c r="I24" s="274">
        <v>1073635.129313763</v>
      </c>
      <c r="J24" s="274">
        <v>1150101.508866213</v>
      </c>
      <c r="K24" s="274">
        <v>1285313.5369297131</v>
      </c>
      <c r="L24" s="274">
        <v>1474638.0552319733</v>
      </c>
      <c r="M24" s="274">
        <v>1571382.5829278508</v>
      </c>
      <c r="N24" s="274">
        <v>1614594.300375151</v>
      </c>
      <c r="O24" s="274">
        <v>1395831.4929814001</v>
      </c>
      <c r="P24" s="274">
        <v>1605758.476763783</v>
      </c>
      <c r="Q24" s="274">
        <v>1626574.7669186068</v>
      </c>
      <c r="R24" s="274">
        <v>1934308.0938521307</v>
      </c>
      <c r="S24" s="274">
        <v>2123812.0873217196</v>
      </c>
    </row>
    <row r="25" spans="1:19">
      <c r="A25" s="66" t="s">
        <v>122</v>
      </c>
      <c r="B25" s="67">
        <v>14</v>
      </c>
      <c r="C25" s="274">
        <v>279376.26111074141</v>
      </c>
      <c r="D25" s="274">
        <v>283177.58252761757</v>
      </c>
      <c r="E25" s="274">
        <v>291502.4440505252</v>
      </c>
      <c r="F25" s="274">
        <v>290760.16841649346</v>
      </c>
      <c r="G25" s="274">
        <v>291182.54669311229</v>
      </c>
      <c r="H25" s="274">
        <v>320698.18722679478</v>
      </c>
      <c r="I25" s="274">
        <v>412864.57357951492</v>
      </c>
      <c r="J25" s="274">
        <v>394524.53330353863</v>
      </c>
      <c r="K25" s="274">
        <v>415592.24756161869</v>
      </c>
      <c r="L25" s="274">
        <v>418686.35334301292</v>
      </c>
      <c r="M25" s="274">
        <v>375835.42354169785</v>
      </c>
      <c r="N25" s="274">
        <v>343760.22969567514</v>
      </c>
      <c r="O25" s="274">
        <v>334850.01455718925</v>
      </c>
      <c r="P25" s="274">
        <v>441896.56964564009</v>
      </c>
      <c r="Q25" s="274">
        <v>511956.9100774703</v>
      </c>
      <c r="R25" s="274">
        <v>439885.91268985928</v>
      </c>
      <c r="S25" s="274">
        <v>406417.69680818025</v>
      </c>
    </row>
    <row r="26" spans="1:19">
      <c r="A26" s="66" t="s">
        <v>30</v>
      </c>
      <c r="B26" s="67">
        <v>15</v>
      </c>
      <c r="C26" s="274">
        <v>400804.2518423897</v>
      </c>
      <c r="D26" s="274">
        <v>363245.29496857862</v>
      </c>
      <c r="E26" s="274">
        <v>393225.68597184145</v>
      </c>
      <c r="F26" s="274">
        <v>433724.18077336368</v>
      </c>
      <c r="G26" s="274">
        <v>445839.64273511886</v>
      </c>
      <c r="H26" s="274">
        <v>461260.9586825507</v>
      </c>
      <c r="I26" s="274">
        <v>488801.91256812261</v>
      </c>
      <c r="J26" s="274">
        <v>552708.91856072622</v>
      </c>
      <c r="K26" s="274">
        <v>564956.20482207485</v>
      </c>
      <c r="L26" s="274">
        <v>582738.22939161374</v>
      </c>
      <c r="M26" s="274">
        <v>661447.55475411308</v>
      </c>
      <c r="N26" s="274">
        <v>666164.19529481279</v>
      </c>
      <c r="O26" s="274">
        <v>691938.48484153976</v>
      </c>
      <c r="P26" s="274">
        <v>778937.82109905954</v>
      </c>
      <c r="Q26" s="274">
        <v>839066.63859282841</v>
      </c>
      <c r="R26" s="274">
        <v>895503.46487832558</v>
      </c>
      <c r="S26" s="274">
        <v>974932.15386133594</v>
      </c>
    </row>
    <row r="27" spans="1:19">
      <c r="A27" s="66" t="s">
        <v>31</v>
      </c>
      <c r="B27" s="67">
        <v>16</v>
      </c>
      <c r="C27" s="274">
        <v>883873.88297803525</v>
      </c>
      <c r="D27" s="274">
        <v>827289.5360767534</v>
      </c>
      <c r="E27" s="274">
        <v>923903.9448950293</v>
      </c>
      <c r="F27" s="274">
        <v>1019697.8965485962</v>
      </c>
      <c r="G27" s="274">
        <v>1096078.7888692967</v>
      </c>
      <c r="H27" s="274">
        <v>1216232.8238497374</v>
      </c>
      <c r="I27" s="274">
        <v>1321025.2079072883</v>
      </c>
      <c r="J27" s="274">
        <v>1591919.2814556628</v>
      </c>
      <c r="K27" s="274">
        <v>1597797.8865431587</v>
      </c>
      <c r="L27" s="274">
        <v>1797892.7255319385</v>
      </c>
      <c r="M27" s="274">
        <v>1857020.9979655445</v>
      </c>
      <c r="N27" s="274">
        <v>2123289.6057313122</v>
      </c>
      <c r="O27" s="274">
        <v>2019882.5898518243</v>
      </c>
      <c r="P27" s="274">
        <v>2383710.1324485163</v>
      </c>
      <c r="Q27" s="274">
        <v>2659452.9097657097</v>
      </c>
      <c r="R27" s="274">
        <v>2698240.4974788488</v>
      </c>
      <c r="S27" s="274">
        <v>2888507.6087015406</v>
      </c>
    </row>
    <row r="28" spans="1:19">
      <c r="A28" s="66" t="s">
        <v>32</v>
      </c>
      <c r="B28" s="67">
        <v>17</v>
      </c>
      <c r="C28" s="274">
        <v>1175048.285638727</v>
      </c>
      <c r="D28" s="274">
        <v>1334165.1406444893</v>
      </c>
      <c r="E28" s="274">
        <v>1480281.5954121212</v>
      </c>
      <c r="F28" s="274">
        <v>1661696.9290133889</v>
      </c>
      <c r="G28" s="274">
        <v>1758484.4332583621</v>
      </c>
      <c r="H28" s="274">
        <v>1971801.7806346514</v>
      </c>
      <c r="I28" s="274">
        <v>2155641.7851990694</v>
      </c>
      <c r="J28" s="274">
        <v>2529217.720480476</v>
      </c>
      <c r="K28" s="274">
        <v>3023785.1700348747</v>
      </c>
      <c r="L28" s="274">
        <v>3588668.6435134117</v>
      </c>
      <c r="M28" s="274">
        <v>4305917.5592005868</v>
      </c>
      <c r="N28" s="274">
        <v>4868659.956396196</v>
      </c>
      <c r="O28" s="274">
        <v>5188144.7469053753</v>
      </c>
      <c r="P28" s="274">
        <v>6194401.1604516711</v>
      </c>
      <c r="Q28" s="274">
        <v>6780650.6285217134</v>
      </c>
      <c r="R28" s="274">
        <v>6928637.2716112938</v>
      </c>
      <c r="S28" s="274">
        <v>7485418.5957159474</v>
      </c>
    </row>
    <row r="29" spans="1:19">
      <c r="A29" s="66" t="s">
        <v>33</v>
      </c>
      <c r="B29" s="67">
        <v>18</v>
      </c>
      <c r="C29" s="274">
        <v>425217.39069907396</v>
      </c>
      <c r="D29" s="274">
        <v>583522.35187694873</v>
      </c>
      <c r="E29" s="274">
        <v>712975.5270285618</v>
      </c>
      <c r="F29" s="274">
        <v>724234.31506854738</v>
      </c>
      <c r="G29" s="274">
        <v>873655.39659903583</v>
      </c>
      <c r="H29" s="274">
        <v>974529.17487995187</v>
      </c>
      <c r="I29" s="274">
        <v>988627.33124933229</v>
      </c>
      <c r="J29" s="274">
        <v>1094463.7603678594</v>
      </c>
      <c r="K29" s="274">
        <v>1270037.094285466</v>
      </c>
      <c r="L29" s="274">
        <v>1251061.5486287689</v>
      </c>
      <c r="M29" s="274">
        <v>1177412.9946631587</v>
      </c>
      <c r="N29" s="274">
        <v>1174699.3137621374</v>
      </c>
      <c r="O29" s="274">
        <v>1181411.0317510066</v>
      </c>
      <c r="P29" s="274">
        <v>1405812.3863442466</v>
      </c>
      <c r="Q29" s="274">
        <v>1277368.3636039721</v>
      </c>
      <c r="R29" s="274">
        <v>1407852.6049016288</v>
      </c>
      <c r="S29" s="274">
        <v>1448364.8588942494</v>
      </c>
    </row>
    <row r="30" spans="1:19">
      <c r="A30" s="66" t="s">
        <v>123</v>
      </c>
      <c r="B30" s="67">
        <v>19</v>
      </c>
      <c r="C30" s="274">
        <v>46671.041474176687</v>
      </c>
      <c r="D30" s="274">
        <v>49839.419897300104</v>
      </c>
      <c r="E30" s="274">
        <v>54394.738371636253</v>
      </c>
      <c r="F30" s="274">
        <v>52760.138787731295</v>
      </c>
      <c r="G30" s="274">
        <v>56181.511584769702</v>
      </c>
      <c r="H30" s="274">
        <v>47320.657807840151</v>
      </c>
      <c r="I30" s="274">
        <v>80159.197879451676</v>
      </c>
      <c r="J30" s="274">
        <v>127771.6653539301</v>
      </c>
      <c r="K30" s="274">
        <v>113135.61514240059</v>
      </c>
      <c r="L30" s="274">
        <v>124899.56644227554</v>
      </c>
      <c r="M30" s="274">
        <v>86665.959159497812</v>
      </c>
      <c r="N30" s="274">
        <v>120846.04182824492</v>
      </c>
      <c r="O30" s="274">
        <v>170034.56653161021</v>
      </c>
      <c r="P30" s="274">
        <v>295788.26141343516</v>
      </c>
      <c r="Q30" s="274">
        <v>273338.30646993051</v>
      </c>
      <c r="R30" s="274">
        <v>344311.8777665933</v>
      </c>
      <c r="S30" s="274">
        <v>407337.68665046728</v>
      </c>
    </row>
    <row r="31" spans="1:19">
      <c r="A31" s="66" t="s">
        <v>34</v>
      </c>
      <c r="B31" s="67">
        <v>20</v>
      </c>
      <c r="C31" s="274">
        <v>751516.03095516097</v>
      </c>
      <c r="D31" s="274">
        <v>812922.63073031721</v>
      </c>
      <c r="E31" s="274">
        <v>985923.51368682366</v>
      </c>
      <c r="F31" s="274">
        <v>1060472.3301035883</v>
      </c>
      <c r="G31" s="274">
        <v>1138109.4159707851</v>
      </c>
      <c r="H31" s="274">
        <v>1147125.4995397618</v>
      </c>
      <c r="I31" s="274">
        <v>1125181.2777583685</v>
      </c>
      <c r="J31" s="274">
        <v>1192181.454484032</v>
      </c>
      <c r="K31" s="274">
        <v>1270405.9313561681</v>
      </c>
      <c r="L31" s="274">
        <v>1448158.6413427419</v>
      </c>
      <c r="M31" s="274">
        <v>1573809.4915657674</v>
      </c>
      <c r="N31" s="274">
        <v>1430931.2158820408</v>
      </c>
      <c r="O31" s="274">
        <v>1524290.81592244</v>
      </c>
      <c r="P31" s="274">
        <v>2167731.6777425138</v>
      </c>
      <c r="Q31" s="274">
        <v>2111474.277429956</v>
      </c>
      <c r="R31" s="274">
        <v>1680878.5529219788</v>
      </c>
      <c r="S31" s="274">
        <v>1888454.9333481772</v>
      </c>
    </row>
    <row r="32" spans="1:19">
      <c r="A32" s="66" t="s">
        <v>35</v>
      </c>
      <c r="B32" s="67">
        <v>21</v>
      </c>
      <c r="C32" s="274">
        <v>169832.09389106213</v>
      </c>
      <c r="D32" s="274">
        <v>174230.88526121696</v>
      </c>
      <c r="E32" s="274">
        <v>207636.6524414671</v>
      </c>
      <c r="F32" s="274">
        <v>227314.68500882102</v>
      </c>
      <c r="G32" s="274">
        <v>226287.18877985631</v>
      </c>
      <c r="H32" s="274">
        <v>237315.74293095048</v>
      </c>
      <c r="I32" s="274">
        <v>253363.61878517954</v>
      </c>
      <c r="J32" s="274">
        <v>320155.54904681188</v>
      </c>
      <c r="K32" s="274">
        <v>337466.19453377958</v>
      </c>
      <c r="L32" s="274">
        <v>321330.39356631652</v>
      </c>
      <c r="M32" s="274">
        <v>279231.62274525664</v>
      </c>
      <c r="N32" s="274">
        <v>256506.01101120783</v>
      </c>
      <c r="O32" s="274">
        <v>290917.41879694298</v>
      </c>
      <c r="P32" s="274">
        <v>332292.17289205018</v>
      </c>
      <c r="Q32" s="274">
        <v>340590.81009731907</v>
      </c>
      <c r="R32" s="274">
        <v>394446.6715834869</v>
      </c>
      <c r="S32" s="274">
        <v>424054.37225795002</v>
      </c>
    </row>
    <row r="33" spans="1:19">
      <c r="A33" s="66" t="s">
        <v>124</v>
      </c>
      <c r="B33" s="67">
        <v>22</v>
      </c>
      <c r="C33" s="274">
        <v>693190.40389225178</v>
      </c>
      <c r="D33" s="274">
        <v>773398.58594073041</v>
      </c>
      <c r="E33" s="274">
        <v>827239.13542024349</v>
      </c>
      <c r="F33" s="274">
        <v>877618.8929191354</v>
      </c>
      <c r="G33" s="274">
        <v>932008.20468423131</v>
      </c>
      <c r="H33" s="274">
        <v>922332.75615843339</v>
      </c>
      <c r="I33" s="274">
        <v>1090150.1004685475</v>
      </c>
      <c r="J33" s="274">
        <v>1261815.1902646506</v>
      </c>
      <c r="K33" s="274">
        <v>1746352.7110383639</v>
      </c>
      <c r="L33" s="274">
        <v>1708496.7942813688</v>
      </c>
      <c r="M33" s="274">
        <v>1831683.4505450933</v>
      </c>
      <c r="N33" s="274">
        <v>1670128.4982086665</v>
      </c>
      <c r="O33" s="274">
        <v>1504297.6156275324</v>
      </c>
      <c r="P33" s="274">
        <v>1712159.4090828605</v>
      </c>
      <c r="Q33" s="274">
        <v>1774329.2685801112</v>
      </c>
      <c r="R33" s="274">
        <v>2064957.1740851137</v>
      </c>
      <c r="S33" s="274">
        <v>2346842.4093866721</v>
      </c>
    </row>
    <row r="34" spans="1:19">
      <c r="A34" s="66" t="s">
        <v>36</v>
      </c>
      <c r="B34" s="67">
        <v>23</v>
      </c>
      <c r="C34" s="274">
        <v>10434112.582320044</v>
      </c>
      <c r="D34" s="274">
        <v>11507826.69770688</v>
      </c>
      <c r="E34" s="274">
        <v>11405485.861736894</v>
      </c>
      <c r="F34" s="274">
        <v>11809977.405252343</v>
      </c>
      <c r="G34" s="274">
        <v>12320366.155400028</v>
      </c>
      <c r="H34" s="274">
        <v>12154642.766666465</v>
      </c>
      <c r="I34" s="274">
        <v>12546138.156728473</v>
      </c>
      <c r="J34" s="274">
        <v>13884361.171441767</v>
      </c>
      <c r="K34" s="274">
        <v>14771653.448466677</v>
      </c>
      <c r="L34" s="274">
        <v>15034634.042532817</v>
      </c>
      <c r="M34" s="274">
        <v>15084020.643030232</v>
      </c>
      <c r="N34" s="274">
        <v>15505498.739625657</v>
      </c>
      <c r="O34" s="274">
        <v>15378062.336270846</v>
      </c>
      <c r="P34" s="274">
        <v>15067753.841358759</v>
      </c>
      <c r="Q34" s="274">
        <v>15781007.006730475</v>
      </c>
      <c r="R34" s="274">
        <v>15588896.134153601</v>
      </c>
      <c r="S34" s="274">
        <v>16164475.635909552</v>
      </c>
    </row>
    <row r="35" spans="1:19">
      <c r="A35" s="66" t="s">
        <v>37</v>
      </c>
      <c r="B35" s="67">
        <v>24</v>
      </c>
      <c r="C35" s="274">
        <v>1686364.6309889506</v>
      </c>
      <c r="D35" s="274">
        <v>1988752.53176804</v>
      </c>
      <c r="E35" s="274">
        <v>2202724.8484247122</v>
      </c>
      <c r="F35" s="274">
        <v>2284205.5063008768</v>
      </c>
      <c r="G35" s="274">
        <v>2544366.2158883703</v>
      </c>
      <c r="H35" s="274">
        <v>3032305.602771481</v>
      </c>
      <c r="I35" s="274">
        <v>3374578.1162551912</v>
      </c>
      <c r="J35" s="274">
        <v>3573202.5589786745</v>
      </c>
      <c r="K35" s="274">
        <v>4030798.2889465592</v>
      </c>
      <c r="L35" s="274">
        <v>4075092.840967319</v>
      </c>
      <c r="M35" s="274">
        <v>3707735.9143415466</v>
      </c>
      <c r="N35" s="274">
        <v>3810340.5095548085</v>
      </c>
      <c r="O35" s="274">
        <v>4658874.4039955614</v>
      </c>
      <c r="P35" s="274">
        <v>7529654.4818112301</v>
      </c>
      <c r="Q35" s="274">
        <v>8029064.9845257299</v>
      </c>
      <c r="R35" s="274">
        <v>7336848.737950081</v>
      </c>
      <c r="S35" s="274">
        <v>7444805.2031644685</v>
      </c>
    </row>
    <row r="36" spans="1:19">
      <c r="A36" s="66" t="s">
        <v>38</v>
      </c>
      <c r="B36" s="67">
        <v>25</v>
      </c>
      <c r="C36" s="274">
        <v>2770527.9819111377</v>
      </c>
      <c r="D36" s="274">
        <v>2802729.0098197646</v>
      </c>
      <c r="E36" s="274">
        <v>4072731.3568063192</v>
      </c>
      <c r="F36" s="274">
        <v>3043910.5065491479</v>
      </c>
      <c r="G36" s="274">
        <v>2610011.963119017</v>
      </c>
      <c r="H36" s="274">
        <v>2929311.5872556977</v>
      </c>
      <c r="I36" s="274">
        <v>4105843.9174762294</v>
      </c>
      <c r="J36" s="274">
        <v>3733578.379655093</v>
      </c>
      <c r="K36" s="274">
        <v>3708649.0837465376</v>
      </c>
      <c r="L36" s="274">
        <v>5559304.9693032131</v>
      </c>
      <c r="M36" s="274">
        <v>6330517.8462954722</v>
      </c>
      <c r="N36" s="274">
        <v>5905316.124478681</v>
      </c>
      <c r="O36" s="274">
        <v>5652453.0155198211</v>
      </c>
      <c r="P36" s="274">
        <v>7271098.122731898</v>
      </c>
      <c r="Q36" s="274">
        <v>9369970.8548210636</v>
      </c>
      <c r="R36" s="274">
        <v>9800190.1220751405</v>
      </c>
      <c r="S36" s="274">
        <v>10359108.723812936</v>
      </c>
    </row>
    <row r="37" spans="1:19">
      <c r="A37" s="66" t="s">
        <v>39</v>
      </c>
      <c r="B37" s="67">
        <v>26</v>
      </c>
      <c r="C37" s="274">
        <v>2131660.8269021329</v>
      </c>
      <c r="D37" s="274">
        <v>1952484.8019234508</v>
      </c>
      <c r="E37" s="274">
        <v>2120419.7259408776</v>
      </c>
      <c r="F37" s="274">
        <v>2317675.8915015049</v>
      </c>
      <c r="G37" s="274">
        <v>2509879.3560559945</v>
      </c>
      <c r="H37" s="274">
        <v>2856444.4660709798</v>
      </c>
      <c r="I37" s="274">
        <v>3087201.5979997143</v>
      </c>
      <c r="J37" s="274">
        <v>3450685.95906176</v>
      </c>
      <c r="K37" s="274">
        <v>3698035.8320879331</v>
      </c>
      <c r="L37" s="274">
        <v>3933927.170839136</v>
      </c>
      <c r="M37" s="274">
        <v>3955039.906100329</v>
      </c>
      <c r="N37" s="274">
        <v>4720018.1230233759</v>
      </c>
      <c r="O37" s="274">
        <v>4636256.9663817603</v>
      </c>
      <c r="P37" s="274">
        <v>5037009.5949651981</v>
      </c>
      <c r="Q37" s="274">
        <v>6081482.2850292046</v>
      </c>
      <c r="R37" s="274">
        <v>6845067.4411267648</v>
      </c>
      <c r="S37" s="274">
        <v>7119262.9853382679</v>
      </c>
    </row>
    <row r="38" spans="1:19">
      <c r="A38" s="66" t="s">
        <v>40</v>
      </c>
      <c r="B38" s="67">
        <v>27</v>
      </c>
      <c r="C38" s="274">
        <v>2361375.9948311173</v>
      </c>
      <c r="D38" s="274">
        <v>2569013.6580087328</v>
      </c>
      <c r="E38" s="274">
        <v>2780314.699023928</v>
      </c>
      <c r="F38" s="274">
        <v>3052906.9936830029</v>
      </c>
      <c r="G38" s="274">
        <v>3735369.6027907915</v>
      </c>
      <c r="H38" s="274">
        <v>3785574.2798598208</v>
      </c>
      <c r="I38" s="274">
        <v>3925206.9898854145</v>
      </c>
      <c r="J38" s="274">
        <v>4003323.9974624184</v>
      </c>
      <c r="K38" s="274">
        <v>4058577.6735887602</v>
      </c>
      <c r="L38" s="274">
        <v>4168628.6388264638</v>
      </c>
      <c r="M38" s="274">
        <v>4405578.3165190602</v>
      </c>
      <c r="N38" s="274">
        <v>4372612.1580245439</v>
      </c>
      <c r="O38" s="274">
        <v>4026491.8954437403</v>
      </c>
      <c r="P38" s="274">
        <v>4378806.549298645</v>
      </c>
      <c r="Q38" s="274">
        <v>4198134.9020163696</v>
      </c>
      <c r="R38" s="274">
        <v>4565832.9701657332</v>
      </c>
      <c r="S38" s="274">
        <v>5218179.4245460173</v>
      </c>
    </row>
    <row r="39" spans="1:19">
      <c r="A39" s="66" t="s">
        <v>41</v>
      </c>
      <c r="B39" s="67">
        <v>28</v>
      </c>
      <c r="C39" s="274">
        <v>2585500.7709334362</v>
      </c>
      <c r="D39" s="274">
        <v>2652475.6799082817</v>
      </c>
      <c r="E39" s="274">
        <v>2997799.9304134119</v>
      </c>
      <c r="F39" s="274">
        <v>3994206.7620501593</v>
      </c>
      <c r="G39" s="274">
        <v>4595153.7721429085</v>
      </c>
      <c r="H39" s="274">
        <v>5333250.7552011171</v>
      </c>
      <c r="I39" s="274">
        <v>6272327.2106629005</v>
      </c>
      <c r="J39" s="274">
        <v>7040794.3096411647</v>
      </c>
      <c r="K39" s="274">
        <v>7792603.450389849</v>
      </c>
      <c r="L39" s="274">
        <v>8124091.4569662334</v>
      </c>
      <c r="M39" s="274">
        <v>8900244.392366536</v>
      </c>
      <c r="N39" s="274">
        <v>9921065.9322100189</v>
      </c>
      <c r="O39" s="274">
        <v>9478653.736448193</v>
      </c>
      <c r="P39" s="274">
        <v>10292631.452148531</v>
      </c>
      <c r="Q39" s="274">
        <v>11109649.0454883</v>
      </c>
      <c r="R39" s="274">
        <v>12109449.220948184</v>
      </c>
      <c r="S39" s="274">
        <v>13034158.516355703</v>
      </c>
    </row>
    <row r="40" spans="1:19">
      <c r="A40" s="66" t="s">
        <v>42</v>
      </c>
      <c r="B40" s="67">
        <v>29</v>
      </c>
      <c r="C40" s="274">
        <v>6230423.91362934</v>
      </c>
      <c r="D40" s="274">
        <v>6705799.3431003802</v>
      </c>
      <c r="E40" s="274">
        <v>7483721.8267693603</v>
      </c>
      <c r="F40" s="274">
        <v>7804586.3679075399</v>
      </c>
      <c r="G40" s="274">
        <v>8321355.7528288504</v>
      </c>
      <c r="H40" s="274">
        <v>9812517.9289144892</v>
      </c>
      <c r="I40" s="274">
        <v>10440957.9957965</v>
      </c>
      <c r="J40" s="274">
        <v>11576704.329132602</v>
      </c>
      <c r="K40" s="274">
        <v>12762342.928946547</v>
      </c>
      <c r="L40" s="274">
        <v>13502633.782764375</v>
      </c>
      <c r="M40" s="274">
        <v>14152411.612065513</v>
      </c>
      <c r="N40" s="274">
        <v>14375188.703465918</v>
      </c>
      <c r="O40" s="274">
        <v>14925503.750823753</v>
      </c>
      <c r="P40" s="274">
        <v>15711934.592156641</v>
      </c>
      <c r="Q40" s="274">
        <v>16488967.033780778</v>
      </c>
      <c r="R40" s="274">
        <v>17165427.920637541</v>
      </c>
      <c r="S40" s="274">
        <v>17779967.832666229</v>
      </c>
    </row>
    <row r="41" spans="1:19">
      <c r="A41" s="66" t="s">
        <v>43</v>
      </c>
      <c r="B41" s="67">
        <v>30</v>
      </c>
      <c r="C41" s="274">
        <v>193738.24186607567</v>
      </c>
      <c r="D41" s="274">
        <v>419407.78832551022</v>
      </c>
      <c r="E41" s="274">
        <v>502964.67123039323</v>
      </c>
      <c r="F41" s="274">
        <v>660008.1509134029</v>
      </c>
      <c r="G41" s="274">
        <v>739484.8174276019</v>
      </c>
      <c r="H41" s="274">
        <v>613697.51789483288</v>
      </c>
      <c r="I41" s="274">
        <v>693024.19632403902</v>
      </c>
      <c r="J41" s="274">
        <v>917813.79732416139</v>
      </c>
      <c r="K41" s="274">
        <v>1128254.3562440188</v>
      </c>
      <c r="L41" s="274">
        <v>1208381.3884996786</v>
      </c>
      <c r="M41" s="274">
        <v>1226804.8442698782</v>
      </c>
      <c r="N41" s="274">
        <v>1344551.9700923713</v>
      </c>
      <c r="O41" s="274">
        <v>1228511.9935519358</v>
      </c>
      <c r="P41" s="274">
        <v>1351032.22979895</v>
      </c>
      <c r="Q41" s="274">
        <v>1497111.6532185813</v>
      </c>
      <c r="R41" s="274">
        <v>1876461.711251853</v>
      </c>
      <c r="S41" s="274">
        <v>2566568.9281598204</v>
      </c>
    </row>
    <row r="42" spans="1:19">
      <c r="A42" s="66" t="s">
        <v>125</v>
      </c>
      <c r="B42" s="67">
        <v>31</v>
      </c>
      <c r="C42" s="274">
        <v>557292.46979317942</v>
      </c>
      <c r="D42" s="274">
        <v>508045.30040986015</v>
      </c>
      <c r="E42" s="274">
        <v>472269.89255170681</v>
      </c>
      <c r="F42" s="274">
        <v>554202.24217781867</v>
      </c>
      <c r="G42" s="274">
        <v>520475.76424991013</v>
      </c>
      <c r="H42" s="274">
        <v>680447.76754494547</v>
      </c>
      <c r="I42" s="274">
        <v>627558.41435861331</v>
      </c>
      <c r="J42" s="274">
        <v>884490.21530374128</v>
      </c>
      <c r="K42" s="274">
        <v>791506.66135625832</v>
      </c>
      <c r="L42" s="274">
        <v>1086590.2903729288</v>
      </c>
      <c r="M42" s="274">
        <v>1227114.0401492165</v>
      </c>
      <c r="N42" s="274">
        <v>1357002.5202391043</v>
      </c>
      <c r="O42" s="274">
        <v>813855.69159177295</v>
      </c>
      <c r="P42" s="274">
        <v>900895.03485361417</v>
      </c>
      <c r="Q42" s="274">
        <v>1220504.70658083</v>
      </c>
      <c r="R42" s="274">
        <v>1476114.7309246594</v>
      </c>
      <c r="S42" s="274">
        <v>2317753.505225515</v>
      </c>
    </row>
    <row r="43" spans="1:19">
      <c r="A43" s="66" t="s">
        <v>44</v>
      </c>
      <c r="B43" s="67">
        <v>32</v>
      </c>
      <c r="C43" s="274">
        <v>401377.78434230282</v>
      </c>
      <c r="D43" s="274">
        <v>494188.86932834552</v>
      </c>
      <c r="E43" s="274">
        <v>391921.61274145695</v>
      </c>
      <c r="F43" s="274">
        <v>314276.34485126124</v>
      </c>
      <c r="G43" s="274">
        <v>899838.60260076518</v>
      </c>
      <c r="H43" s="274">
        <v>736182.63318700623</v>
      </c>
      <c r="I43" s="274">
        <v>699801.56282596965</v>
      </c>
      <c r="J43" s="274">
        <v>820160.8782858632</v>
      </c>
      <c r="K43" s="274">
        <v>1052210.2685355705</v>
      </c>
      <c r="L43" s="274">
        <v>1615824.9161517313</v>
      </c>
      <c r="M43" s="274">
        <v>2063058.2732221319</v>
      </c>
      <c r="N43" s="274">
        <v>2094445.2024150905</v>
      </c>
      <c r="O43" s="274">
        <v>1961171.2342755999</v>
      </c>
      <c r="P43" s="274">
        <v>2331316.5951625472</v>
      </c>
      <c r="Q43" s="274">
        <v>2725817.5944870403</v>
      </c>
      <c r="R43" s="274">
        <v>2840420.3458723752</v>
      </c>
      <c r="S43" s="274">
        <v>3220525.9875525273</v>
      </c>
    </row>
    <row r="44" spans="1:19">
      <c r="A44" s="66" t="s">
        <v>45</v>
      </c>
      <c r="B44" s="67">
        <v>33</v>
      </c>
      <c r="C44" s="274">
        <v>0</v>
      </c>
      <c r="D44" s="274">
        <v>0</v>
      </c>
      <c r="E44" s="274">
        <v>0</v>
      </c>
      <c r="F44" s="274">
        <v>0</v>
      </c>
      <c r="G44" s="274">
        <v>0</v>
      </c>
      <c r="H44" s="274">
        <v>0</v>
      </c>
      <c r="I44" s="274">
        <v>0</v>
      </c>
      <c r="J44" s="274">
        <v>0</v>
      </c>
      <c r="K44" s="274">
        <v>0</v>
      </c>
      <c r="L44" s="274">
        <v>0</v>
      </c>
      <c r="M44" s="274">
        <v>0</v>
      </c>
      <c r="N44" s="274">
        <v>0</v>
      </c>
      <c r="O44" s="274">
        <v>0</v>
      </c>
      <c r="P44" s="274">
        <v>0</v>
      </c>
      <c r="Q44" s="274">
        <v>0</v>
      </c>
      <c r="R44" s="274">
        <v>0</v>
      </c>
      <c r="S44" s="274">
        <v>0</v>
      </c>
    </row>
    <row r="45" spans="1:19" ht="15" thickBot="1">
      <c r="A45" s="225" t="s">
        <v>139</v>
      </c>
      <c r="B45" s="226"/>
      <c r="C45" s="277">
        <v>52101137.579517655</v>
      </c>
      <c r="D45" s="277">
        <v>50237693.254754446</v>
      </c>
      <c r="E45" s="277">
        <v>58847571.695834018</v>
      </c>
      <c r="F45" s="277">
        <v>63488926.951772809</v>
      </c>
      <c r="G45" s="277">
        <v>63015866.001499072</v>
      </c>
      <c r="H45" s="277">
        <v>70812592.318944097</v>
      </c>
      <c r="I45" s="277">
        <v>77015069.562604293</v>
      </c>
      <c r="J45" s="277">
        <v>81372736.34058699</v>
      </c>
      <c r="K45" s="277">
        <v>90464509.704835966</v>
      </c>
      <c r="L45" s="277">
        <v>97754833.518864125</v>
      </c>
      <c r="M45" s="277">
        <v>101512020.15579957</v>
      </c>
      <c r="N45" s="277">
        <v>104509965.50086571</v>
      </c>
      <c r="O45" s="277">
        <v>107497578.0459061</v>
      </c>
      <c r="P45" s="277">
        <v>124505331.27765992</v>
      </c>
      <c r="Q45" s="277">
        <v>136136060.85056654</v>
      </c>
      <c r="R45" s="277">
        <v>146240904.21690848</v>
      </c>
      <c r="S45" s="277">
        <v>155971872.10141084</v>
      </c>
    </row>
    <row r="46" spans="1:19">
      <c r="C46" s="344"/>
      <c r="D46" s="344"/>
      <c r="E46" s="344"/>
      <c r="F46" s="344"/>
      <c r="G46" s="344"/>
      <c r="H46" s="344"/>
      <c r="I46" s="344"/>
      <c r="J46" s="344"/>
      <c r="L46" s="345"/>
      <c r="M46" s="345"/>
      <c r="N46" s="345"/>
      <c r="S46" s="335"/>
    </row>
    <row r="47" spans="1:19">
      <c r="A47" s="282" t="s">
        <v>16</v>
      </c>
      <c r="B47" s="346"/>
      <c r="L47" s="345"/>
      <c r="M47" s="345"/>
      <c r="N47" s="345"/>
    </row>
    <row r="48" spans="1:19">
      <c r="A48" s="347" t="s">
        <v>256</v>
      </c>
      <c r="B48" s="347"/>
      <c r="C48" s="347"/>
      <c r="D48" s="347"/>
      <c r="E48" s="347"/>
      <c r="F48" s="347"/>
      <c r="G48" s="347"/>
      <c r="L48" s="345"/>
      <c r="M48" s="345"/>
      <c r="N48" s="345"/>
    </row>
    <row r="49" spans="1:19">
      <c r="A49" s="348"/>
      <c r="B49" s="348"/>
      <c r="C49" s="347"/>
      <c r="D49" s="347"/>
      <c r="E49" s="347"/>
      <c r="F49" s="347"/>
      <c r="G49" s="347"/>
    </row>
    <row r="50" spans="1:19" ht="15.6">
      <c r="A50" s="348" t="s">
        <v>17</v>
      </c>
      <c r="B50" s="348"/>
      <c r="G50" s="349"/>
      <c r="J50" s="350"/>
      <c r="S50" s="351">
        <f>+'5.4. YM por activ.'!S50+1</f>
        <v>34</v>
      </c>
    </row>
    <row r="51" spans="1:19">
      <c r="C51" s="352"/>
      <c r="D51" s="352"/>
      <c r="E51" s="352"/>
      <c r="F51" s="352"/>
      <c r="G51" s="352"/>
      <c r="H51" s="352"/>
      <c r="I51" s="352"/>
    </row>
    <row r="52" spans="1:19">
      <c r="C52" s="352"/>
      <c r="D52" s="352"/>
      <c r="E52" s="352"/>
      <c r="F52" s="352"/>
      <c r="G52" s="352"/>
      <c r="H52" s="352"/>
      <c r="I52" s="352"/>
      <c r="J52" s="352"/>
    </row>
    <row r="53" spans="1:19">
      <c r="C53" s="352"/>
      <c r="D53" s="352"/>
      <c r="E53" s="352"/>
      <c r="F53" s="352"/>
      <c r="G53" s="352"/>
    </row>
    <row r="54" spans="1:19">
      <c r="C54" s="352"/>
      <c r="D54" s="352"/>
      <c r="E54" s="352"/>
      <c r="F54" s="352"/>
      <c r="G54" s="352"/>
    </row>
    <row r="55" spans="1:19">
      <c r="A55" s="343"/>
      <c r="C55" s="352"/>
      <c r="D55" s="352"/>
      <c r="E55" s="352"/>
      <c r="F55" s="352"/>
      <c r="G55" s="352"/>
    </row>
    <row r="56" spans="1:19">
      <c r="C56" s="352"/>
      <c r="D56" s="352"/>
      <c r="E56" s="352"/>
      <c r="F56" s="352"/>
      <c r="G56" s="352"/>
    </row>
    <row r="57" spans="1:19">
      <c r="C57" s="352"/>
      <c r="D57" s="352"/>
      <c r="E57" s="352"/>
      <c r="F57" s="352"/>
      <c r="G57" s="352"/>
    </row>
    <row r="58" spans="1:19">
      <c r="C58" s="352"/>
      <c r="D58" s="352"/>
      <c r="E58" s="352"/>
      <c r="F58" s="352"/>
      <c r="G58" s="352"/>
    </row>
    <row r="59" spans="1:19">
      <c r="C59" s="352"/>
      <c r="D59" s="352"/>
      <c r="E59" s="352"/>
      <c r="F59" s="352"/>
      <c r="G59" s="352"/>
    </row>
    <row r="60" spans="1:19">
      <c r="C60" s="352"/>
      <c r="D60" s="352"/>
      <c r="E60" s="352"/>
      <c r="F60" s="352"/>
      <c r="G60" s="352"/>
    </row>
    <row r="61" spans="1:19">
      <c r="C61" s="352"/>
      <c r="D61" s="352"/>
      <c r="E61" s="352"/>
      <c r="F61" s="352"/>
      <c r="G61" s="352"/>
    </row>
    <row r="62" spans="1:19">
      <c r="C62" s="352"/>
      <c r="D62" s="352"/>
      <c r="E62" s="352"/>
      <c r="F62" s="352"/>
      <c r="G62" s="352"/>
    </row>
    <row r="63" spans="1:19">
      <c r="C63" s="352"/>
      <c r="D63" s="352"/>
      <c r="E63" s="352"/>
      <c r="F63" s="352"/>
      <c r="G63" s="352"/>
    </row>
    <row r="64" spans="1:19">
      <c r="C64" s="352"/>
      <c r="D64" s="352"/>
      <c r="E64" s="352"/>
      <c r="F64" s="352"/>
      <c r="G64" s="352"/>
    </row>
    <row r="65" spans="3:7">
      <c r="C65" s="352"/>
      <c r="D65" s="352"/>
      <c r="E65" s="352"/>
      <c r="F65" s="352"/>
      <c r="G65" s="352"/>
    </row>
    <row r="66" spans="3:7">
      <c r="C66" s="352"/>
      <c r="D66" s="352"/>
      <c r="E66" s="352"/>
      <c r="F66" s="352"/>
      <c r="G66" s="352"/>
    </row>
    <row r="67" spans="3:7">
      <c r="C67" s="352"/>
      <c r="D67" s="352"/>
      <c r="E67" s="352"/>
      <c r="F67" s="352"/>
      <c r="G67" s="352"/>
    </row>
    <row r="68" spans="3:7">
      <c r="C68" s="352"/>
      <c r="D68" s="352"/>
      <c r="E68" s="352"/>
      <c r="F68" s="352"/>
      <c r="G68" s="352"/>
    </row>
    <row r="69" spans="3:7">
      <c r="C69" s="352"/>
      <c r="D69" s="352"/>
      <c r="E69" s="352"/>
      <c r="F69" s="352"/>
      <c r="G69" s="352"/>
    </row>
    <row r="70" spans="3:7">
      <c r="C70" s="352"/>
      <c r="D70" s="352"/>
      <c r="E70" s="352"/>
      <c r="F70" s="352"/>
      <c r="G70" s="352"/>
    </row>
    <row r="71" spans="3:7">
      <c r="C71" s="352"/>
      <c r="D71" s="352"/>
      <c r="E71" s="352"/>
      <c r="F71" s="352"/>
      <c r="G71" s="352"/>
    </row>
    <row r="72" spans="3:7">
      <c r="C72" s="352"/>
      <c r="D72" s="352"/>
      <c r="E72" s="352"/>
      <c r="F72" s="352"/>
      <c r="G72" s="352"/>
    </row>
    <row r="73" spans="3:7">
      <c r="C73" s="352"/>
      <c r="D73" s="352"/>
      <c r="E73" s="352"/>
      <c r="F73" s="352"/>
      <c r="G73" s="352"/>
    </row>
    <row r="74" spans="3:7">
      <c r="C74" s="352"/>
      <c r="D74" s="352"/>
      <c r="E74" s="352"/>
      <c r="F74" s="352"/>
      <c r="G74" s="352"/>
    </row>
    <row r="75" spans="3:7">
      <c r="C75" s="352"/>
      <c r="D75" s="352"/>
      <c r="E75" s="352"/>
      <c r="F75" s="352"/>
      <c r="G75" s="352"/>
    </row>
    <row r="76" spans="3:7">
      <c r="C76" s="352"/>
      <c r="D76" s="352"/>
      <c r="E76" s="352"/>
      <c r="F76" s="352"/>
      <c r="G76" s="352"/>
    </row>
    <row r="77" spans="3:7">
      <c r="C77" s="352"/>
      <c r="D77" s="352"/>
      <c r="E77" s="352"/>
      <c r="F77" s="352"/>
      <c r="G77" s="352"/>
    </row>
    <row r="78" spans="3:7">
      <c r="C78" s="352"/>
      <c r="D78" s="352"/>
      <c r="E78" s="352"/>
      <c r="F78" s="352"/>
      <c r="G78" s="352"/>
    </row>
    <row r="79" spans="3:7">
      <c r="C79" s="352"/>
      <c r="D79" s="352"/>
      <c r="E79" s="352"/>
      <c r="F79" s="352"/>
      <c r="G79" s="352"/>
    </row>
    <row r="80" spans="3:7">
      <c r="C80" s="352"/>
      <c r="D80" s="352"/>
      <c r="E80" s="352"/>
      <c r="F80" s="352"/>
      <c r="G80" s="352"/>
    </row>
    <row r="81" spans="3:7">
      <c r="C81" s="352"/>
      <c r="D81" s="352"/>
      <c r="E81" s="352"/>
      <c r="F81" s="352"/>
      <c r="G81" s="352"/>
    </row>
    <row r="82" spans="3:7">
      <c r="C82" s="352"/>
      <c r="D82" s="352"/>
      <c r="E82" s="352"/>
      <c r="F82" s="352"/>
      <c r="G82" s="352"/>
    </row>
    <row r="83" spans="3:7">
      <c r="C83" s="352"/>
      <c r="D83" s="352"/>
      <c r="E83" s="352"/>
      <c r="F83" s="352"/>
      <c r="G83" s="352"/>
    </row>
    <row r="84" spans="3:7">
      <c r="C84" s="353"/>
      <c r="D84" s="353"/>
      <c r="E84" s="353"/>
      <c r="F84" s="353"/>
      <c r="G84" s="353"/>
    </row>
  </sheetData>
  <mergeCells count="23">
    <mergeCell ref="P10:P11"/>
    <mergeCell ref="G10:G11"/>
    <mergeCell ref="A3:B3"/>
    <mergeCell ref="A10:A11"/>
    <mergeCell ref="B10:B11"/>
    <mergeCell ref="C10:C11"/>
    <mergeCell ref="D10:D11"/>
    <mergeCell ref="S10:S11"/>
    <mergeCell ref="A8:S8"/>
    <mergeCell ref="A7:S7"/>
    <mergeCell ref="A6:S6"/>
    <mergeCell ref="R10:R11"/>
    <mergeCell ref="H10:H11"/>
    <mergeCell ref="I10:I11"/>
    <mergeCell ref="J10:J11"/>
    <mergeCell ref="K10:K11"/>
    <mergeCell ref="L10:L11"/>
    <mergeCell ref="Q10:Q11"/>
    <mergeCell ref="E10:E11"/>
    <mergeCell ref="F10:F11"/>
    <mergeCell ref="M10:M11"/>
    <mergeCell ref="N10:N11"/>
    <mergeCell ref="O10:O11"/>
  </mergeCells>
  <hyperlinks>
    <hyperlink ref="A2" location="INDICE!A1" display="índice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71">
    <tabColor rgb="FF0070C0"/>
    <pageSetUpPr fitToPage="1"/>
  </sheetPr>
  <dimension ref="A2:T39"/>
  <sheetViews>
    <sheetView showGridLines="0" topLeftCell="K1" workbookViewId="0">
      <selection activeCell="V18" sqref="V18"/>
    </sheetView>
  </sheetViews>
  <sheetFormatPr baseColWidth="10" defaultColWidth="11.44140625" defaultRowHeight="13.5" customHeight="1"/>
  <cols>
    <col min="1" max="1" width="47.109375" style="5" customWidth="1"/>
    <col min="2" max="2" width="12" style="5" customWidth="1"/>
    <col min="3" max="19" width="14.6640625" style="5" customWidth="1"/>
    <col min="20" max="16384" width="11.44140625" style="5"/>
  </cols>
  <sheetData>
    <row r="2" spans="1:20" ht="13.5" customHeight="1">
      <c r="A2" s="6" t="s">
        <v>0</v>
      </c>
      <c r="B2" s="55"/>
      <c r="N2" s="55"/>
      <c r="O2" s="55"/>
      <c r="P2" s="55"/>
      <c r="Q2" s="55"/>
      <c r="R2" s="55"/>
    </row>
    <row r="3" spans="1:20" ht="13.5" customHeight="1">
      <c r="A3" s="459" t="s">
        <v>410</v>
      </c>
      <c r="B3" s="460"/>
      <c r="S3" s="8" t="s">
        <v>1</v>
      </c>
    </row>
    <row r="4" spans="1:20" ht="13.5" customHeight="1">
      <c r="L4" s="56"/>
      <c r="M4" s="56"/>
      <c r="N4" s="55"/>
      <c r="O4" s="55"/>
      <c r="P4" s="55"/>
      <c r="Q4" s="56"/>
      <c r="R4" s="56"/>
    </row>
    <row r="5" spans="1:20" ht="18.75" customHeight="1">
      <c r="A5" s="402" t="s">
        <v>323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20" ht="18.75" customHeight="1">
      <c r="A6" s="402" t="s">
        <v>129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20" ht="13.5" customHeight="1">
      <c r="A7" s="415" t="s">
        <v>2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</row>
    <row r="8" spans="1:20" ht="13.5" customHeight="1">
      <c r="A8" s="84"/>
      <c r="B8" s="84"/>
      <c r="C8" s="84"/>
      <c r="D8" s="84"/>
      <c r="E8" s="84"/>
      <c r="F8" s="84"/>
      <c r="G8" s="84"/>
      <c r="H8" s="84"/>
      <c r="I8" s="84"/>
    </row>
    <row r="9" spans="1:20" ht="13.5" customHeight="1">
      <c r="A9" s="100"/>
      <c r="B9" s="100"/>
      <c r="C9" s="100"/>
      <c r="D9" s="100"/>
      <c r="E9" s="100"/>
      <c r="F9" s="100"/>
      <c r="G9" s="100"/>
      <c r="H9" s="100"/>
      <c r="I9" s="100"/>
    </row>
    <row r="10" spans="1:20" ht="13.5" customHeight="1">
      <c r="A10" s="173" t="s">
        <v>3</v>
      </c>
      <c r="B10" s="173" t="s">
        <v>4</v>
      </c>
      <c r="C10" s="173">
        <v>2008</v>
      </c>
      <c r="D10" s="173">
        <v>2009</v>
      </c>
      <c r="E10" s="173">
        <v>2010</v>
      </c>
      <c r="F10" s="173">
        <v>2011</v>
      </c>
      <c r="G10" s="173">
        <v>2012</v>
      </c>
      <c r="H10" s="173">
        <v>2013</v>
      </c>
      <c r="I10" s="173">
        <v>2014</v>
      </c>
      <c r="J10" s="173">
        <v>2015</v>
      </c>
      <c r="K10" s="173">
        <v>2016</v>
      </c>
      <c r="L10" s="173">
        <v>2017</v>
      </c>
      <c r="M10" s="173">
        <v>2018</v>
      </c>
      <c r="N10" s="173">
        <v>2019</v>
      </c>
      <c r="O10" s="173">
        <v>2020</v>
      </c>
      <c r="P10" s="173">
        <v>2021</v>
      </c>
      <c r="Q10" s="173">
        <v>2022</v>
      </c>
      <c r="R10" s="173" t="s">
        <v>341</v>
      </c>
      <c r="S10" s="173" t="s">
        <v>414</v>
      </c>
    </row>
    <row r="11" spans="1:20" ht="13.5" customHeight="1" thickBot="1">
      <c r="A11" s="60" t="s">
        <v>127</v>
      </c>
      <c r="B11" s="61" t="s">
        <v>62</v>
      </c>
      <c r="C11" s="81">
        <v>107403590.62806916</v>
      </c>
      <c r="D11" s="81">
        <v>111030933.59014502</v>
      </c>
      <c r="E11" s="81">
        <v>129092883.48003659</v>
      </c>
      <c r="F11" s="81">
        <v>141486449.39257127</v>
      </c>
      <c r="G11" s="81">
        <v>147225506.09466469</v>
      </c>
      <c r="H11" s="81">
        <v>166350805.10745415</v>
      </c>
      <c r="I11" s="81">
        <v>180174060.9662458</v>
      </c>
      <c r="J11" s="81">
        <v>188477326.97742897</v>
      </c>
      <c r="K11" s="81">
        <v>204647273.07504833</v>
      </c>
      <c r="L11" s="81">
        <v>219122277.20283097</v>
      </c>
      <c r="M11" s="81">
        <v>230576477.47041124</v>
      </c>
      <c r="N11" s="81">
        <v>236681497.06074142</v>
      </c>
      <c r="O11" s="81">
        <v>239914728.79376087</v>
      </c>
      <c r="P11" s="81">
        <v>270542155.85930759</v>
      </c>
      <c r="Q11" s="81">
        <v>292166751.07789052</v>
      </c>
      <c r="R11" s="81">
        <v>314445334.07677948</v>
      </c>
      <c r="S11" s="81">
        <v>338236551.1740284</v>
      </c>
      <c r="T11" s="99"/>
    </row>
    <row r="12" spans="1:20" ht="13.5" customHeight="1">
      <c r="A12" s="97" t="s">
        <v>130</v>
      </c>
      <c r="B12" s="11" t="s">
        <v>55</v>
      </c>
      <c r="C12" s="104">
        <v>29448579.541694213</v>
      </c>
      <c r="D12" s="104">
        <v>32625523.040042482</v>
      </c>
      <c r="E12" s="104">
        <v>36976999.485910445</v>
      </c>
      <c r="F12" s="104">
        <v>41443812.370826438</v>
      </c>
      <c r="G12" s="104">
        <v>47214005.921344928</v>
      </c>
      <c r="H12" s="104">
        <v>52209789.287081331</v>
      </c>
      <c r="I12" s="104">
        <v>56662240.638903335</v>
      </c>
      <c r="J12" s="104">
        <v>60164504.037545487</v>
      </c>
      <c r="K12" s="104">
        <v>64338954.094053835</v>
      </c>
      <c r="L12" s="104">
        <v>67329449.449859619</v>
      </c>
      <c r="M12" s="104">
        <v>72961029.383566737</v>
      </c>
      <c r="N12" s="104">
        <v>76723251.030280888</v>
      </c>
      <c r="O12" s="104">
        <v>78324550.419843763</v>
      </c>
      <c r="P12" s="104">
        <v>83715150.17447421</v>
      </c>
      <c r="Q12" s="104">
        <v>88557540.969738409</v>
      </c>
      <c r="R12" s="104">
        <v>95886482.737227902</v>
      </c>
      <c r="S12" s="104">
        <v>103465559.43113345</v>
      </c>
      <c r="T12" s="99"/>
    </row>
    <row r="13" spans="1:20" ht="13.5" customHeight="1">
      <c r="A13" s="66" t="s">
        <v>131</v>
      </c>
      <c r="B13" s="67" t="s">
        <v>339</v>
      </c>
      <c r="C13" s="75">
        <v>27181652.429824263</v>
      </c>
      <c r="D13" s="75">
        <v>30057359.559597</v>
      </c>
      <c r="E13" s="75">
        <v>34087902.152742274</v>
      </c>
      <c r="F13" s="75">
        <v>38083235.051661536</v>
      </c>
      <c r="G13" s="75">
        <v>43271329.32400988</v>
      </c>
      <c r="H13" s="75">
        <v>47964182.985081926</v>
      </c>
      <c r="I13" s="75">
        <v>51760396.973252699</v>
      </c>
      <c r="J13" s="75">
        <v>54942608.258959353</v>
      </c>
      <c r="K13" s="75">
        <v>58600509.015344545</v>
      </c>
      <c r="L13" s="75">
        <v>61322444.306177869</v>
      </c>
      <c r="M13" s="75">
        <v>66469225.900688164</v>
      </c>
      <c r="N13" s="75">
        <v>69993061.579512894</v>
      </c>
      <c r="O13" s="75">
        <v>71583087.156154245</v>
      </c>
      <c r="P13" s="75">
        <v>76414167.7971479</v>
      </c>
      <c r="Q13" s="75">
        <v>80558350.036320761</v>
      </c>
      <c r="R13" s="75">
        <v>87083547.122081965</v>
      </c>
      <c r="S13" s="75">
        <v>93910362.482902691</v>
      </c>
      <c r="T13" s="99"/>
    </row>
    <row r="14" spans="1:20" ht="13.5" customHeight="1">
      <c r="A14" s="66" t="s">
        <v>132</v>
      </c>
      <c r="B14" s="67" t="s">
        <v>340</v>
      </c>
      <c r="C14" s="75">
        <v>2266927.1118699512</v>
      </c>
      <c r="D14" s="75">
        <v>2568163.4804454809</v>
      </c>
      <c r="E14" s="75">
        <v>2889097.3331681676</v>
      </c>
      <c r="F14" s="75">
        <v>3360577.3191649052</v>
      </c>
      <c r="G14" s="75">
        <v>3942676.5973350508</v>
      </c>
      <c r="H14" s="75">
        <v>4245606.3019994032</v>
      </c>
      <c r="I14" s="75">
        <v>4901843.665650636</v>
      </c>
      <c r="J14" s="75">
        <v>5221895.778586138</v>
      </c>
      <c r="K14" s="75">
        <v>5738445.0787092876</v>
      </c>
      <c r="L14" s="75">
        <v>6007005.1436817432</v>
      </c>
      <c r="M14" s="75">
        <v>6491803.4828785807</v>
      </c>
      <c r="N14" s="75">
        <v>6730189.4507679995</v>
      </c>
      <c r="O14" s="75">
        <v>6741463.2636895245</v>
      </c>
      <c r="P14" s="75">
        <v>7300982.3773262892</v>
      </c>
      <c r="Q14" s="75">
        <v>7999190.933417662</v>
      </c>
      <c r="R14" s="75">
        <v>8802935.6151459366</v>
      </c>
      <c r="S14" s="75">
        <v>9555196.9482307136</v>
      </c>
      <c r="T14" s="99"/>
    </row>
    <row r="15" spans="1:20" ht="13.5" customHeight="1">
      <c r="A15" s="97" t="s">
        <v>133</v>
      </c>
      <c r="B15" s="11" t="s">
        <v>56</v>
      </c>
      <c r="C15" s="105">
        <v>7523248.3067740416</v>
      </c>
      <c r="D15" s="105">
        <v>7569908.342404915</v>
      </c>
      <c r="E15" s="105">
        <v>10035805.100863207</v>
      </c>
      <c r="F15" s="105">
        <v>11202254.813981792</v>
      </c>
      <c r="G15" s="105">
        <v>11672704.473983007</v>
      </c>
      <c r="H15" s="105">
        <v>12597923.114692299</v>
      </c>
      <c r="I15" s="105">
        <v>14700997.04361479</v>
      </c>
      <c r="J15" s="105">
        <v>15173480.678986</v>
      </c>
      <c r="K15" s="105">
        <v>16061943.946571153</v>
      </c>
      <c r="L15" s="105">
        <v>17872958.097883776</v>
      </c>
      <c r="M15" s="105">
        <v>19038978.78541695</v>
      </c>
      <c r="N15" s="105">
        <v>18772868.169636458</v>
      </c>
      <c r="O15" s="105">
        <v>18116779.39256072</v>
      </c>
      <c r="P15" s="105">
        <v>20763874.384973206</v>
      </c>
      <c r="Q15" s="105">
        <v>22716216.207904898</v>
      </c>
      <c r="R15" s="105">
        <v>25299611.629036099</v>
      </c>
      <c r="S15" s="105">
        <v>29424595.884525139</v>
      </c>
      <c r="T15" s="99"/>
    </row>
    <row r="16" spans="1:20" ht="13.5" customHeight="1">
      <c r="A16" s="66" t="s">
        <v>79</v>
      </c>
      <c r="B16" s="67" t="s">
        <v>10</v>
      </c>
      <c r="C16" s="106">
        <v>6959777.3067740416</v>
      </c>
      <c r="D16" s="106">
        <v>6914330.342404915</v>
      </c>
      <c r="E16" s="106">
        <v>9078564.1008632071</v>
      </c>
      <c r="F16" s="106">
        <v>10335211.813981792</v>
      </c>
      <c r="G16" s="106">
        <v>10749253.473983007</v>
      </c>
      <c r="H16" s="106">
        <v>11512675.114692299</v>
      </c>
      <c r="I16" s="106">
        <v>13523182.04361479</v>
      </c>
      <c r="J16" s="106">
        <v>13824858.212917</v>
      </c>
      <c r="K16" s="106">
        <v>14687571.405347599</v>
      </c>
      <c r="L16" s="106">
        <v>16348092.98483308</v>
      </c>
      <c r="M16" s="106">
        <v>17556892.946317926</v>
      </c>
      <c r="N16" s="106">
        <v>17241312.947154511</v>
      </c>
      <c r="O16" s="106">
        <v>16585498.21046848</v>
      </c>
      <c r="P16" s="106">
        <v>19077425.020181</v>
      </c>
      <c r="Q16" s="106">
        <v>20818967.482569985</v>
      </c>
      <c r="R16" s="106">
        <v>23189909.676399995</v>
      </c>
      <c r="S16" s="106">
        <v>27117659.237737048</v>
      </c>
    </row>
    <row r="17" spans="1:20" s="107" customFormat="1" ht="13.5" customHeight="1">
      <c r="A17" s="66" t="s">
        <v>134</v>
      </c>
      <c r="B17" s="67" t="s">
        <v>136</v>
      </c>
      <c r="C17" s="106">
        <v>563471</v>
      </c>
      <c r="D17" s="106">
        <v>655578</v>
      </c>
      <c r="E17" s="106">
        <v>957241</v>
      </c>
      <c r="F17" s="106">
        <v>867043</v>
      </c>
      <c r="G17" s="106">
        <v>923451</v>
      </c>
      <c r="H17" s="106">
        <v>1085248</v>
      </c>
      <c r="I17" s="106">
        <v>1177815</v>
      </c>
      <c r="J17" s="106">
        <v>1348622.4660689998</v>
      </c>
      <c r="K17" s="106">
        <v>1374372.5412235544</v>
      </c>
      <c r="L17" s="106">
        <v>1524865.1130506953</v>
      </c>
      <c r="M17" s="106">
        <v>1482085.839099024</v>
      </c>
      <c r="N17" s="106">
        <v>1531555.2224819486</v>
      </c>
      <c r="O17" s="106">
        <v>1531281.1820922415</v>
      </c>
      <c r="P17" s="106">
        <v>1686449.3647922073</v>
      </c>
      <c r="Q17" s="106">
        <v>1897248.7253349128</v>
      </c>
      <c r="R17" s="106">
        <v>2109701.9526361045</v>
      </c>
      <c r="S17" s="106">
        <v>2306936.6467880919</v>
      </c>
    </row>
    <row r="18" spans="1:20" ht="13.5" customHeight="1">
      <c r="A18" s="97" t="s">
        <v>187</v>
      </c>
      <c r="B18" s="11" t="s">
        <v>58</v>
      </c>
      <c r="C18" s="104">
        <v>52101137.579517655</v>
      </c>
      <c r="D18" s="104">
        <v>50237693.254754446</v>
      </c>
      <c r="E18" s="104">
        <v>58847571.695834018</v>
      </c>
      <c r="F18" s="104">
        <v>63488926.951772809</v>
      </c>
      <c r="G18" s="104">
        <v>63015866.001499072</v>
      </c>
      <c r="H18" s="104">
        <v>70812592.318944097</v>
      </c>
      <c r="I18" s="104">
        <v>77015069.562604293</v>
      </c>
      <c r="J18" s="104">
        <v>81372736.34058699</v>
      </c>
      <c r="K18" s="104">
        <v>90464509.704835966</v>
      </c>
      <c r="L18" s="104">
        <v>97754833.518864125</v>
      </c>
      <c r="M18" s="104">
        <v>101512020.15579957</v>
      </c>
      <c r="N18" s="104">
        <v>104509965.50086571</v>
      </c>
      <c r="O18" s="104">
        <v>107497578.0459061</v>
      </c>
      <c r="P18" s="104">
        <v>124505331.27765991</v>
      </c>
      <c r="Q18" s="104">
        <v>136136060.85056654</v>
      </c>
      <c r="R18" s="104">
        <v>146240904.21690848</v>
      </c>
      <c r="S18" s="104">
        <v>155971872.10141084</v>
      </c>
      <c r="T18" s="99"/>
    </row>
    <row r="19" spans="1:20" ht="13.5" customHeight="1">
      <c r="A19" s="97" t="s">
        <v>135</v>
      </c>
      <c r="B19" s="11" t="s">
        <v>60</v>
      </c>
      <c r="C19" s="104">
        <v>18330625.200083248</v>
      </c>
      <c r="D19" s="104">
        <v>20597808.952943169</v>
      </c>
      <c r="E19" s="104">
        <v>23232507.197428919</v>
      </c>
      <c r="F19" s="104">
        <v>25351455.255990241</v>
      </c>
      <c r="G19" s="104">
        <v>25322929.697837673</v>
      </c>
      <c r="H19" s="104">
        <v>30730500.386736427</v>
      </c>
      <c r="I19" s="104">
        <v>31795753.721123382</v>
      </c>
      <c r="J19" s="104">
        <v>31766605.920310512</v>
      </c>
      <c r="K19" s="104">
        <v>33781865.329587378</v>
      </c>
      <c r="L19" s="104">
        <v>36165036.13622345</v>
      </c>
      <c r="M19" s="104">
        <v>37064449.145627998</v>
      </c>
      <c r="N19" s="104">
        <v>36675412.359958351</v>
      </c>
      <c r="O19" s="104">
        <v>35975820.935450293</v>
      </c>
      <c r="P19" s="104">
        <v>41557800.022200286</v>
      </c>
      <c r="Q19" s="104">
        <v>44756933.049680658</v>
      </c>
      <c r="R19" s="104">
        <v>47018335.493606955</v>
      </c>
      <c r="S19" s="104">
        <v>49374523.756959021</v>
      </c>
      <c r="T19" s="99"/>
    </row>
    <row r="20" spans="1:20" ht="13.5" customHeight="1">
      <c r="C20" s="102"/>
      <c r="D20" s="102"/>
      <c r="E20" s="102"/>
      <c r="F20" s="102"/>
      <c r="G20" s="102"/>
      <c r="H20" s="102"/>
      <c r="I20" s="102"/>
      <c r="J20" s="99"/>
    </row>
    <row r="22" spans="1:20" ht="13.5" customHeight="1">
      <c r="A22" s="5" t="s">
        <v>16</v>
      </c>
      <c r="C22" s="79"/>
      <c r="D22" s="79"/>
      <c r="E22" s="79"/>
      <c r="F22" s="79"/>
      <c r="G22" s="79"/>
      <c r="H22" s="79"/>
      <c r="I22" s="79"/>
    </row>
    <row r="23" spans="1:20" ht="13.5" customHeight="1">
      <c r="A23" s="5" t="s">
        <v>192</v>
      </c>
      <c r="C23" s="79"/>
      <c r="D23" s="79"/>
      <c r="E23" s="79"/>
      <c r="F23" s="79"/>
      <c r="G23" s="79"/>
      <c r="H23" s="79"/>
      <c r="I23" s="79"/>
    </row>
    <row r="24" spans="1:20" ht="13.5" customHeight="1">
      <c r="C24" s="108"/>
      <c r="D24" s="108"/>
      <c r="E24" s="318"/>
      <c r="F24" s="318"/>
      <c r="G24" s="108"/>
      <c r="H24" s="108"/>
      <c r="I24" s="108"/>
    </row>
    <row r="25" spans="1:20" ht="13.5" customHeight="1">
      <c r="A25" s="7" t="s">
        <v>17</v>
      </c>
      <c r="C25" s="101"/>
      <c r="D25" s="101"/>
      <c r="E25" s="101"/>
      <c r="F25" s="101"/>
      <c r="G25" s="101"/>
      <c r="H25" s="101"/>
      <c r="K25" s="109"/>
      <c r="S25" s="109">
        <f>+'5.5. EBE por activ. '!S50+1</f>
        <v>35</v>
      </c>
    </row>
    <row r="26" spans="1:20" ht="13.5" customHeight="1">
      <c r="C26" s="101"/>
      <c r="D26" s="101"/>
      <c r="E26" s="101"/>
      <c r="F26" s="101"/>
      <c r="G26" s="101"/>
      <c r="H26" s="101"/>
      <c r="I26" s="101"/>
      <c r="J26" s="101"/>
      <c r="L26" s="101"/>
      <c r="M26" s="101"/>
      <c r="N26" s="101"/>
      <c r="O26" s="101"/>
      <c r="P26" s="101"/>
      <c r="Q26" s="101"/>
      <c r="R26" s="101"/>
    </row>
    <row r="27" spans="1:20" ht="13.5" customHeight="1">
      <c r="C27" s="101"/>
      <c r="D27" s="101"/>
      <c r="E27" s="101"/>
      <c r="F27" s="101"/>
      <c r="G27" s="101"/>
      <c r="H27" s="101"/>
      <c r="L27" s="101"/>
      <c r="M27" s="101"/>
      <c r="N27" s="101"/>
      <c r="O27" s="101"/>
      <c r="P27" s="101"/>
      <c r="Q27" s="101"/>
      <c r="R27" s="101"/>
    </row>
    <row r="28" spans="1:20" ht="13.5" customHeight="1">
      <c r="C28" s="101"/>
      <c r="D28" s="101"/>
      <c r="E28" s="101"/>
      <c r="F28" s="101"/>
      <c r="G28" s="101"/>
      <c r="H28" s="101"/>
      <c r="I28" s="101"/>
      <c r="J28" s="101"/>
      <c r="L28" s="101"/>
      <c r="M28" s="101"/>
      <c r="N28" s="101"/>
      <c r="O28" s="101"/>
      <c r="P28" s="101"/>
      <c r="Q28" s="101"/>
      <c r="R28" s="101"/>
    </row>
    <row r="29" spans="1:20" ht="13.5" customHeight="1">
      <c r="C29" s="101"/>
      <c r="D29" s="101"/>
      <c r="E29" s="101"/>
      <c r="F29" s="101"/>
      <c r="G29" s="101"/>
      <c r="H29" s="101"/>
      <c r="I29" s="101"/>
      <c r="J29" s="101"/>
      <c r="L29" s="101"/>
      <c r="M29" s="101"/>
      <c r="N29" s="101"/>
      <c r="O29" s="101"/>
      <c r="P29" s="101"/>
      <c r="Q29" s="101"/>
      <c r="R29" s="101"/>
    </row>
    <row r="30" spans="1:20" ht="13.5" customHeight="1">
      <c r="C30" s="101"/>
      <c r="D30" s="101"/>
      <c r="E30" s="101"/>
      <c r="F30" s="101"/>
      <c r="G30" s="101"/>
      <c r="H30" s="101"/>
      <c r="I30" s="101"/>
      <c r="L30" s="101"/>
      <c r="M30" s="101"/>
      <c r="N30" s="101"/>
      <c r="O30" s="101"/>
      <c r="P30" s="101"/>
      <c r="Q30" s="101"/>
      <c r="R30" s="101"/>
    </row>
    <row r="31" spans="1:20" ht="13.5" customHeight="1">
      <c r="C31" s="101"/>
      <c r="D31" s="101"/>
      <c r="E31" s="101"/>
      <c r="F31" s="101"/>
      <c r="G31" s="101"/>
      <c r="H31" s="101"/>
      <c r="I31" s="101"/>
      <c r="L31" s="101"/>
      <c r="M31" s="101"/>
      <c r="N31" s="101"/>
      <c r="O31" s="101"/>
      <c r="P31" s="101"/>
      <c r="Q31" s="101"/>
      <c r="R31" s="101"/>
    </row>
    <row r="32" spans="1:20" ht="13.5" customHeight="1">
      <c r="C32" s="101"/>
      <c r="D32" s="101"/>
      <c r="E32" s="101"/>
      <c r="F32" s="101"/>
      <c r="G32" s="101"/>
      <c r="H32" s="101"/>
      <c r="I32" s="101"/>
    </row>
    <row r="33" spans="3:18" ht="13.5" customHeight="1">
      <c r="C33" s="101"/>
      <c r="D33" s="101"/>
      <c r="E33" s="101"/>
      <c r="F33" s="101"/>
      <c r="G33" s="101"/>
      <c r="H33" s="101"/>
      <c r="I33" s="101"/>
      <c r="L33" s="110"/>
      <c r="M33" s="110"/>
      <c r="N33" s="110"/>
      <c r="O33" s="110"/>
      <c r="P33" s="110"/>
      <c r="Q33" s="110"/>
      <c r="R33" s="110"/>
    </row>
    <row r="34" spans="3:18" ht="13.5" customHeight="1">
      <c r="C34" s="103"/>
      <c r="D34" s="103"/>
      <c r="E34" s="103"/>
      <c r="F34" s="103"/>
      <c r="G34" s="103"/>
      <c r="H34" s="103"/>
      <c r="I34" s="103"/>
      <c r="L34" s="110"/>
      <c r="M34" s="110"/>
      <c r="N34" s="110"/>
      <c r="O34" s="110"/>
      <c r="P34" s="110"/>
      <c r="Q34" s="110"/>
      <c r="R34" s="110"/>
    </row>
    <row r="35" spans="3:18" ht="13.5" customHeight="1">
      <c r="C35" s="103"/>
      <c r="D35" s="103"/>
      <c r="E35" s="103"/>
      <c r="F35" s="103"/>
      <c r="G35" s="103"/>
      <c r="H35" s="103"/>
      <c r="I35" s="103"/>
      <c r="L35" s="110"/>
      <c r="M35" s="110"/>
      <c r="N35" s="110"/>
      <c r="O35" s="110"/>
      <c r="P35" s="110"/>
      <c r="Q35" s="110"/>
      <c r="R35" s="110"/>
    </row>
    <row r="36" spans="3:18" ht="13.5" customHeight="1">
      <c r="C36" s="103"/>
      <c r="D36" s="103"/>
      <c r="E36" s="103"/>
      <c r="F36" s="103"/>
      <c r="G36" s="103"/>
      <c r="H36" s="103"/>
      <c r="I36" s="103"/>
      <c r="L36" s="110"/>
      <c r="M36" s="110"/>
      <c r="N36" s="110"/>
      <c r="O36" s="110"/>
      <c r="P36" s="110"/>
      <c r="Q36" s="110"/>
      <c r="R36" s="110"/>
    </row>
    <row r="37" spans="3:18" ht="13.5" customHeight="1">
      <c r="C37" s="103"/>
      <c r="D37" s="103"/>
      <c r="E37" s="103"/>
      <c r="F37" s="103"/>
      <c r="G37" s="103"/>
      <c r="H37" s="103"/>
      <c r="I37" s="103"/>
      <c r="L37" s="110"/>
      <c r="M37" s="110"/>
      <c r="N37" s="110"/>
      <c r="O37" s="110"/>
      <c r="P37" s="110"/>
      <c r="Q37" s="110"/>
      <c r="R37" s="110"/>
    </row>
    <row r="38" spans="3:18" ht="13.5" customHeight="1">
      <c r="L38" s="111"/>
      <c r="M38" s="111"/>
      <c r="N38" s="111"/>
      <c r="O38" s="111"/>
      <c r="P38" s="111"/>
      <c r="Q38" s="111"/>
      <c r="R38" s="111"/>
    </row>
    <row r="39" spans="3:18" ht="13.5" customHeight="1">
      <c r="L39" s="111"/>
      <c r="M39" s="111"/>
      <c r="N39" s="111"/>
      <c r="O39" s="111"/>
      <c r="P39" s="111"/>
      <c r="Q39" s="111"/>
      <c r="R39" s="111"/>
    </row>
  </sheetData>
  <mergeCells count="4">
    <mergeCell ref="A3:B3"/>
    <mergeCell ref="A7:S7"/>
    <mergeCell ref="A6:S6"/>
    <mergeCell ref="A5:S5"/>
  </mergeCells>
  <hyperlinks>
    <hyperlink ref="A2" location="INDICE!A1" display="índice" xr:uid="{00000000-0004-0000-24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66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263">
    <tabColor rgb="FF002060"/>
    <pageSetUpPr fitToPage="1"/>
  </sheetPr>
  <dimension ref="A1:Q51"/>
  <sheetViews>
    <sheetView showGridLines="0" workbookViewId="0">
      <selection activeCell="A5" sqref="A5:Q5"/>
    </sheetView>
  </sheetViews>
  <sheetFormatPr baseColWidth="10" defaultColWidth="11.44140625" defaultRowHeight="16.2"/>
  <cols>
    <col min="1" max="18" width="14.44140625" style="13" customWidth="1"/>
    <col min="19" max="16384" width="11.44140625" style="13"/>
  </cols>
  <sheetData>
    <row r="1" spans="1:17" ht="13.5" customHeight="1"/>
    <row r="2" spans="1:17" ht="13.5" customHeight="1" thickBot="1"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0"/>
      <c r="O2" s="30"/>
      <c r="P2" s="30"/>
      <c r="Q2" s="30"/>
    </row>
    <row r="3" spans="1:17" s="2" customFormat="1" ht="13.5" customHeight="1" thickTop="1">
      <c r="A3" s="13"/>
      <c r="B3" s="13"/>
      <c r="C3" s="31"/>
      <c r="D3" s="113"/>
      <c r="E3" s="113"/>
      <c r="F3" s="113"/>
      <c r="G3" s="113"/>
      <c r="H3" s="113"/>
      <c r="I3" s="113"/>
      <c r="J3" s="114"/>
      <c r="K3" s="114"/>
      <c r="L3" s="114"/>
      <c r="M3" s="35"/>
      <c r="N3" s="36"/>
      <c r="O3" s="36"/>
      <c r="P3" s="36"/>
      <c r="Q3" s="36"/>
    </row>
    <row r="4" spans="1:17" ht="13.5" customHeight="1">
      <c r="C4" s="37"/>
      <c r="D4" s="9"/>
      <c r="E4" s="9"/>
      <c r="F4" s="9"/>
      <c r="G4" s="9"/>
      <c r="H4" s="9"/>
      <c r="I4" s="9"/>
      <c r="J4" s="9"/>
      <c r="K4" s="9"/>
      <c r="L4" s="9"/>
      <c r="M4" s="38"/>
      <c r="N4" s="30"/>
      <c r="O4" s="30"/>
      <c r="P4" s="30"/>
      <c r="Q4" s="30"/>
    </row>
    <row r="5" spans="1:17" ht="13.5" customHeight="1">
      <c r="A5" s="112"/>
      <c r="C5" s="37"/>
      <c r="D5" s="9"/>
      <c r="E5" s="9"/>
      <c r="F5" s="9"/>
      <c r="G5" s="9"/>
      <c r="H5" s="9"/>
      <c r="I5" s="9"/>
      <c r="J5" s="9"/>
      <c r="K5" s="9"/>
      <c r="L5" s="9"/>
      <c r="M5" s="38"/>
      <c r="N5" s="30"/>
      <c r="O5" s="30"/>
      <c r="P5" s="30"/>
      <c r="Q5" s="30"/>
    </row>
    <row r="6" spans="1:17" ht="13.5" customHeight="1">
      <c r="C6" s="37"/>
      <c r="D6" s="9"/>
      <c r="E6" s="9"/>
      <c r="F6" s="9"/>
      <c r="G6" s="9"/>
      <c r="H6" s="9"/>
      <c r="I6" s="9"/>
      <c r="J6" s="9"/>
      <c r="K6" s="9"/>
      <c r="L6" s="9"/>
      <c r="M6" s="38"/>
      <c r="N6" s="30"/>
      <c r="O6" s="30"/>
      <c r="P6" s="30"/>
      <c r="Q6" s="30"/>
    </row>
    <row r="7" spans="1:17" ht="13.5" customHeight="1">
      <c r="C7" s="37"/>
      <c r="D7" s="9"/>
      <c r="E7" s="9"/>
      <c r="F7" s="9"/>
      <c r="G7" s="9"/>
      <c r="H7" s="9"/>
      <c r="I7" s="9"/>
      <c r="J7" s="9"/>
      <c r="K7" s="9"/>
      <c r="L7" s="9"/>
      <c r="M7" s="38"/>
      <c r="N7" s="30"/>
      <c r="O7" s="30"/>
      <c r="P7" s="30"/>
      <c r="Q7" s="30"/>
    </row>
    <row r="8" spans="1:17" ht="13.5" customHeight="1">
      <c r="C8" s="37"/>
      <c r="D8" s="9"/>
      <c r="E8" s="9"/>
      <c r="F8" s="9"/>
      <c r="G8" s="9"/>
      <c r="H8" s="9"/>
      <c r="I8" s="9"/>
      <c r="J8" s="9"/>
      <c r="K8" s="9"/>
      <c r="L8" s="9"/>
      <c r="M8" s="39"/>
    </row>
    <row r="9" spans="1:17" ht="13.5" customHeight="1" thickBot="1">
      <c r="C9" s="37"/>
      <c r="D9" s="9"/>
      <c r="E9" s="9"/>
      <c r="F9" s="9"/>
      <c r="G9" s="9"/>
      <c r="H9" s="9"/>
      <c r="I9" s="9"/>
      <c r="J9" s="9"/>
      <c r="K9" s="9"/>
      <c r="L9" s="9"/>
      <c r="M9" s="39"/>
    </row>
    <row r="10" spans="1:17" ht="13.5" customHeight="1">
      <c r="C10" s="37"/>
      <c r="D10" s="115"/>
      <c r="E10" s="115"/>
      <c r="F10" s="115"/>
      <c r="G10" s="115"/>
      <c r="H10" s="115"/>
      <c r="I10" s="115"/>
      <c r="J10" s="115"/>
      <c r="K10" s="115"/>
      <c r="L10" s="115"/>
      <c r="M10" s="39"/>
    </row>
    <row r="11" spans="1:17" ht="52.5" customHeight="1">
      <c r="C11" s="37"/>
      <c r="D11" s="397" t="s">
        <v>140</v>
      </c>
      <c r="E11" s="397"/>
      <c r="F11" s="397"/>
      <c r="G11" s="397"/>
      <c r="H11" s="397"/>
      <c r="I11" s="397"/>
      <c r="J11" s="397"/>
      <c r="K11" s="397"/>
      <c r="L11" s="397"/>
      <c r="M11" s="39"/>
    </row>
    <row r="12" spans="1:17" ht="13.5" customHeight="1">
      <c r="C12" s="37"/>
      <c r="D12" s="116"/>
      <c r="E12" s="116"/>
      <c r="F12" s="116"/>
      <c r="G12" s="116"/>
      <c r="H12" s="116"/>
      <c r="I12" s="116"/>
      <c r="J12" s="116"/>
      <c r="K12" s="116"/>
      <c r="L12" s="116"/>
      <c r="M12" s="39"/>
    </row>
    <row r="13" spans="1:17" ht="13.5" customHeight="1">
      <c r="C13" s="37"/>
      <c r="D13" s="116"/>
      <c r="E13" s="116"/>
      <c r="F13" s="116"/>
      <c r="G13" s="116"/>
      <c r="H13" s="116"/>
      <c r="I13" s="116"/>
      <c r="J13" s="116"/>
      <c r="K13" s="116"/>
      <c r="L13" s="116"/>
      <c r="M13" s="39"/>
    </row>
    <row r="14" spans="1:17" ht="13.5" customHeight="1">
      <c r="C14" s="37"/>
      <c r="D14" s="116"/>
      <c r="E14" s="116"/>
      <c r="F14" s="116"/>
      <c r="G14" s="116"/>
      <c r="H14" s="116"/>
      <c r="I14" s="116"/>
      <c r="J14" s="116"/>
      <c r="K14" s="116"/>
      <c r="L14" s="116"/>
      <c r="M14" s="39"/>
    </row>
    <row r="15" spans="1:17" ht="13.5" customHeight="1">
      <c r="C15" s="37"/>
      <c r="D15" s="116"/>
      <c r="E15" s="116"/>
      <c r="F15" s="116"/>
      <c r="G15" s="116"/>
      <c r="H15" s="116"/>
      <c r="I15" s="116"/>
      <c r="J15" s="116"/>
      <c r="K15" s="116"/>
      <c r="L15" s="116"/>
      <c r="M15" s="39"/>
    </row>
    <row r="16" spans="1:17" ht="13.5" customHeight="1">
      <c r="C16" s="37"/>
      <c r="D16" s="116"/>
      <c r="E16" s="116"/>
      <c r="F16" s="116"/>
      <c r="G16" s="116"/>
      <c r="H16" s="116"/>
      <c r="I16" s="116"/>
      <c r="J16" s="116"/>
      <c r="K16" s="116"/>
      <c r="L16" s="116"/>
      <c r="M16" s="39"/>
    </row>
    <row r="17" spans="1:13" ht="118.5" customHeight="1">
      <c r="C17" s="37"/>
      <c r="D17" s="398" t="s">
        <v>141</v>
      </c>
      <c r="E17" s="399"/>
      <c r="F17" s="399"/>
      <c r="G17" s="399"/>
      <c r="H17" s="399"/>
      <c r="I17" s="399"/>
      <c r="J17" s="399"/>
      <c r="K17" s="399"/>
      <c r="L17" s="399"/>
      <c r="M17" s="39"/>
    </row>
    <row r="18" spans="1:13" ht="13.5" customHeight="1" thickBot="1">
      <c r="C18" s="37"/>
      <c r="D18" s="42"/>
      <c r="E18" s="42"/>
      <c r="F18" s="42"/>
      <c r="G18" s="42"/>
      <c r="H18" s="42"/>
      <c r="I18" s="42"/>
      <c r="J18" s="42"/>
      <c r="K18" s="42"/>
      <c r="L18" s="42"/>
      <c r="M18" s="39"/>
    </row>
    <row r="19" spans="1:13" ht="13.5" customHeight="1">
      <c r="C19" s="37"/>
      <c r="M19" s="39"/>
    </row>
    <row r="20" spans="1:13" ht="13.5" customHeight="1">
      <c r="C20" s="37"/>
      <c r="M20" s="39"/>
    </row>
    <row r="21" spans="1:13" ht="13.5" customHeight="1">
      <c r="C21" s="37"/>
      <c r="M21" s="39"/>
    </row>
    <row r="22" spans="1:13" ht="13.5" customHeight="1">
      <c r="C22" s="37"/>
      <c r="M22" s="39"/>
    </row>
    <row r="23" spans="1:13" ht="13.5" customHeight="1">
      <c r="C23" s="37"/>
      <c r="M23" s="39"/>
    </row>
    <row r="24" spans="1:13" ht="13.5" customHeight="1">
      <c r="C24" s="37"/>
      <c r="M24" s="39"/>
    </row>
    <row r="25" spans="1:13" ht="13.5" customHeight="1" thickBot="1">
      <c r="A25" s="30"/>
      <c r="B25" s="30"/>
      <c r="C25" s="43"/>
      <c r="D25" s="44"/>
      <c r="E25" s="44"/>
      <c r="F25" s="44"/>
      <c r="G25" s="44"/>
      <c r="H25" s="44"/>
      <c r="I25" s="44"/>
      <c r="J25" s="45"/>
      <c r="K25" s="45"/>
      <c r="L25" s="45"/>
      <c r="M25" s="46"/>
    </row>
    <row r="26" spans="1:13" ht="13.5" customHeight="1" thickTop="1">
      <c r="A26" s="30"/>
      <c r="B26" s="30"/>
      <c r="C26" s="30"/>
      <c r="D26" s="30"/>
      <c r="E26" s="30"/>
      <c r="F26" s="30"/>
      <c r="G26" s="30"/>
      <c r="H26" s="30"/>
      <c r="I26" s="30"/>
    </row>
    <row r="27" spans="1:13" ht="13.5" customHeight="1">
      <c r="A27" s="30"/>
      <c r="B27" s="30"/>
      <c r="C27" s="30"/>
      <c r="D27" s="30"/>
      <c r="E27" s="30"/>
      <c r="F27" s="30"/>
      <c r="G27" s="30"/>
      <c r="H27" s="30"/>
      <c r="I27" s="30"/>
    </row>
    <row r="28" spans="1:13" ht="13.5" customHeight="1">
      <c r="A28" s="30"/>
      <c r="B28" s="30"/>
      <c r="C28" s="30"/>
      <c r="D28" s="30"/>
      <c r="E28" s="30"/>
      <c r="F28" s="30"/>
      <c r="G28" s="30"/>
      <c r="H28" s="30"/>
      <c r="I28" s="30"/>
    </row>
    <row r="29" spans="1:13" ht="13.5" customHeight="1">
      <c r="A29"/>
      <c r="B29"/>
      <c r="C29"/>
      <c r="D29"/>
      <c r="E29"/>
      <c r="F29"/>
      <c r="G29"/>
      <c r="H29"/>
      <c r="I29"/>
    </row>
    <row r="30" spans="1:13" ht="13.5" customHeight="1">
      <c r="A30" s="26"/>
    </row>
    <row r="31" spans="1:13" ht="13.5" customHeight="1"/>
    <row r="41" spans="3:9">
      <c r="C41" s="47"/>
      <c r="D41" s="47"/>
      <c r="E41" s="47"/>
      <c r="F41" s="47"/>
      <c r="G41" s="47"/>
      <c r="H41" s="47"/>
      <c r="I41" s="47"/>
    </row>
    <row r="42" spans="3:9">
      <c r="C42" s="47"/>
      <c r="D42" s="47"/>
      <c r="E42" s="47"/>
      <c r="F42" s="47"/>
      <c r="G42" s="47"/>
      <c r="H42" s="47"/>
      <c r="I42" s="47"/>
    </row>
    <row r="43" spans="3:9">
      <c r="C43" s="47"/>
      <c r="D43" s="47"/>
      <c r="E43" s="47"/>
      <c r="F43" s="47"/>
      <c r="G43" s="47"/>
      <c r="H43" s="47"/>
      <c r="I43" s="47"/>
    </row>
    <row r="44" spans="3:9">
      <c r="C44" s="47"/>
      <c r="D44" s="47"/>
      <c r="E44" s="47"/>
      <c r="F44" s="47"/>
      <c r="G44" s="47"/>
      <c r="H44" s="47"/>
      <c r="I44" s="47"/>
    </row>
    <row r="45" spans="3:9">
      <c r="C45" s="47"/>
      <c r="D45" s="47"/>
      <c r="E45" s="47"/>
      <c r="F45" s="47"/>
      <c r="G45" s="47"/>
      <c r="H45" s="47"/>
      <c r="I45" s="47"/>
    </row>
    <row r="47" spans="3:9">
      <c r="C47" s="47"/>
      <c r="D47" s="47"/>
      <c r="E47" s="47"/>
      <c r="F47" s="47"/>
      <c r="G47" s="47"/>
      <c r="H47" s="47"/>
      <c r="I47" s="47"/>
    </row>
    <row r="48" spans="3:9">
      <c r="C48" s="47"/>
      <c r="D48" s="47"/>
      <c r="E48" s="47"/>
      <c r="F48" s="47"/>
      <c r="G48" s="47"/>
      <c r="H48" s="47"/>
      <c r="I48" s="47"/>
    </row>
    <row r="49" spans="3:9">
      <c r="C49" s="47"/>
      <c r="D49" s="47"/>
      <c r="E49" s="47"/>
      <c r="F49" s="47"/>
      <c r="G49" s="47"/>
      <c r="H49" s="47"/>
      <c r="I49" s="47"/>
    </row>
    <row r="50" spans="3:9">
      <c r="C50" s="47"/>
      <c r="D50" s="47"/>
      <c r="E50" s="47"/>
      <c r="F50" s="47"/>
      <c r="G50" s="47"/>
      <c r="H50" s="47"/>
      <c r="I50" s="47"/>
    </row>
    <row r="51" spans="3:9">
      <c r="C51" s="47"/>
      <c r="D51" s="47"/>
      <c r="E51" s="47"/>
      <c r="F51" s="47"/>
      <c r="G51" s="47"/>
      <c r="H51" s="47"/>
      <c r="I51" s="47"/>
    </row>
  </sheetData>
  <mergeCells count="3">
    <mergeCell ref="B2:M2"/>
    <mergeCell ref="D11:L11"/>
    <mergeCell ref="D17:L17"/>
  </mergeCell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0">
    <tabColor theme="3" tint="-0.499984740745262"/>
    <pageSetUpPr fitToPage="1"/>
  </sheetPr>
  <dimension ref="A1:X73"/>
  <sheetViews>
    <sheetView showGridLines="0" topLeftCell="O1" workbookViewId="0">
      <selection activeCell="S25" sqref="S25"/>
    </sheetView>
  </sheetViews>
  <sheetFormatPr baseColWidth="10" defaultColWidth="11.44140625" defaultRowHeight="14.4"/>
  <cols>
    <col min="1" max="1" width="47.33203125" style="4" customWidth="1"/>
    <col min="2" max="2" width="12.109375" style="4" customWidth="1"/>
    <col min="3" max="19" width="14.6640625" style="4" customWidth="1"/>
    <col min="20" max="21" width="12.6640625" style="4" bestFit="1" customWidth="1"/>
    <col min="22" max="22" width="11.44140625" style="4"/>
    <col min="23" max="23" width="12.6640625" style="4" bestFit="1" customWidth="1"/>
    <col min="24" max="16384" width="11.44140625" style="4"/>
  </cols>
  <sheetData>
    <row r="1" spans="1:23" ht="13.5" customHeight="1">
      <c r="A1" s="9"/>
      <c r="B1" s="9"/>
      <c r="C1" s="9"/>
      <c r="D1" s="9"/>
      <c r="E1" s="9"/>
      <c r="F1" s="9"/>
      <c r="G1" s="9"/>
      <c r="H1" s="9"/>
      <c r="I1" s="9"/>
    </row>
    <row r="2" spans="1:23" ht="13.5" customHeight="1">
      <c r="A2" s="6" t="s">
        <v>0</v>
      </c>
      <c r="B2" s="55"/>
      <c r="C2" s="9"/>
      <c r="D2" s="9"/>
      <c r="E2" s="9"/>
      <c r="F2" s="9"/>
      <c r="G2" s="9"/>
      <c r="H2" s="9"/>
      <c r="I2" s="9"/>
    </row>
    <row r="3" spans="1:23" ht="13.5" customHeight="1">
      <c r="A3" s="400" t="s">
        <v>410</v>
      </c>
      <c r="B3" s="401"/>
      <c r="C3" s="9"/>
      <c r="D3" s="9"/>
      <c r="E3" s="9"/>
      <c r="F3" s="9"/>
      <c r="G3" s="9"/>
      <c r="H3" s="9"/>
      <c r="S3" s="8" t="s">
        <v>1</v>
      </c>
    </row>
    <row r="4" spans="1:23" ht="13.5" customHeight="1">
      <c r="A4" s="9"/>
      <c r="B4" s="9"/>
      <c r="C4" s="9"/>
      <c r="D4" s="9"/>
      <c r="E4" s="9"/>
      <c r="F4" s="9"/>
      <c r="G4" s="9"/>
      <c r="H4" s="9"/>
      <c r="I4" s="9"/>
    </row>
    <row r="5" spans="1:23" ht="18">
      <c r="A5" s="402" t="s">
        <v>142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23" ht="13.5" customHeight="1">
      <c r="A6" s="415" t="s">
        <v>2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23" ht="13.5" customHeight="1">
      <c r="A7" s="414"/>
      <c r="B7" s="414"/>
      <c r="C7" s="414"/>
      <c r="D7" s="414"/>
      <c r="E7" s="414"/>
      <c r="F7" s="414"/>
      <c r="G7" s="414"/>
      <c r="H7" s="414"/>
      <c r="I7" s="414"/>
    </row>
    <row r="8" spans="1:23" ht="13.5" customHeight="1">
      <c r="A8" s="173" t="s">
        <v>3</v>
      </c>
      <c r="B8" s="173" t="s">
        <v>4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3" s="5" customFormat="1" ht="13.5" customHeight="1">
      <c r="A9" s="97" t="s">
        <v>143</v>
      </c>
      <c r="B9" s="11" t="s">
        <v>6</v>
      </c>
      <c r="C9" s="76">
        <v>181759079.15505829</v>
      </c>
      <c r="D9" s="76">
        <v>187479114.21595186</v>
      </c>
      <c r="E9" s="76">
        <v>217816667.94052204</v>
      </c>
      <c r="F9" s="76">
        <v>240104152.54147351</v>
      </c>
      <c r="G9" s="76">
        <v>249520251.84780517</v>
      </c>
      <c r="H9" s="76">
        <v>283866203.04267418</v>
      </c>
      <c r="I9" s="76">
        <v>309975773.80278021</v>
      </c>
      <c r="J9" s="76">
        <v>323017004.92521977</v>
      </c>
      <c r="K9" s="76">
        <v>347592370.07848769</v>
      </c>
      <c r="L9" s="76">
        <v>373238266.55013251</v>
      </c>
      <c r="M9" s="76">
        <v>394945804.13596684</v>
      </c>
      <c r="N9" s="76">
        <v>403189245.85066181</v>
      </c>
      <c r="O9" s="76">
        <v>406322967.29646128</v>
      </c>
      <c r="P9" s="76">
        <v>461997331.88064986</v>
      </c>
      <c r="Q9" s="76">
        <v>501039400.74910682</v>
      </c>
      <c r="R9" s="76">
        <v>545185103.16509318</v>
      </c>
      <c r="S9" s="76">
        <v>583717858.4698875</v>
      </c>
      <c r="U9" s="99"/>
      <c r="V9" s="99"/>
      <c r="W9" s="99"/>
    </row>
    <row r="10" spans="1:23" s="5" customFormat="1" ht="13.5" customHeight="1">
      <c r="A10" s="117" t="s">
        <v>87</v>
      </c>
      <c r="B10" s="67" t="s">
        <v>88</v>
      </c>
      <c r="C10" s="96">
        <v>121273845.1455276</v>
      </c>
      <c r="D10" s="96">
        <v>119965878.54343945</v>
      </c>
      <c r="E10" s="96">
        <v>141675471.28437603</v>
      </c>
      <c r="F10" s="96">
        <v>154701149.83864632</v>
      </c>
      <c r="G10" s="96">
        <v>158007523.48475274</v>
      </c>
      <c r="H10" s="96">
        <v>180595506.06072965</v>
      </c>
      <c r="I10" s="96">
        <v>197260557.19524172</v>
      </c>
      <c r="J10" s="96">
        <v>205810372.73911634</v>
      </c>
      <c r="K10" s="96">
        <v>222747541.44665495</v>
      </c>
      <c r="L10" s="96">
        <v>240568631.12203985</v>
      </c>
      <c r="M10" s="96">
        <v>255186003.3436532</v>
      </c>
      <c r="N10" s="96">
        <v>258997474.49129727</v>
      </c>
      <c r="O10" s="96">
        <v>262733615.11893979</v>
      </c>
      <c r="P10" s="96">
        <v>303483573.7457546</v>
      </c>
      <c r="Q10" s="96">
        <v>332441341.64375681</v>
      </c>
      <c r="R10" s="96">
        <v>365592717.0191887</v>
      </c>
      <c r="S10" s="96">
        <v>394809406.45055747</v>
      </c>
      <c r="T10" s="99"/>
      <c r="U10" s="99"/>
      <c r="V10" s="99"/>
      <c r="W10" s="99"/>
    </row>
    <row r="11" spans="1:23" s="5" customFormat="1" ht="13.5" customHeight="1">
      <c r="A11" s="117" t="s">
        <v>89</v>
      </c>
      <c r="B11" s="67" t="s">
        <v>90</v>
      </c>
      <c r="C11" s="96">
        <v>5230023.1366819339</v>
      </c>
      <c r="D11" s="96">
        <v>5761876.591198016</v>
      </c>
      <c r="E11" s="96">
        <v>6789626.8726623133</v>
      </c>
      <c r="F11" s="96">
        <v>8518812.8814292178</v>
      </c>
      <c r="G11" s="96">
        <v>9684942.998062605</v>
      </c>
      <c r="H11" s="96">
        <v>11205922.181556303</v>
      </c>
      <c r="I11" s="96">
        <v>13117148.689368866</v>
      </c>
      <c r="J11" s="96">
        <v>14826460.719726363</v>
      </c>
      <c r="K11" s="96">
        <v>15830429.8051343</v>
      </c>
      <c r="L11" s="96">
        <v>16244924.766051508</v>
      </c>
      <c r="M11" s="96">
        <v>17200143.1803375</v>
      </c>
      <c r="N11" s="96">
        <v>18547036.409860406</v>
      </c>
      <c r="O11" s="96">
        <v>17900817.748858955</v>
      </c>
      <c r="P11" s="96">
        <v>19157335.777740743</v>
      </c>
      <c r="Q11" s="96">
        <v>20645440.481631875</v>
      </c>
      <c r="R11" s="96">
        <v>23441810.356428087</v>
      </c>
      <c r="S11" s="96">
        <v>24590375.948821761</v>
      </c>
      <c r="T11" s="99"/>
      <c r="U11" s="99"/>
      <c r="V11" s="99"/>
      <c r="W11" s="99"/>
    </row>
    <row r="12" spans="1:23" s="5" customFormat="1" ht="13.5" customHeight="1">
      <c r="A12" s="117" t="s">
        <v>91</v>
      </c>
      <c r="B12" s="67" t="s">
        <v>92</v>
      </c>
      <c r="C12" s="96">
        <v>7988605.2965529803</v>
      </c>
      <c r="D12" s="96">
        <v>10165191.9956636</v>
      </c>
      <c r="E12" s="96">
        <v>11718346.812465601</v>
      </c>
      <c r="F12" s="96">
        <v>14265659.8742228</v>
      </c>
      <c r="G12" s="96">
        <v>17281631.124848899</v>
      </c>
      <c r="H12" s="96">
        <v>18831351.608621497</v>
      </c>
      <c r="I12" s="96">
        <v>20839260.784498498</v>
      </c>
      <c r="J12" s="96">
        <v>22279198.733384967</v>
      </c>
      <c r="K12" s="96">
        <v>23286801.258540995</v>
      </c>
      <c r="L12" s="96">
        <v>24371691.015812717</v>
      </c>
      <c r="M12" s="96">
        <v>26595594.752698332</v>
      </c>
      <c r="N12" s="96">
        <v>28307170.067991219</v>
      </c>
      <c r="O12" s="96">
        <v>30368452.416768022</v>
      </c>
      <c r="P12" s="96">
        <v>32545528.332613129</v>
      </c>
      <c r="Q12" s="96">
        <v>34172073.230437636</v>
      </c>
      <c r="R12" s="96">
        <v>37408795.98318927</v>
      </c>
      <c r="S12" s="96">
        <v>39736955.9123585</v>
      </c>
      <c r="T12" s="99"/>
      <c r="U12" s="99"/>
      <c r="V12" s="99"/>
      <c r="W12" s="99"/>
    </row>
    <row r="13" spans="1:23" s="5" customFormat="1" ht="13.5" customHeight="1">
      <c r="A13" s="117" t="s">
        <v>138</v>
      </c>
      <c r="B13" s="67" t="s">
        <v>93</v>
      </c>
      <c r="C13" s="96">
        <v>47266605.576295786</v>
      </c>
      <c r="D13" s="96">
        <v>51586167.085650794</v>
      </c>
      <c r="E13" s="96">
        <v>57633222.971018098</v>
      </c>
      <c r="F13" s="96">
        <v>62618529.94717516</v>
      </c>
      <c r="G13" s="96">
        <v>64546154.240140907</v>
      </c>
      <c r="H13" s="96">
        <v>73233423.191766679</v>
      </c>
      <c r="I13" s="96">
        <v>78758807.13367112</v>
      </c>
      <c r="J13" s="96">
        <v>80100972.732992083</v>
      </c>
      <c r="K13" s="96">
        <v>85727597.568157479</v>
      </c>
      <c r="L13" s="96">
        <v>92053019.646228448</v>
      </c>
      <c r="M13" s="96">
        <v>95964062.859277785</v>
      </c>
      <c r="N13" s="96">
        <v>97337564.88151294</v>
      </c>
      <c r="O13" s="96">
        <v>95320082.011894539</v>
      </c>
      <c r="P13" s="96">
        <v>106810894.02454144</v>
      </c>
      <c r="Q13" s="96">
        <v>113780545.39328051</v>
      </c>
      <c r="R13" s="96">
        <v>118741779.80628717</v>
      </c>
      <c r="S13" s="96">
        <v>124581120.15814976</v>
      </c>
      <c r="T13" s="99"/>
      <c r="U13" s="99"/>
      <c r="V13" s="99"/>
      <c r="W13" s="99"/>
    </row>
    <row r="14" spans="1:23" s="5" customFormat="1" ht="12.75" customHeight="1">
      <c r="A14" s="97" t="s">
        <v>77</v>
      </c>
      <c r="B14" s="11" t="s">
        <v>78</v>
      </c>
      <c r="C14" s="76">
        <v>81315265.833763182</v>
      </c>
      <c r="D14" s="76">
        <v>83362510.96821177</v>
      </c>
      <c r="E14" s="76">
        <v>97802348.561348647</v>
      </c>
      <c r="F14" s="76">
        <v>108952914.96288396</v>
      </c>
      <c r="G14" s="76">
        <v>113043999.22712359</v>
      </c>
      <c r="H14" s="76">
        <v>129028073.04991224</v>
      </c>
      <c r="I14" s="76">
        <v>143324894.88014919</v>
      </c>
      <c r="J14" s="76">
        <v>148364536.16070783</v>
      </c>
      <c r="K14" s="76">
        <v>157632668.40878695</v>
      </c>
      <c r="L14" s="76">
        <v>170464082.33213463</v>
      </c>
      <c r="M14" s="76">
        <v>181926219.61187357</v>
      </c>
      <c r="N14" s="76">
        <v>183749061.73707497</v>
      </c>
      <c r="O14" s="76">
        <v>182993736.71316895</v>
      </c>
      <c r="P14" s="76">
        <v>210532601.04152322</v>
      </c>
      <c r="Q14" s="76">
        <v>229691617.15378642</v>
      </c>
      <c r="R14" s="76">
        <v>253929678.76471382</v>
      </c>
      <c r="S14" s="76">
        <v>272598966.5335961</v>
      </c>
      <c r="U14" s="99"/>
      <c r="V14" s="99"/>
      <c r="W14" s="99"/>
    </row>
    <row r="15" spans="1:23" s="5" customFormat="1" ht="13.5" customHeight="1">
      <c r="A15" s="117" t="s">
        <v>87</v>
      </c>
      <c r="B15" s="67" t="s">
        <v>88</v>
      </c>
      <c r="C15" s="77">
        <v>62051020.641566359</v>
      </c>
      <c r="D15" s="77">
        <v>61900181.59029907</v>
      </c>
      <c r="E15" s="77">
        <v>73695071.137907699</v>
      </c>
      <c r="F15" s="77">
        <v>81795362.958718807</v>
      </c>
      <c r="G15" s="77">
        <v>84622408.455398306</v>
      </c>
      <c r="H15" s="77">
        <v>98872518.294286758</v>
      </c>
      <c r="I15" s="77">
        <v>109094488.10999388</v>
      </c>
      <c r="J15" s="77">
        <v>113428087.49349862</v>
      </c>
      <c r="K15" s="77">
        <v>120194163.55706303</v>
      </c>
      <c r="L15" s="77">
        <v>130248364.77691112</v>
      </c>
      <c r="M15" s="77">
        <v>139929450.43393561</v>
      </c>
      <c r="N15" s="77">
        <v>141033255.8268747</v>
      </c>
      <c r="O15" s="77">
        <v>141891233.22909155</v>
      </c>
      <c r="P15" s="77">
        <v>163465736.92369217</v>
      </c>
      <c r="Q15" s="77">
        <v>179656317.45822597</v>
      </c>
      <c r="R15" s="77">
        <v>200000356.89272118</v>
      </c>
      <c r="S15" s="77">
        <v>216502255.64460301</v>
      </c>
      <c r="T15" s="99"/>
      <c r="U15" s="99"/>
      <c r="V15" s="99"/>
      <c r="W15" s="99"/>
    </row>
    <row r="16" spans="1:23" s="5" customFormat="1" ht="13.5" customHeight="1">
      <c r="A16" s="117" t="s">
        <v>89</v>
      </c>
      <c r="B16" s="67" t="s">
        <v>90</v>
      </c>
      <c r="C16" s="77">
        <v>1303258.8729282785</v>
      </c>
      <c r="D16" s="77">
        <v>1580124.4281748757</v>
      </c>
      <c r="E16" s="77">
        <v>1909499.356054897</v>
      </c>
      <c r="F16" s="77">
        <v>2369203.1866259486</v>
      </c>
      <c r="G16" s="77">
        <v>2612164.5985285747</v>
      </c>
      <c r="H16" s="77">
        <v>3001588.6091915253</v>
      </c>
      <c r="I16" s="77">
        <v>3568377.2021969515</v>
      </c>
      <c r="J16" s="77">
        <v>4033473.9097558102</v>
      </c>
      <c r="K16" s="77">
        <v>4126400.038726232</v>
      </c>
      <c r="L16" s="77">
        <v>4191432.9372568354</v>
      </c>
      <c r="M16" s="77">
        <v>4296180.2952752747</v>
      </c>
      <c r="N16" s="77">
        <v>4337997.5269206325</v>
      </c>
      <c r="O16" s="77">
        <v>4155950.9299204685</v>
      </c>
      <c r="P16" s="77">
        <v>4297864.7986097587</v>
      </c>
      <c r="Q16" s="77">
        <v>4784492.4436518783</v>
      </c>
      <c r="R16" s="77">
        <v>5997972.8434448335</v>
      </c>
      <c r="S16" s="77">
        <v>5757603.2580551999</v>
      </c>
      <c r="T16" s="99"/>
      <c r="U16" s="99"/>
      <c r="V16" s="99"/>
      <c r="W16" s="99"/>
    </row>
    <row r="17" spans="1:24" s="5" customFormat="1" ht="13.5" customHeight="1">
      <c r="A17" s="117" t="s">
        <v>91</v>
      </c>
      <c r="B17" s="67" t="s">
        <v>92</v>
      </c>
      <c r="C17" s="77">
        <v>1582264.6347394162</v>
      </c>
      <c r="D17" s="77">
        <v>2261177.1266665976</v>
      </c>
      <c r="E17" s="77">
        <v>2649934.4818136143</v>
      </c>
      <c r="F17" s="77">
        <v>3605373.56433577</v>
      </c>
      <c r="G17" s="77">
        <v>3775637.0666489424</v>
      </c>
      <c r="H17" s="77">
        <v>3372157.0986884544</v>
      </c>
      <c r="I17" s="77">
        <v>4587004.5663864668</v>
      </c>
      <c r="J17" s="77">
        <v>4638837.3711492978</v>
      </c>
      <c r="K17" s="77">
        <v>5296688.3065128652</v>
      </c>
      <c r="L17" s="77">
        <v>5751481.434551198</v>
      </c>
      <c r="M17" s="77">
        <v>5826586.798280349</v>
      </c>
      <c r="N17" s="77">
        <v>6217640.2840769142</v>
      </c>
      <c r="O17" s="77">
        <v>6354588.9955926994</v>
      </c>
      <c r="P17" s="77">
        <v>8244425.2177807922</v>
      </c>
      <c r="Q17" s="77">
        <v>8270666.5034980867</v>
      </c>
      <c r="R17" s="77">
        <v>9543857.9997750726</v>
      </c>
      <c r="S17" s="77">
        <v>9916895.913969228</v>
      </c>
      <c r="T17" s="99"/>
      <c r="U17" s="99"/>
      <c r="V17" s="99"/>
      <c r="W17" s="99"/>
    </row>
    <row r="18" spans="1:24" s="5" customFormat="1" ht="13.5" customHeight="1">
      <c r="A18" s="117" t="s">
        <v>138</v>
      </c>
      <c r="B18" s="67" t="s">
        <v>93</v>
      </c>
      <c r="C18" s="77">
        <v>16378721.684529128</v>
      </c>
      <c r="D18" s="77">
        <v>17621027.823071226</v>
      </c>
      <c r="E18" s="77">
        <v>19547843.585572444</v>
      </c>
      <c r="F18" s="77">
        <v>21182975.253203452</v>
      </c>
      <c r="G18" s="77">
        <v>22033789.106547751</v>
      </c>
      <c r="H18" s="77">
        <v>23781809.047745507</v>
      </c>
      <c r="I18" s="77">
        <v>26075025.001571886</v>
      </c>
      <c r="J18" s="77">
        <v>26264137.386304107</v>
      </c>
      <c r="K18" s="77">
        <v>28015416.506484836</v>
      </c>
      <c r="L18" s="77">
        <v>30272803.183415461</v>
      </c>
      <c r="M18" s="77">
        <v>31874002.084382314</v>
      </c>
      <c r="N18" s="77">
        <v>32160168.099202693</v>
      </c>
      <c r="O18" s="77">
        <v>30591963.558564223</v>
      </c>
      <c r="P18" s="77">
        <v>34524574.101440474</v>
      </c>
      <c r="Q18" s="77">
        <v>36980140.748410486</v>
      </c>
      <c r="R18" s="77">
        <v>38387491.028772742</v>
      </c>
      <c r="S18" s="77">
        <v>40422211.71696867</v>
      </c>
      <c r="T18" s="99"/>
      <c r="U18" s="99"/>
      <c r="V18" s="99"/>
      <c r="W18" s="99"/>
    </row>
    <row r="19" spans="1:24" s="5" customFormat="1" ht="13.5" customHeight="1">
      <c r="A19" s="97" t="s">
        <v>61</v>
      </c>
      <c r="B19" s="11" t="s">
        <v>62</v>
      </c>
      <c r="C19" s="76">
        <v>100443813.32129511</v>
      </c>
      <c r="D19" s="76">
        <v>104116603.24774009</v>
      </c>
      <c r="E19" s="76">
        <v>120014319.3791734</v>
      </c>
      <c r="F19" s="76">
        <v>131151237.57858954</v>
      </c>
      <c r="G19" s="76">
        <v>136476252.62068158</v>
      </c>
      <c r="H19" s="76">
        <v>154838129.99276194</v>
      </c>
      <c r="I19" s="76">
        <v>166650878.92263103</v>
      </c>
      <c r="J19" s="76">
        <v>174652468.76451194</v>
      </c>
      <c r="K19" s="76">
        <v>189959701.66970074</v>
      </c>
      <c r="L19" s="76">
        <v>202774184.21799788</v>
      </c>
      <c r="M19" s="76">
        <v>213019584.52409327</v>
      </c>
      <c r="N19" s="76">
        <v>219440184.11358684</v>
      </c>
      <c r="O19" s="76">
        <v>223329230.58329234</v>
      </c>
      <c r="P19" s="76">
        <v>251464730.83912665</v>
      </c>
      <c r="Q19" s="76">
        <v>271347783.5953204</v>
      </c>
      <c r="R19" s="76">
        <v>291255424.40037936</v>
      </c>
      <c r="S19" s="76">
        <v>311118891.9362914</v>
      </c>
      <c r="U19" s="99"/>
      <c r="V19" s="99"/>
      <c r="W19" s="99"/>
    </row>
    <row r="20" spans="1:24" s="5" customFormat="1" ht="13.5" customHeight="1">
      <c r="A20" s="117" t="s">
        <v>87</v>
      </c>
      <c r="B20" s="67" t="s">
        <v>88</v>
      </c>
      <c r="C20" s="77">
        <v>59222824.503961243</v>
      </c>
      <c r="D20" s="77">
        <v>58065696.953140378</v>
      </c>
      <c r="E20" s="77">
        <v>67980400.146468326</v>
      </c>
      <c r="F20" s="77">
        <v>72905786.879927516</v>
      </c>
      <c r="G20" s="77">
        <v>73385115.029354438</v>
      </c>
      <c r="H20" s="77">
        <v>81722987.766442895</v>
      </c>
      <c r="I20" s="77">
        <v>88166069.085247844</v>
      </c>
      <c r="J20" s="77">
        <v>92382285.245617718</v>
      </c>
      <c r="K20" s="77">
        <v>102553377.88959192</v>
      </c>
      <c r="L20" s="77">
        <v>110320266.34512873</v>
      </c>
      <c r="M20" s="77">
        <v>115256552.90971759</v>
      </c>
      <c r="N20" s="77">
        <v>117964218.66442257</v>
      </c>
      <c r="O20" s="77">
        <v>120842381.88984823</v>
      </c>
      <c r="P20" s="77">
        <v>140017836.82206243</v>
      </c>
      <c r="Q20" s="77">
        <v>152785024.18553084</v>
      </c>
      <c r="R20" s="77">
        <v>165592360.12646756</v>
      </c>
      <c r="S20" s="77">
        <v>178307150.80595446</v>
      </c>
      <c r="T20" s="99"/>
      <c r="U20" s="99"/>
      <c r="V20" s="99"/>
      <c r="W20" s="99"/>
    </row>
    <row r="21" spans="1:24" s="5" customFormat="1" ht="13.5" customHeight="1">
      <c r="A21" s="117" t="s">
        <v>89</v>
      </c>
      <c r="B21" s="67" t="s">
        <v>90</v>
      </c>
      <c r="C21" s="77">
        <v>3926764.2637536554</v>
      </c>
      <c r="D21" s="77">
        <v>4181752.1630231403</v>
      </c>
      <c r="E21" s="77">
        <v>4880127.5166074168</v>
      </c>
      <c r="F21" s="77">
        <v>6149609.6948032696</v>
      </c>
      <c r="G21" s="77">
        <v>7072778.3995340299</v>
      </c>
      <c r="H21" s="77">
        <v>8204333.5723647773</v>
      </c>
      <c r="I21" s="77">
        <v>9548771.4871719144</v>
      </c>
      <c r="J21" s="77">
        <v>10792986.809970554</v>
      </c>
      <c r="K21" s="77">
        <v>11704029.766408067</v>
      </c>
      <c r="L21" s="77">
        <v>12053491.828794673</v>
      </c>
      <c r="M21" s="77">
        <v>12903962.885062225</v>
      </c>
      <c r="N21" s="77">
        <v>14209038.882939775</v>
      </c>
      <c r="O21" s="77">
        <v>13744866.818938486</v>
      </c>
      <c r="P21" s="77">
        <v>14859470.979130983</v>
      </c>
      <c r="Q21" s="77">
        <v>15860948.037979998</v>
      </c>
      <c r="R21" s="77">
        <v>17443837.512983255</v>
      </c>
      <c r="S21" s="77">
        <v>18832772.690766562</v>
      </c>
      <c r="T21" s="99"/>
      <c r="U21" s="99"/>
      <c r="V21" s="99"/>
      <c r="W21" s="99"/>
    </row>
    <row r="22" spans="1:24" s="5" customFormat="1" ht="13.5" customHeight="1">
      <c r="A22" s="117" t="s">
        <v>91</v>
      </c>
      <c r="B22" s="67" t="s">
        <v>92</v>
      </c>
      <c r="C22" s="77">
        <v>6406340.6618135646</v>
      </c>
      <c r="D22" s="77">
        <v>7904014.868997002</v>
      </c>
      <c r="E22" s="77">
        <v>9068412.3306519873</v>
      </c>
      <c r="F22" s="77">
        <v>10660286.309887029</v>
      </c>
      <c r="G22" s="77">
        <v>13505994.058199957</v>
      </c>
      <c r="H22" s="77">
        <v>15459194.509933043</v>
      </c>
      <c r="I22" s="77">
        <v>16252256.218112031</v>
      </c>
      <c r="J22" s="77">
        <v>17640361.362235669</v>
      </c>
      <c r="K22" s="77">
        <v>17990112.952028129</v>
      </c>
      <c r="L22" s="77">
        <v>18620209.581261519</v>
      </c>
      <c r="M22" s="77">
        <v>20769007.954417981</v>
      </c>
      <c r="N22" s="77">
        <v>22089529.783914305</v>
      </c>
      <c r="O22" s="77">
        <v>24013863.421175323</v>
      </c>
      <c r="P22" s="77">
        <v>24301103.114832338</v>
      </c>
      <c r="Q22" s="77">
        <v>25901406.726939552</v>
      </c>
      <c r="R22" s="77">
        <v>27864937.983414195</v>
      </c>
      <c r="S22" s="77">
        <v>29820059.998389274</v>
      </c>
      <c r="T22" s="99"/>
      <c r="U22" s="99"/>
      <c r="V22" s="99"/>
      <c r="W22" s="99"/>
    </row>
    <row r="23" spans="1:24" s="5" customFormat="1" ht="13.5" customHeight="1">
      <c r="A23" s="117" t="s">
        <v>138</v>
      </c>
      <c r="B23" s="67" t="s">
        <v>93</v>
      </c>
      <c r="C23" s="77">
        <v>30887883.89176666</v>
      </c>
      <c r="D23" s="77">
        <v>33965139.262579568</v>
      </c>
      <c r="E23" s="77">
        <v>38085379.385445654</v>
      </c>
      <c r="F23" s="77">
        <v>41435554.693971708</v>
      </c>
      <c r="G23" s="77">
        <v>42512365.133593157</v>
      </c>
      <c r="H23" s="77">
        <v>49451614.144021168</v>
      </c>
      <c r="I23" s="77">
        <v>52683782.132099234</v>
      </c>
      <c r="J23" s="77">
        <v>53836835.346687973</v>
      </c>
      <c r="K23" s="77">
        <v>57712181.061672643</v>
      </c>
      <c r="L23" s="77">
        <v>61780216.46281299</v>
      </c>
      <c r="M23" s="77">
        <v>64090060.774895474</v>
      </c>
      <c r="N23" s="77">
        <v>65177396.782310247</v>
      </c>
      <c r="O23" s="77">
        <v>64728118.453330316</v>
      </c>
      <c r="P23" s="77">
        <v>72286319.923100963</v>
      </c>
      <c r="Q23" s="77">
        <v>76800404.644870013</v>
      </c>
      <c r="R23" s="77">
        <v>80354288.777514413</v>
      </c>
      <c r="S23" s="77">
        <v>84158908.441181093</v>
      </c>
      <c r="T23" s="99"/>
      <c r="U23" s="99"/>
      <c r="V23" s="99"/>
      <c r="W23" s="99"/>
    </row>
    <row r="24" spans="1:24" s="5" customFormat="1" ht="13.5" customHeight="1">
      <c r="A24" s="97" t="s">
        <v>79</v>
      </c>
      <c r="B24" s="11" t="s">
        <v>10</v>
      </c>
      <c r="C24" s="76">
        <v>6959777.3067740416</v>
      </c>
      <c r="D24" s="76">
        <v>6914330.342404915</v>
      </c>
      <c r="E24" s="76">
        <v>9078564.1008632071</v>
      </c>
      <c r="F24" s="76">
        <v>10335211.813981792</v>
      </c>
      <c r="G24" s="76">
        <v>10749253.473983007</v>
      </c>
      <c r="H24" s="76">
        <v>11512675.114692299</v>
      </c>
      <c r="I24" s="76">
        <v>13523182.043614799</v>
      </c>
      <c r="J24" s="76">
        <v>13824858.212917002</v>
      </c>
      <c r="K24" s="76">
        <v>14687571.405347602</v>
      </c>
      <c r="L24" s="76">
        <v>16348092.98483308</v>
      </c>
      <c r="M24" s="76">
        <v>17556892.946317926</v>
      </c>
      <c r="N24" s="76">
        <v>17241312.947154511</v>
      </c>
      <c r="O24" s="76">
        <v>16585498.21046848</v>
      </c>
      <c r="P24" s="76">
        <v>19077425.020180997</v>
      </c>
      <c r="Q24" s="76">
        <v>20818967.482569993</v>
      </c>
      <c r="R24" s="76">
        <v>23189909.676399998</v>
      </c>
      <c r="S24" s="76">
        <v>27117659.237737048</v>
      </c>
      <c r="T24" s="99"/>
      <c r="U24" s="99"/>
      <c r="V24" s="99"/>
      <c r="W24" s="99"/>
      <c r="X24" s="99"/>
    </row>
    <row r="25" spans="1:24" s="5" customFormat="1" ht="13.5" customHeight="1" thickBot="1">
      <c r="A25" s="60" t="s">
        <v>80</v>
      </c>
      <c r="B25" s="61" t="s">
        <v>62</v>
      </c>
      <c r="C25" s="118">
        <v>107403590.62806915</v>
      </c>
      <c r="D25" s="118">
        <v>111030933.59014501</v>
      </c>
      <c r="E25" s="118">
        <v>129092883.4800366</v>
      </c>
      <c r="F25" s="118">
        <v>141486449.39257133</v>
      </c>
      <c r="G25" s="118">
        <v>147225506.0946646</v>
      </c>
      <c r="H25" s="118">
        <v>166350805.10745424</v>
      </c>
      <c r="I25" s="118">
        <v>180174060.96624583</v>
      </c>
      <c r="J25" s="118">
        <v>188477326.97742894</v>
      </c>
      <c r="K25" s="118">
        <v>204647273.07504836</v>
      </c>
      <c r="L25" s="118">
        <v>219122277.20283097</v>
      </c>
      <c r="M25" s="118">
        <v>230576477.47041118</v>
      </c>
      <c r="N25" s="118">
        <v>236681497.06074136</v>
      </c>
      <c r="O25" s="118">
        <v>239914728.79376081</v>
      </c>
      <c r="P25" s="118">
        <v>270542155.85930765</v>
      </c>
      <c r="Q25" s="118">
        <v>292166751.0778904</v>
      </c>
      <c r="R25" s="118">
        <v>314445334.07677937</v>
      </c>
      <c r="S25" s="118">
        <v>338236551.17402846</v>
      </c>
      <c r="T25" s="99"/>
      <c r="U25" s="99"/>
      <c r="V25" s="99"/>
      <c r="W25" s="99"/>
      <c r="X25" s="99"/>
    </row>
    <row r="26" spans="1:24" s="5" customFormat="1" ht="13.5" customHeight="1">
      <c r="Q26" s="99"/>
      <c r="R26" s="99"/>
      <c r="S26" s="99"/>
    </row>
    <row r="27" spans="1:24" s="5" customFormat="1" ht="13.5" customHeight="1">
      <c r="A27" s="5" t="s">
        <v>16</v>
      </c>
    </row>
    <row r="28" spans="1:24" s="5" customFormat="1" ht="13.5" customHeight="1">
      <c r="A28" s="222" t="s">
        <v>256</v>
      </c>
    </row>
    <row r="29" spans="1:24" s="5" customFormat="1" ht="13.5" customHeight="1"/>
    <row r="30" spans="1:24" s="5" customFormat="1" ht="13.5" customHeight="1">
      <c r="A30" s="7" t="s">
        <v>17</v>
      </c>
      <c r="S30" s="291">
        <v>36</v>
      </c>
    </row>
    <row r="31" spans="1:24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24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8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8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6" spans="2:18">
      <c r="R36"/>
    </row>
    <row r="55" spans="16:17">
      <c r="P55" s="253"/>
      <c r="Q55" s="253"/>
    </row>
    <row r="56" spans="16:17">
      <c r="P56" s="253"/>
      <c r="Q56" s="253"/>
    </row>
    <row r="57" spans="16:17">
      <c r="P57" s="253"/>
      <c r="Q57" s="253"/>
    </row>
    <row r="58" spans="16:17">
      <c r="P58" s="253"/>
      <c r="Q58" s="253"/>
    </row>
    <row r="59" spans="16:17">
      <c r="P59" s="253"/>
      <c r="Q59" s="253"/>
    </row>
    <row r="60" spans="16:17">
      <c r="P60" s="253"/>
      <c r="Q60" s="253"/>
    </row>
    <row r="61" spans="16:17">
      <c r="P61" s="253"/>
      <c r="Q61" s="253"/>
    </row>
    <row r="62" spans="16:17">
      <c r="P62" s="253"/>
      <c r="Q62" s="253"/>
    </row>
    <row r="63" spans="16:17">
      <c r="P63" s="253"/>
      <c r="Q63" s="253"/>
    </row>
    <row r="64" spans="16:17">
      <c r="P64" s="253"/>
      <c r="Q64" s="253"/>
    </row>
    <row r="65" spans="16:17">
      <c r="P65" s="253"/>
      <c r="Q65" s="253"/>
    </row>
    <row r="66" spans="16:17">
      <c r="P66" s="253"/>
      <c r="Q66" s="253"/>
    </row>
    <row r="67" spans="16:17">
      <c r="P67" s="253"/>
      <c r="Q67" s="253"/>
    </row>
    <row r="68" spans="16:17">
      <c r="P68" s="253"/>
      <c r="Q68" s="253"/>
    </row>
    <row r="69" spans="16:17">
      <c r="P69" s="253"/>
      <c r="Q69" s="253"/>
    </row>
    <row r="70" spans="16:17">
      <c r="P70" s="253"/>
      <c r="Q70" s="253"/>
    </row>
    <row r="71" spans="16:17">
      <c r="P71" s="253"/>
      <c r="Q71" s="253"/>
    </row>
    <row r="72" spans="16:17">
      <c r="P72" s="253"/>
      <c r="Q72" s="253"/>
    </row>
    <row r="73" spans="16:17">
      <c r="P73" s="253"/>
      <c r="Q73" s="253"/>
    </row>
  </sheetData>
  <mergeCells count="4">
    <mergeCell ref="A3:B3"/>
    <mergeCell ref="A7:I7"/>
    <mergeCell ref="A6:S6"/>
    <mergeCell ref="A5:S5"/>
  </mergeCells>
  <hyperlinks>
    <hyperlink ref="A2" location="INDICE!A1" display="índice" xr:uid="{00000000-0004-0000-26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 tint="-0.499984740745262"/>
    <pageSetUpPr fitToPage="1"/>
  </sheetPr>
  <dimension ref="A1:FS39"/>
  <sheetViews>
    <sheetView showGridLines="0" topLeftCell="A8" workbookViewId="0">
      <selection activeCell="G26" sqref="G26:H26"/>
    </sheetView>
  </sheetViews>
  <sheetFormatPr baseColWidth="10" defaultColWidth="14.33203125" defaultRowHeight="13.8"/>
  <cols>
    <col min="1" max="3" width="14.33203125" style="48"/>
    <col min="4" max="4" width="15.5546875" style="48" customWidth="1"/>
    <col min="5" max="9" width="14.33203125" style="48"/>
    <col min="10" max="10" width="16" style="48" bestFit="1" customWidth="1"/>
    <col min="11" max="11" width="28.6640625" style="48" bestFit="1" customWidth="1"/>
    <col min="12" max="16384" width="14.33203125" style="48"/>
  </cols>
  <sheetData>
    <row r="1" spans="1:175" ht="13.5" customHeight="1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75" ht="13.5" customHeight="1">
      <c r="A2" s="6" t="s">
        <v>0</v>
      </c>
      <c r="B2" s="55"/>
      <c r="C2" s="9"/>
      <c r="D2" s="9"/>
      <c r="E2" s="9"/>
      <c r="F2" s="9"/>
      <c r="G2" s="9"/>
      <c r="H2" s="9"/>
      <c r="I2" s="23"/>
      <c r="J2" s="23"/>
    </row>
    <row r="3" spans="1:175" ht="13.5" customHeight="1">
      <c r="A3" s="400" t="s">
        <v>410</v>
      </c>
      <c r="B3" s="401"/>
      <c r="C3" s="9"/>
      <c r="D3" s="9"/>
      <c r="E3" s="9"/>
      <c r="F3" s="9"/>
      <c r="G3" s="9"/>
      <c r="H3" s="8" t="s">
        <v>1</v>
      </c>
    </row>
    <row r="4" spans="1:175" ht="13.5" customHeight="1">
      <c r="A4" s="9"/>
      <c r="B4" s="9"/>
      <c r="C4" s="9"/>
      <c r="D4" s="9"/>
      <c r="E4" s="9"/>
      <c r="F4" s="9"/>
      <c r="G4" s="9"/>
      <c r="H4" s="9"/>
      <c r="I4" s="23"/>
      <c r="J4" s="23"/>
    </row>
    <row r="5" spans="1:175" ht="18">
      <c r="A5" s="402" t="s">
        <v>197</v>
      </c>
      <c r="B5" s="402"/>
      <c r="C5" s="402"/>
      <c r="D5" s="402"/>
      <c r="E5" s="402"/>
      <c r="F5" s="402"/>
      <c r="G5" s="402"/>
      <c r="H5" s="402"/>
      <c r="I5" s="49"/>
      <c r="J5" s="49"/>
    </row>
    <row r="6" spans="1:175" ht="18">
      <c r="A6" s="157"/>
      <c r="B6" s="157"/>
      <c r="C6" s="157"/>
      <c r="D6" s="157"/>
      <c r="E6" s="157"/>
      <c r="F6" s="157"/>
      <c r="G6" s="157"/>
      <c r="H6" s="157"/>
      <c r="I6" s="49"/>
      <c r="J6" s="49"/>
    </row>
    <row r="7" spans="1:175" ht="13.5" customHeight="1">
      <c r="A7" s="5"/>
      <c r="B7" s="5"/>
      <c r="C7" s="5"/>
      <c r="D7" s="5"/>
      <c r="E7" s="5"/>
      <c r="F7" s="5"/>
      <c r="G7" s="5"/>
      <c r="H7" s="5"/>
    </row>
    <row r="8" spans="1:175" s="51" customFormat="1" ht="59.25" customHeight="1">
      <c r="A8" s="403" t="s">
        <v>108</v>
      </c>
      <c r="B8" s="404" t="s">
        <v>109</v>
      </c>
      <c r="C8" s="404"/>
      <c r="D8" s="405" t="s">
        <v>191</v>
      </c>
      <c r="E8" s="404" t="s">
        <v>110</v>
      </c>
      <c r="F8" s="404"/>
      <c r="G8" s="87" t="s">
        <v>100</v>
      </c>
      <c r="H8" s="87" t="s">
        <v>111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</row>
    <row r="9" spans="1:175" s="51" customFormat="1" ht="51" customHeight="1">
      <c r="A9" s="403"/>
      <c r="B9" s="88" t="s">
        <v>198</v>
      </c>
      <c r="C9" s="88" t="s">
        <v>194</v>
      </c>
      <c r="D9" s="406"/>
      <c r="E9" s="88" t="s">
        <v>196</v>
      </c>
      <c r="F9" s="88" t="s">
        <v>195</v>
      </c>
      <c r="G9" s="88" t="s">
        <v>198</v>
      </c>
      <c r="H9" s="88" t="s">
        <v>196</v>
      </c>
      <c r="J9" s="304"/>
    </row>
    <row r="10" spans="1:175" s="52" customFormat="1" ht="13.5" customHeight="1">
      <c r="A10" s="259">
        <v>2008</v>
      </c>
      <c r="B10" s="80">
        <v>24682.515528022235</v>
      </c>
      <c r="C10" s="89">
        <v>30637.08995137682</v>
      </c>
      <c r="D10" s="89">
        <v>5588470</v>
      </c>
      <c r="E10" s="89">
        <v>4416.6856989519911</v>
      </c>
      <c r="F10" s="89">
        <v>5482.1963706303914</v>
      </c>
      <c r="G10" s="305">
        <v>23826.532338100518</v>
      </c>
      <c r="H10" s="305">
        <v>4263.5161928220996</v>
      </c>
      <c r="I10"/>
      <c r="J10" s="303"/>
    </row>
    <row r="11" spans="1:175" s="52" customFormat="1" ht="13.5" customHeight="1">
      <c r="A11" s="259">
        <v>2009</v>
      </c>
      <c r="B11" s="80">
        <v>22402.230234974573</v>
      </c>
      <c r="C11" s="89">
        <v>30557.085073265276</v>
      </c>
      <c r="D11" s="89">
        <v>5627047</v>
      </c>
      <c r="E11" s="89">
        <v>3981.1699164720985</v>
      </c>
      <c r="F11" s="89">
        <v>5430.3944987957766</v>
      </c>
      <c r="G11" s="305">
        <v>21658.94796687815</v>
      </c>
      <c r="H11" s="305">
        <v>3849.0789159710498</v>
      </c>
      <c r="J11" s="303"/>
    </row>
    <row r="12" spans="1:175" s="52" customFormat="1" ht="13.5" customHeight="1">
      <c r="A12" s="259">
        <v>2010</v>
      </c>
      <c r="B12" s="80">
        <v>27192.951521405739</v>
      </c>
      <c r="C12" s="89">
        <v>33947.464331070172</v>
      </c>
      <c r="D12" s="89">
        <v>5668042</v>
      </c>
      <c r="E12" s="89">
        <v>4797.5917470981576</v>
      </c>
      <c r="F12" s="89">
        <v>5989.2753672379586</v>
      </c>
      <c r="G12" s="305">
        <v>26220.056466357513</v>
      </c>
      <c r="H12" s="305">
        <v>4625.9460438644446</v>
      </c>
      <c r="J12" s="303"/>
    </row>
    <row r="13" spans="1:175" s="52" customFormat="1" ht="13.5" customHeight="1">
      <c r="A13" s="259">
        <v>2011</v>
      </c>
      <c r="B13" s="80">
        <v>33698.910204933709</v>
      </c>
      <c r="C13" s="89">
        <v>35402.578667684895</v>
      </c>
      <c r="D13" s="89">
        <v>5710913</v>
      </c>
      <c r="E13" s="89">
        <v>5900.7920808693307</v>
      </c>
      <c r="F13" s="89">
        <v>6199.1101366252469</v>
      </c>
      <c r="G13" s="305">
        <v>32846.378258978461</v>
      </c>
      <c r="H13" s="305">
        <v>5751.5108808308687</v>
      </c>
      <c r="J13" s="303"/>
    </row>
    <row r="14" spans="1:175" s="52" customFormat="1" ht="13.5" customHeight="1">
      <c r="A14" s="259">
        <v>2012</v>
      </c>
      <c r="B14" s="80">
        <v>33400.964653949086</v>
      </c>
      <c r="C14" s="89">
        <v>35151.913147850239</v>
      </c>
      <c r="D14" s="89">
        <v>5756397</v>
      </c>
      <c r="E14" s="89">
        <v>5802.4081129131791</v>
      </c>
      <c r="F14" s="89">
        <v>6106.5824938499272</v>
      </c>
      <c r="G14" s="305">
        <v>32436.333729163976</v>
      </c>
      <c r="H14" s="305">
        <v>5634.8326443023261</v>
      </c>
      <c r="J14" s="303"/>
    </row>
    <row r="15" spans="1:175" s="52" customFormat="1" ht="13.5" customHeight="1">
      <c r="A15" s="259" t="s">
        <v>116</v>
      </c>
      <c r="B15" s="80">
        <v>38433.107149023846</v>
      </c>
      <c r="C15" s="89">
        <v>38067.088192681193</v>
      </c>
      <c r="D15" s="89">
        <v>5805006</v>
      </c>
      <c r="E15" s="89">
        <v>6620.6834495991643</v>
      </c>
      <c r="F15" s="89">
        <v>6557.6311536424237</v>
      </c>
      <c r="G15" s="305">
        <v>37384.303575370694</v>
      </c>
      <c r="H15" s="305">
        <v>6440.0111860988072</v>
      </c>
      <c r="J15" s="303"/>
    </row>
    <row r="16" spans="1:175" s="52" customFormat="1" ht="13.5" customHeight="1">
      <c r="A16" s="259" t="s">
        <v>117</v>
      </c>
      <c r="B16" s="80">
        <v>40085.115382885575</v>
      </c>
      <c r="C16" s="89">
        <v>40085.11538288556</v>
      </c>
      <c r="D16" s="89">
        <v>5856972</v>
      </c>
      <c r="E16" s="89">
        <v>6843.9998318048265</v>
      </c>
      <c r="F16" s="89">
        <v>6843.9998318048238</v>
      </c>
      <c r="G16" s="305">
        <v>38973.012248076935</v>
      </c>
      <c r="H16" s="305">
        <v>6654.1230260409193</v>
      </c>
      <c r="J16" s="303"/>
    </row>
    <row r="17" spans="1:12" s="52" customFormat="1" ht="13.5" customHeight="1">
      <c r="A17" s="259" t="s">
        <v>299</v>
      </c>
      <c r="B17" s="80">
        <v>36332.543570270398</v>
      </c>
      <c r="C17" s="89">
        <v>41270.493047322438</v>
      </c>
      <c r="D17" s="89">
        <v>5912082</v>
      </c>
      <c r="E17" s="89">
        <v>6145.4735523408508</v>
      </c>
      <c r="F17" s="89">
        <v>6980.7037600835774</v>
      </c>
      <c r="G17" s="305">
        <v>35324.640877234699</v>
      </c>
      <c r="H17" s="305">
        <v>5974.9916995797248</v>
      </c>
      <c r="J17" s="303"/>
    </row>
    <row r="18" spans="1:12" s="52" customFormat="1" ht="13.5" customHeight="1">
      <c r="A18" s="259" t="s">
        <v>303</v>
      </c>
      <c r="B18" s="80">
        <v>36380.472401901781</v>
      </c>
      <c r="C18" s="89">
        <v>43031.928352047784</v>
      </c>
      <c r="D18" s="89">
        <v>5969497</v>
      </c>
      <c r="E18" s="89">
        <v>6094.3949552033919</v>
      </c>
      <c r="F18" s="89">
        <v>7208.6355604245691</v>
      </c>
      <c r="G18" s="305">
        <v>35660.612873833656</v>
      </c>
      <c r="H18" s="305">
        <v>5973.8053095317164</v>
      </c>
      <c r="J18" s="303"/>
    </row>
    <row r="19" spans="1:12" s="52" customFormat="1" ht="13.5" customHeight="1">
      <c r="A19" s="259" t="s">
        <v>307</v>
      </c>
      <c r="B19" s="80">
        <v>39394.355365630952</v>
      </c>
      <c r="C19" s="89">
        <v>45101.79803883304</v>
      </c>
      <c r="D19" s="89">
        <v>6028083</v>
      </c>
      <c r="E19" s="89">
        <v>6535.1381800202398</v>
      </c>
      <c r="F19" s="89">
        <v>7481.9470864672958</v>
      </c>
      <c r="G19" s="305">
        <v>38754.764621391281</v>
      </c>
      <c r="H19" s="305">
        <v>6429.0363323450065</v>
      </c>
      <c r="J19" s="303"/>
      <c r="K19" s="340"/>
    </row>
    <row r="20" spans="1:12" s="52" customFormat="1" ht="13.5" customHeight="1">
      <c r="A20" s="259">
        <v>2018</v>
      </c>
      <c r="B20" s="80">
        <v>40692.175200481237</v>
      </c>
      <c r="C20" s="89">
        <v>46546.972556200169</v>
      </c>
      <c r="D20" s="89">
        <v>6086887</v>
      </c>
      <c r="E20" s="89">
        <v>6685.2194234066183</v>
      </c>
      <c r="F20" s="89">
        <v>7647.0899749248129</v>
      </c>
      <c r="G20" s="305">
        <v>40115.35101728134</v>
      </c>
      <c r="H20" s="305">
        <v>6590.4543681000387</v>
      </c>
      <c r="J20" s="303"/>
    </row>
    <row r="21" spans="1:12" s="52" customFormat="1" ht="13.5" customHeight="1">
      <c r="A21" s="259" t="s">
        <v>327</v>
      </c>
      <c r="B21" s="80">
        <v>38756.92773948449</v>
      </c>
      <c r="C21" s="89">
        <v>46359.921172760653</v>
      </c>
      <c r="D21" s="89">
        <v>6144832</v>
      </c>
      <c r="E21" s="89">
        <v>6307.2396022355842</v>
      </c>
      <c r="F21" s="89">
        <v>7544.538430466554</v>
      </c>
      <c r="G21" s="305">
        <v>38323.565392125238</v>
      </c>
      <c r="H21" s="305">
        <v>6236.7149162296446</v>
      </c>
      <c r="J21" s="303"/>
    </row>
    <row r="22" spans="1:12" s="52" customFormat="1" ht="13.5" customHeight="1">
      <c r="A22" s="259" t="s">
        <v>328</v>
      </c>
      <c r="B22" s="80">
        <v>36145.750886196402</v>
      </c>
      <c r="C22" s="89">
        <v>45979.869311732495</v>
      </c>
      <c r="D22" s="89">
        <v>6202478</v>
      </c>
      <c r="E22" s="89">
        <v>5827.6306479759223</v>
      </c>
      <c r="F22" s="89">
        <v>7413.1450868076427</v>
      </c>
      <c r="G22" s="305">
        <v>35625.085160608949</v>
      </c>
      <c r="H22" s="305">
        <v>5743.6858559770708</v>
      </c>
      <c r="J22" s="303"/>
      <c r="K22" s="339"/>
    </row>
    <row r="23" spans="1:12" s="52" customFormat="1" ht="13.5" customHeight="1">
      <c r="A23" s="259">
        <v>2021</v>
      </c>
      <c r="B23" s="80">
        <v>40270.451861293717</v>
      </c>
      <c r="C23" s="89">
        <v>47816.588117568906</v>
      </c>
      <c r="D23" s="89">
        <v>6247916</v>
      </c>
      <c r="E23" s="89">
        <v>6445.4214591383297</v>
      </c>
      <c r="F23" s="89">
        <v>7653.2059838142677</v>
      </c>
      <c r="G23" s="305">
        <v>39509.410896774476</v>
      </c>
      <c r="H23" s="305">
        <v>6323.6142894325849</v>
      </c>
      <c r="J23" s="303"/>
    </row>
    <row r="24" spans="1:12" s="52" customFormat="1" ht="13.5" customHeight="1">
      <c r="A24" s="259">
        <v>2022</v>
      </c>
      <c r="B24" s="80">
        <v>41981.025051939963</v>
      </c>
      <c r="C24" s="89">
        <v>47803.162571684763</v>
      </c>
      <c r="D24" s="89">
        <v>6284020</v>
      </c>
      <c r="E24" s="89">
        <v>6680.6001654896008</v>
      </c>
      <c r="F24" s="89">
        <v>7607.099049921032</v>
      </c>
      <c r="G24" s="305">
        <v>41398.788994048715</v>
      </c>
      <c r="H24" s="305">
        <v>6587.9467274210956</v>
      </c>
      <c r="J24" s="303"/>
    </row>
    <row r="25" spans="1:12" s="51" customFormat="1" ht="13.5" customHeight="1">
      <c r="A25" s="259" t="s">
        <v>341</v>
      </c>
      <c r="B25" s="80">
        <v>43193.664789468508</v>
      </c>
      <c r="C25" s="89">
        <v>50329.964056549215</v>
      </c>
      <c r="D25" s="89">
        <v>6326825</v>
      </c>
      <c r="E25" s="89">
        <v>6827.0680458948218</v>
      </c>
      <c r="F25" s="89">
        <v>7955.0112507536105</v>
      </c>
      <c r="G25" s="305">
        <v>42460.293513832585</v>
      </c>
      <c r="H25" s="305">
        <v>6711.1534638357443</v>
      </c>
      <c r="I25" s="52"/>
      <c r="K25" s="52"/>
      <c r="L25" s="52"/>
    </row>
    <row r="26" spans="1:12" s="51" customFormat="1" ht="13.5" customHeight="1">
      <c r="A26" s="259" t="s">
        <v>414</v>
      </c>
      <c r="B26" s="80">
        <v>45220.994996327732</v>
      </c>
      <c r="C26" s="89">
        <v>52679.943449261911</v>
      </c>
      <c r="D26" s="89">
        <v>6372623</v>
      </c>
      <c r="E26" s="89">
        <v>7096.1352956745959</v>
      </c>
      <c r="F26" s="89">
        <v>8266.6028492917139</v>
      </c>
      <c r="G26" s="305">
        <v>44529.340023826917</v>
      </c>
      <c r="H26" s="305">
        <v>6987.5999292327369</v>
      </c>
      <c r="I26" s="52"/>
      <c r="K26" s="52"/>
      <c r="L26" s="52"/>
    </row>
    <row r="27" spans="1:12" s="51" customFormat="1" ht="13.5" customHeight="1">
      <c r="A27" s="90"/>
      <c r="B27" s="91"/>
      <c r="C27" s="91"/>
      <c r="D27" s="91"/>
      <c r="E27" s="91"/>
      <c r="F27" s="91"/>
      <c r="G27" s="91"/>
      <c r="H27" s="91"/>
    </row>
    <row r="28" spans="1:12" s="51" customFormat="1" ht="13.5" customHeight="1">
      <c r="A28" s="5" t="s">
        <v>16</v>
      </c>
      <c r="B28" s="90"/>
      <c r="C28" s="90"/>
      <c r="D28" s="90"/>
      <c r="E28" s="92"/>
      <c r="F28" s="90"/>
      <c r="G28" s="90"/>
      <c r="H28" s="90"/>
    </row>
    <row r="29" spans="1:12" s="51" customFormat="1" ht="13.5" customHeight="1">
      <c r="A29" s="5" t="s">
        <v>347</v>
      </c>
      <c r="B29" s="90"/>
      <c r="C29" s="90"/>
      <c r="D29" s="90"/>
      <c r="E29" s="92"/>
      <c r="F29" s="90"/>
      <c r="G29" s="90"/>
      <c r="H29" s="90"/>
    </row>
    <row r="30" spans="1:12" s="51" customFormat="1" ht="13.5" customHeight="1">
      <c r="A30" s="5" t="s">
        <v>192</v>
      </c>
      <c r="B30" s="90"/>
      <c r="C30" s="90"/>
      <c r="D30" s="90"/>
      <c r="E30" s="92"/>
      <c r="F30" s="90"/>
      <c r="G30" s="90"/>
      <c r="H30" s="90"/>
    </row>
    <row r="31" spans="1:12" ht="13.5" customHeight="1">
      <c r="A31" s="5"/>
      <c r="B31" s="5"/>
      <c r="C31" s="5"/>
      <c r="D31" s="5"/>
      <c r="E31" s="5"/>
      <c r="F31" s="5"/>
      <c r="G31" s="5"/>
      <c r="H31" s="5"/>
    </row>
    <row r="32" spans="1:12" ht="13.5" customHeight="1">
      <c r="A32" s="7" t="s">
        <v>17</v>
      </c>
      <c r="B32" s="5"/>
      <c r="C32" s="5"/>
      <c r="D32" s="5"/>
      <c r="E32" s="78"/>
      <c r="F32" s="5"/>
      <c r="G32" s="5"/>
      <c r="H32" s="59">
        <f>'1.1. PIB y población'!H32+1</f>
        <v>2</v>
      </c>
    </row>
    <row r="33" spans="5:5">
      <c r="E33" s="53"/>
    </row>
    <row r="34" spans="5:5">
      <c r="E34" s="54"/>
    </row>
    <row r="35" spans="5:5">
      <c r="E35" s="54"/>
    </row>
    <row r="36" spans="5:5">
      <c r="E36" s="54"/>
    </row>
    <row r="37" spans="5:5">
      <c r="E37" s="54"/>
    </row>
    <row r="38" spans="5:5">
      <c r="E38" s="54"/>
    </row>
    <row r="39" spans="5:5">
      <c r="E39" s="54"/>
    </row>
  </sheetData>
  <mergeCells count="6">
    <mergeCell ref="A8:A9"/>
    <mergeCell ref="B8:C8"/>
    <mergeCell ref="D8:D9"/>
    <mergeCell ref="E8:F8"/>
    <mergeCell ref="A3:B3"/>
    <mergeCell ref="A5:H5"/>
  </mergeCells>
  <phoneticPr fontId="78" type="noConversion"/>
  <hyperlinks>
    <hyperlink ref="A2" location="INDICE!A1" display="índice" xr:uid="{00000000-0004-0000-03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orientation="landscape" r:id="rId1"/>
  <ignoredErrors>
    <ignoredError sqref="A15:A19 A21:A22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1">
    <tabColor theme="3" tint="-0.499984740745262"/>
  </sheetPr>
  <dimension ref="A2:T47"/>
  <sheetViews>
    <sheetView topLeftCell="M1" zoomScaleNormal="100" workbookViewId="0">
      <selection activeCell="U13" sqref="U13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4" width="12.6640625" style="280" bestFit="1" customWidth="1"/>
    <col min="25" max="16384" width="11.44140625" style="280"/>
  </cols>
  <sheetData>
    <row r="2" spans="1:20">
      <c r="A2" s="278" t="s">
        <v>0</v>
      </c>
      <c r="B2" s="279"/>
    </row>
    <row r="3" spans="1:20">
      <c r="A3" s="459" t="s">
        <v>410</v>
      </c>
      <c r="B3" s="460"/>
      <c r="S3" s="8" t="s">
        <v>1</v>
      </c>
    </row>
    <row r="5" spans="1:20" ht="18">
      <c r="A5" s="462" t="s">
        <v>417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0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0">
      <c r="A7" s="282"/>
      <c r="B7" s="282"/>
      <c r="C7" s="282"/>
      <c r="D7" s="282"/>
      <c r="E7" s="282"/>
      <c r="F7" s="282"/>
      <c r="G7" s="282"/>
    </row>
    <row r="8" spans="1:20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0" ht="15" thickBot="1">
      <c r="A9" s="283" t="s">
        <v>317</v>
      </c>
      <c r="B9" s="284" t="s">
        <v>6</v>
      </c>
      <c r="C9" s="285">
        <f>SUM(C10:C42)</f>
        <v>121273845.1455276</v>
      </c>
      <c r="D9" s="285">
        <f t="shared" ref="D9:S9" si="0">SUM(D10:D42)</f>
        <v>119965878.54343945</v>
      </c>
      <c r="E9" s="285">
        <f t="shared" si="0"/>
        <v>141675471.28437603</v>
      </c>
      <c r="F9" s="285">
        <f t="shared" si="0"/>
        <v>154701149.83864632</v>
      </c>
      <c r="G9" s="285">
        <f t="shared" si="0"/>
        <v>158007523.48475274</v>
      </c>
      <c r="H9" s="285">
        <f t="shared" si="0"/>
        <v>180595506.06072965</v>
      </c>
      <c r="I9" s="285">
        <f t="shared" si="0"/>
        <v>197260557.19524172</v>
      </c>
      <c r="J9" s="285">
        <f t="shared" si="0"/>
        <v>205810372.73911634</v>
      </c>
      <c r="K9" s="285">
        <f t="shared" si="0"/>
        <v>222747541.44665495</v>
      </c>
      <c r="L9" s="285">
        <f t="shared" si="0"/>
        <v>240568631.12203985</v>
      </c>
      <c r="M9" s="285">
        <f t="shared" si="0"/>
        <v>255186003.3436532</v>
      </c>
      <c r="N9" s="285">
        <f t="shared" si="0"/>
        <v>258997474.49129727</v>
      </c>
      <c r="O9" s="285">
        <f t="shared" si="0"/>
        <v>262733615.11893979</v>
      </c>
      <c r="P9" s="285">
        <f t="shared" si="0"/>
        <v>303483573.7457546</v>
      </c>
      <c r="Q9" s="285">
        <f t="shared" si="0"/>
        <v>332441341.64375681</v>
      </c>
      <c r="R9" s="285">
        <f t="shared" si="0"/>
        <v>365592717.0191887</v>
      </c>
      <c r="S9" s="285">
        <f t="shared" si="0"/>
        <v>394809406.45055747</v>
      </c>
    </row>
    <row r="10" spans="1:20">
      <c r="A10" s="286" t="s">
        <v>120</v>
      </c>
      <c r="B10" s="287">
        <v>1</v>
      </c>
      <c r="C10" s="288">
        <v>12362166.665130857</v>
      </c>
      <c r="D10" s="288">
        <v>6884378.7352212658</v>
      </c>
      <c r="E10" s="288">
        <v>13568776.502754517</v>
      </c>
      <c r="F10" s="288">
        <v>16410786.88881778</v>
      </c>
      <c r="G10" s="288">
        <v>11322939.773093337</v>
      </c>
      <c r="H10" s="288">
        <v>16730903.854398787</v>
      </c>
      <c r="I10" s="288">
        <v>17581684.856980506</v>
      </c>
      <c r="J10" s="288">
        <v>16290084.476598838</v>
      </c>
      <c r="K10" s="288">
        <v>19520478.316112921</v>
      </c>
      <c r="L10" s="288">
        <v>19649156.897767641</v>
      </c>
      <c r="M10" s="288">
        <v>20533880.725728322</v>
      </c>
      <c r="N10" s="288">
        <v>20547140.25097961</v>
      </c>
      <c r="O10" s="288">
        <v>23978925.224436145</v>
      </c>
      <c r="P10" s="288">
        <v>25731239.339499645</v>
      </c>
      <c r="Q10" s="288">
        <v>26755854.802857194</v>
      </c>
      <c r="R10" s="288">
        <v>37521872.824288622</v>
      </c>
      <c r="S10" s="288">
        <v>36199888.92670922</v>
      </c>
      <c r="T10" s="335"/>
    </row>
    <row r="11" spans="1:20">
      <c r="A11" s="289" t="s">
        <v>121</v>
      </c>
      <c r="B11" s="290">
        <v>2</v>
      </c>
      <c r="C11" s="288">
        <v>4100664.4578431542</v>
      </c>
      <c r="D11" s="288">
        <v>4342647.1719363043</v>
      </c>
      <c r="E11" s="288">
        <v>5434278.2974100029</v>
      </c>
      <c r="F11" s="288">
        <v>5456373.2834885074</v>
      </c>
      <c r="G11" s="288">
        <v>5338143.7910107896</v>
      </c>
      <c r="H11" s="288">
        <v>6177289.1359188687</v>
      </c>
      <c r="I11" s="288">
        <v>6693479.03162356</v>
      </c>
      <c r="J11" s="288">
        <v>6614807.2877185056</v>
      </c>
      <c r="K11" s="288">
        <v>7228206.9702415578</v>
      </c>
      <c r="L11" s="288">
        <v>8035407.2439631047</v>
      </c>
      <c r="M11" s="288">
        <v>8171341.1494389316</v>
      </c>
      <c r="N11" s="288">
        <v>8063898.978625318</v>
      </c>
      <c r="O11" s="288">
        <v>8377734.5472897068</v>
      </c>
      <c r="P11" s="288">
        <v>10774868.13661889</v>
      </c>
      <c r="Q11" s="288">
        <v>11752656.278196517</v>
      </c>
      <c r="R11" s="288">
        <v>11904421.635601465</v>
      </c>
      <c r="S11" s="288">
        <v>13392483.520290479</v>
      </c>
      <c r="T11" s="335"/>
    </row>
    <row r="12" spans="1:20">
      <c r="A12" s="289" t="s">
        <v>19</v>
      </c>
      <c r="B12" s="290">
        <v>3</v>
      </c>
      <c r="C12" s="288">
        <v>421824</v>
      </c>
      <c r="D12" s="288">
        <v>428119</v>
      </c>
      <c r="E12" s="288">
        <v>492223</v>
      </c>
      <c r="F12" s="288">
        <v>559805</v>
      </c>
      <c r="G12" s="288">
        <v>555932</v>
      </c>
      <c r="H12" s="288">
        <v>581653</v>
      </c>
      <c r="I12" s="288">
        <v>633848</v>
      </c>
      <c r="J12" s="288">
        <v>735108.4873317295</v>
      </c>
      <c r="K12" s="288">
        <v>922809.07009720686</v>
      </c>
      <c r="L12" s="288">
        <v>940218.85556731408</v>
      </c>
      <c r="M12" s="288">
        <v>1011786.3350387039</v>
      </c>
      <c r="N12" s="288">
        <v>1014271.3556282982</v>
      </c>
      <c r="O12" s="288">
        <v>1020000.364606989</v>
      </c>
      <c r="P12" s="288">
        <v>1251305.7653009342</v>
      </c>
      <c r="Q12" s="288">
        <v>1426398.6786194353</v>
      </c>
      <c r="R12" s="288">
        <v>1735236.5983061099</v>
      </c>
      <c r="S12" s="288">
        <v>1903100.2402225637</v>
      </c>
      <c r="T12" s="335"/>
    </row>
    <row r="13" spans="1:20">
      <c r="A13" s="289" t="s">
        <v>20</v>
      </c>
      <c r="B13" s="290">
        <v>4</v>
      </c>
      <c r="C13" s="288">
        <v>103906</v>
      </c>
      <c r="D13" s="288">
        <v>101626</v>
      </c>
      <c r="E13" s="288">
        <v>106109</v>
      </c>
      <c r="F13" s="288">
        <v>122732</v>
      </c>
      <c r="G13" s="288">
        <v>121610</v>
      </c>
      <c r="H13" s="288">
        <v>120071</v>
      </c>
      <c r="I13" s="288">
        <v>120057</v>
      </c>
      <c r="J13" s="288">
        <v>120444.98839788188</v>
      </c>
      <c r="K13" s="288">
        <v>127958.51577878791</v>
      </c>
      <c r="L13" s="288">
        <v>122105.71972892276</v>
      </c>
      <c r="M13" s="288">
        <v>130953.1068213957</v>
      </c>
      <c r="N13" s="288">
        <v>134693.63364401797</v>
      </c>
      <c r="O13" s="288">
        <v>132212.38507152855</v>
      </c>
      <c r="P13" s="288">
        <v>164653.82954756927</v>
      </c>
      <c r="Q13" s="288">
        <v>199861.105168668</v>
      </c>
      <c r="R13" s="288">
        <v>248283.77762894658</v>
      </c>
      <c r="S13" s="288">
        <v>289195.11842086696</v>
      </c>
      <c r="T13" s="335"/>
    </row>
    <row r="14" spans="1:20">
      <c r="A14" s="289" t="s">
        <v>21</v>
      </c>
      <c r="B14" s="290">
        <v>5</v>
      </c>
      <c r="C14" s="288">
        <v>473686.46392960008</v>
      </c>
      <c r="D14" s="288">
        <v>510749.02720004006</v>
      </c>
      <c r="E14" s="288">
        <v>633035.54012390506</v>
      </c>
      <c r="F14" s="288">
        <v>776341.64334637823</v>
      </c>
      <c r="G14" s="288">
        <v>810104.34403920011</v>
      </c>
      <c r="H14" s="288">
        <v>939545.73800700018</v>
      </c>
      <c r="I14" s="288">
        <v>1132477.7892198742</v>
      </c>
      <c r="J14" s="288">
        <v>1169966.6088354399</v>
      </c>
      <c r="K14" s="288">
        <v>1299385.93426936</v>
      </c>
      <c r="L14" s="288">
        <v>1412905.6780056306</v>
      </c>
      <c r="M14" s="288">
        <v>1327817.66168267</v>
      </c>
      <c r="N14" s="288">
        <v>1438984.1149252392</v>
      </c>
      <c r="O14" s="288">
        <v>1557114.0635168306</v>
      </c>
      <c r="P14" s="288">
        <v>1750235.8307122726</v>
      </c>
      <c r="Q14" s="288">
        <v>1679834.3091889732</v>
      </c>
      <c r="R14" s="288">
        <v>1881052.959396441</v>
      </c>
      <c r="S14" s="288">
        <v>2647884.1289933631</v>
      </c>
      <c r="T14" s="335"/>
    </row>
    <row r="15" spans="1:20">
      <c r="A15" s="289" t="s">
        <v>22</v>
      </c>
      <c r="B15" s="290">
        <v>6</v>
      </c>
      <c r="C15" s="288">
        <v>8660188.5725149158</v>
      </c>
      <c r="D15" s="288">
        <v>8881328.6186658982</v>
      </c>
      <c r="E15" s="288">
        <v>11387995.285912175</v>
      </c>
      <c r="F15" s="288">
        <v>11012943.348599792</v>
      </c>
      <c r="G15" s="288">
        <v>11255705.138196493</v>
      </c>
      <c r="H15" s="288">
        <v>12873925.00115308</v>
      </c>
      <c r="I15" s="288">
        <v>15168467.917028904</v>
      </c>
      <c r="J15" s="288">
        <v>15390241.469893152</v>
      </c>
      <c r="K15" s="288">
        <v>16422752.790273894</v>
      </c>
      <c r="L15" s="288">
        <v>18336464.245192468</v>
      </c>
      <c r="M15" s="288">
        <v>18223033.291067362</v>
      </c>
      <c r="N15" s="288">
        <v>18269327.280810419</v>
      </c>
      <c r="O15" s="288">
        <v>19509119.854129337</v>
      </c>
      <c r="P15" s="288">
        <v>24030083.810959253</v>
      </c>
      <c r="Q15" s="288">
        <v>26781446.800343577</v>
      </c>
      <c r="R15" s="288">
        <v>26780598.329533082</v>
      </c>
      <c r="S15" s="288">
        <v>30499551.179181706</v>
      </c>
      <c r="T15" s="335"/>
    </row>
    <row r="16" spans="1:20">
      <c r="A16" s="289" t="s">
        <v>23</v>
      </c>
      <c r="B16" s="290">
        <v>7</v>
      </c>
      <c r="C16" s="288">
        <v>5765685.5626875693</v>
      </c>
      <c r="D16" s="288">
        <v>3823754.348184417</v>
      </c>
      <c r="E16" s="288">
        <v>3487568.3590091649</v>
      </c>
      <c r="F16" s="288">
        <v>4262995.466897089</v>
      </c>
      <c r="G16" s="288">
        <v>3355583.0658247331</v>
      </c>
      <c r="H16" s="288">
        <v>7027008.6204116326</v>
      </c>
      <c r="I16" s="288">
        <v>8219288.5590434615</v>
      </c>
      <c r="J16" s="288">
        <v>8216406.4701393312</v>
      </c>
      <c r="K16" s="288">
        <v>8719548.2361334432</v>
      </c>
      <c r="L16" s="288">
        <v>8613807.4443675801</v>
      </c>
      <c r="M16" s="288">
        <v>9161280.032453822</v>
      </c>
      <c r="N16" s="288">
        <v>8428654.1197981462</v>
      </c>
      <c r="O16" s="288">
        <v>9065209.9997619689</v>
      </c>
      <c r="P16" s="288">
        <v>10741047.037771763</v>
      </c>
      <c r="Q16" s="288">
        <v>9767380.8486413378</v>
      </c>
      <c r="R16" s="288">
        <v>13410227.690417919</v>
      </c>
      <c r="S16" s="288">
        <v>10502131.647126654</v>
      </c>
      <c r="T16" s="335"/>
    </row>
    <row r="17" spans="1:20">
      <c r="A17" s="289" t="s">
        <v>24</v>
      </c>
      <c r="B17" s="290">
        <v>8</v>
      </c>
      <c r="C17" s="288">
        <v>1694755.9465985261</v>
      </c>
      <c r="D17" s="288">
        <v>1900931.8097622441</v>
      </c>
      <c r="E17" s="288">
        <v>2086895.836152812</v>
      </c>
      <c r="F17" s="288">
        <v>2459231.0129491752</v>
      </c>
      <c r="G17" s="288">
        <v>2591818.6077478318</v>
      </c>
      <c r="H17" s="288">
        <v>2795859.4879992818</v>
      </c>
      <c r="I17" s="288">
        <v>3061712.1832152521</v>
      </c>
      <c r="J17" s="288">
        <v>3282691.649295615</v>
      </c>
      <c r="K17" s="288">
        <v>3448695.180902489</v>
      </c>
      <c r="L17" s="288">
        <v>4001002.4931639996</v>
      </c>
      <c r="M17" s="288">
        <v>4022926.8530924465</v>
      </c>
      <c r="N17" s="288">
        <v>4071321.2827933361</v>
      </c>
      <c r="O17" s="288">
        <v>4169764.4905411848</v>
      </c>
      <c r="P17" s="288">
        <v>4559630.4461091124</v>
      </c>
      <c r="Q17" s="288">
        <v>5340349.0341460221</v>
      </c>
      <c r="R17" s="288">
        <v>6191734.4649930336</v>
      </c>
      <c r="S17" s="288">
        <v>6704608.5382615253</v>
      </c>
      <c r="T17" s="335"/>
    </row>
    <row r="18" spans="1:20">
      <c r="A18" s="289" t="s">
        <v>25</v>
      </c>
      <c r="B18" s="290">
        <v>9</v>
      </c>
      <c r="C18" s="288">
        <v>2852727.7138979747</v>
      </c>
      <c r="D18" s="288">
        <v>2924242.9030664954</v>
      </c>
      <c r="E18" s="288">
        <v>3419196.3391212709</v>
      </c>
      <c r="F18" s="288">
        <v>3929475.4956963328</v>
      </c>
      <c r="G18" s="288">
        <v>4399256.9920023046</v>
      </c>
      <c r="H18" s="288">
        <v>5030505.5711592352</v>
      </c>
      <c r="I18" s="288">
        <v>5460359.1698849564</v>
      </c>
      <c r="J18" s="288">
        <v>5705148.0848367456</v>
      </c>
      <c r="K18" s="288">
        <v>6309542.5792127615</v>
      </c>
      <c r="L18" s="288">
        <v>7200401.0088706296</v>
      </c>
      <c r="M18" s="288">
        <v>7172472.8883149046</v>
      </c>
      <c r="N18" s="288">
        <v>7426239.287766723</v>
      </c>
      <c r="O18" s="288">
        <v>8223774.3079997692</v>
      </c>
      <c r="P18" s="288">
        <v>9812931.5304620732</v>
      </c>
      <c r="Q18" s="288">
        <v>11039220.779358296</v>
      </c>
      <c r="R18" s="288">
        <v>12257213.420620853</v>
      </c>
      <c r="S18" s="288">
        <v>13931881.99375958</v>
      </c>
      <c r="T18" s="335"/>
    </row>
    <row r="19" spans="1:20">
      <c r="A19" s="289" t="s">
        <v>26</v>
      </c>
      <c r="B19" s="290">
        <v>10</v>
      </c>
      <c r="C19" s="288">
        <v>1113457.8790750741</v>
      </c>
      <c r="D19" s="288">
        <v>1062583.628401953</v>
      </c>
      <c r="E19" s="288">
        <v>1113160.6972953931</v>
      </c>
      <c r="F19" s="288">
        <v>1251202.916164729</v>
      </c>
      <c r="G19" s="288">
        <v>1387634.863987817</v>
      </c>
      <c r="H19" s="288">
        <v>1436155.5420537279</v>
      </c>
      <c r="I19" s="288">
        <v>1468261.1534034901</v>
      </c>
      <c r="J19" s="288">
        <v>1556429.707994567</v>
      </c>
      <c r="K19" s="288">
        <v>1491268.843362557</v>
      </c>
      <c r="L19" s="288">
        <v>1443231.4555439474</v>
      </c>
      <c r="M19" s="288">
        <v>1478826.895042615</v>
      </c>
      <c r="N19" s="288">
        <v>1611433.7410496159</v>
      </c>
      <c r="O19" s="288">
        <v>1836257.4687507325</v>
      </c>
      <c r="P19" s="288">
        <v>1867549.8445830594</v>
      </c>
      <c r="Q19" s="288">
        <v>2104766.2108697649</v>
      </c>
      <c r="R19" s="288">
        <v>2338308.5346584427</v>
      </c>
      <c r="S19" s="288">
        <v>2838234.6926065162</v>
      </c>
      <c r="T19" s="335"/>
    </row>
    <row r="20" spans="1:20">
      <c r="A20" s="289" t="s">
        <v>27</v>
      </c>
      <c r="B20" s="290">
        <v>11</v>
      </c>
      <c r="C20" s="288">
        <v>2030423.8662962334</v>
      </c>
      <c r="D20" s="288">
        <v>2054337.8810949028</v>
      </c>
      <c r="E20" s="288">
        <v>2191779.351637762</v>
      </c>
      <c r="F20" s="288">
        <v>2326889.2877968699</v>
      </c>
      <c r="G20" s="288">
        <v>2589396.7896087198</v>
      </c>
      <c r="H20" s="288">
        <v>2929185.2057542847</v>
      </c>
      <c r="I20" s="288">
        <v>3213477.0182438102</v>
      </c>
      <c r="J20" s="288">
        <v>3366462.9707983313</v>
      </c>
      <c r="K20" s="288">
        <v>3540310.0691578384</v>
      </c>
      <c r="L20" s="288">
        <v>4183929.4149843245</v>
      </c>
      <c r="M20" s="288">
        <v>4605481.4719264628</v>
      </c>
      <c r="N20" s="288">
        <v>4812971.0083993496</v>
      </c>
      <c r="O20" s="288">
        <v>5265569.8701959876</v>
      </c>
      <c r="P20" s="288">
        <v>6422406.7603576966</v>
      </c>
      <c r="Q20" s="288">
        <v>7342121.9487473657</v>
      </c>
      <c r="R20" s="288">
        <v>8207784.1948104594</v>
      </c>
      <c r="S20" s="288">
        <v>9604290.1346504353</v>
      </c>
      <c r="T20" s="335"/>
    </row>
    <row r="21" spans="1:20">
      <c r="A21" s="289" t="s">
        <v>28</v>
      </c>
      <c r="B21" s="290">
        <v>12</v>
      </c>
      <c r="C21" s="288">
        <v>6239747.7646888811</v>
      </c>
      <c r="D21" s="288">
        <v>6758403.5231223637</v>
      </c>
      <c r="E21" s="288">
        <v>7399038.1013178499</v>
      </c>
      <c r="F21" s="288">
        <v>8147987.1047322974</v>
      </c>
      <c r="G21" s="288">
        <v>8681830.2982387673</v>
      </c>
      <c r="H21" s="288">
        <v>9117842.6851901021</v>
      </c>
      <c r="I21" s="288">
        <v>9932879.2364921235</v>
      </c>
      <c r="J21" s="288">
        <v>10728679.943198569</v>
      </c>
      <c r="K21" s="288">
        <v>11856102.312305121</v>
      </c>
      <c r="L21" s="288">
        <v>13122340.470462229</v>
      </c>
      <c r="M21" s="288">
        <v>13949958.217095871</v>
      </c>
      <c r="N21" s="288">
        <v>13279051.833214156</v>
      </c>
      <c r="O21" s="288">
        <v>12654943.899430241</v>
      </c>
      <c r="P21" s="288">
        <v>12668834.326485088</v>
      </c>
      <c r="Q21" s="288">
        <v>13749964.64837379</v>
      </c>
      <c r="R21" s="288">
        <v>15457181.125637321</v>
      </c>
      <c r="S21" s="288">
        <v>16641983.993773401</v>
      </c>
      <c r="T21" s="335"/>
    </row>
    <row r="22" spans="1:20">
      <c r="A22" s="289" t="s">
        <v>29</v>
      </c>
      <c r="B22" s="290">
        <v>13</v>
      </c>
      <c r="C22" s="288">
        <v>1978086.564896574</v>
      </c>
      <c r="D22" s="288">
        <v>2033521.4255883873</v>
      </c>
      <c r="E22" s="288">
        <v>2255196.6428314731</v>
      </c>
      <c r="F22" s="288">
        <v>2307868.0575528331</v>
      </c>
      <c r="G22" s="288">
        <v>2572536.3729017274</v>
      </c>
      <c r="H22" s="288">
        <v>2770155.2103786091</v>
      </c>
      <c r="I22" s="288">
        <v>2809775.4895387874</v>
      </c>
      <c r="J22" s="288">
        <v>2727663.9087315658</v>
      </c>
      <c r="K22" s="288">
        <v>2899964.56768191</v>
      </c>
      <c r="L22" s="288">
        <v>3081273.2894372176</v>
      </c>
      <c r="M22" s="288">
        <v>3093247.8407704947</v>
      </c>
      <c r="N22" s="288">
        <v>3152758.3711325014</v>
      </c>
      <c r="O22" s="288">
        <v>2733240.9657180263</v>
      </c>
      <c r="P22" s="288">
        <v>3019108.5918533178</v>
      </c>
      <c r="Q22" s="288">
        <v>3233087.8565299171</v>
      </c>
      <c r="R22" s="288">
        <v>3872411.1217779056</v>
      </c>
      <c r="S22" s="288">
        <v>4516108.1167940889</v>
      </c>
      <c r="T22" s="335"/>
    </row>
    <row r="23" spans="1:20">
      <c r="A23" s="289" t="s">
        <v>122</v>
      </c>
      <c r="B23" s="290">
        <v>14</v>
      </c>
      <c r="C23" s="288">
        <v>1066850.7864391492</v>
      </c>
      <c r="D23" s="288">
        <v>1102880.6439478705</v>
      </c>
      <c r="E23" s="288">
        <v>1157885.7575484372</v>
      </c>
      <c r="F23" s="288">
        <v>1158331.9178219743</v>
      </c>
      <c r="G23" s="288">
        <v>1261735.5798512443</v>
      </c>
      <c r="H23" s="288">
        <v>1261263.8453107402</v>
      </c>
      <c r="I23" s="288">
        <v>1340739.0362543738</v>
      </c>
      <c r="J23" s="288">
        <v>1341981.7637949314</v>
      </c>
      <c r="K23" s="288">
        <v>1432838.3622067117</v>
      </c>
      <c r="L23" s="288">
        <v>1489492.7423767929</v>
      </c>
      <c r="M23" s="288">
        <v>1328864.0568153507</v>
      </c>
      <c r="N23" s="288">
        <v>1256257.9651581105</v>
      </c>
      <c r="O23" s="288">
        <v>1184879.095705315</v>
      </c>
      <c r="P23" s="288">
        <v>1609414.0776663637</v>
      </c>
      <c r="Q23" s="288">
        <v>1826161.9100799169</v>
      </c>
      <c r="R23" s="288">
        <v>1745882.462240523</v>
      </c>
      <c r="S23" s="288">
        <v>1646135.3275341217</v>
      </c>
      <c r="T23" s="335"/>
    </row>
    <row r="24" spans="1:20">
      <c r="A24" s="289" t="s">
        <v>30</v>
      </c>
      <c r="B24" s="290">
        <v>15</v>
      </c>
      <c r="C24" s="288">
        <v>1348888.0223788174</v>
      </c>
      <c r="D24" s="288">
        <v>1276615.9897310438</v>
      </c>
      <c r="E24" s="288">
        <v>1414967.3227408053</v>
      </c>
      <c r="F24" s="288">
        <v>1636818.6777385212</v>
      </c>
      <c r="G24" s="288">
        <v>1745069.7419728443</v>
      </c>
      <c r="H24" s="288">
        <v>1784562.457693615</v>
      </c>
      <c r="I24" s="288">
        <v>1916572.9899242679</v>
      </c>
      <c r="J24" s="288">
        <v>2171403.1034879093</v>
      </c>
      <c r="K24" s="288">
        <v>2252760.4848810621</v>
      </c>
      <c r="L24" s="288">
        <v>2341024.3937240206</v>
      </c>
      <c r="M24" s="288">
        <v>2629167.4722834886</v>
      </c>
      <c r="N24" s="288">
        <v>2637083.5573292593</v>
      </c>
      <c r="O24" s="288">
        <v>2591115.7551227375</v>
      </c>
      <c r="P24" s="288">
        <v>3057639.6756003634</v>
      </c>
      <c r="Q24" s="288">
        <v>3336408.8265334521</v>
      </c>
      <c r="R24" s="288">
        <v>3513320.1313620191</v>
      </c>
      <c r="S24" s="288">
        <v>3715428.9455940304</v>
      </c>
      <c r="T24" s="335"/>
    </row>
    <row r="25" spans="1:20">
      <c r="A25" s="289" t="s">
        <v>31</v>
      </c>
      <c r="B25" s="290">
        <v>16</v>
      </c>
      <c r="C25" s="288">
        <v>2391110.3848271389</v>
      </c>
      <c r="D25" s="288">
        <v>2255943.7573229698</v>
      </c>
      <c r="E25" s="288">
        <v>2484268.6986858346</v>
      </c>
      <c r="F25" s="288">
        <v>2721312.4213267602</v>
      </c>
      <c r="G25" s="288">
        <v>3009573.3844948635</v>
      </c>
      <c r="H25" s="288">
        <v>3414155.5050169714</v>
      </c>
      <c r="I25" s="288">
        <v>3772067.1494650282</v>
      </c>
      <c r="J25" s="288">
        <v>4368718.0783050116</v>
      </c>
      <c r="K25" s="288">
        <v>4468267.5152193243</v>
      </c>
      <c r="L25" s="288">
        <v>5052816.2838824922</v>
      </c>
      <c r="M25" s="288">
        <v>5229588.2898605857</v>
      </c>
      <c r="N25" s="288">
        <v>5702248.4883846743</v>
      </c>
      <c r="O25" s="288">
        <v>5332735.0788984708</v>
      </c>
      <c r="P25" s="288">
        <v>6180716.6903883191</v>
      </c>
      <c r="Q25" s="288">
        <v>7253928.4484020267</v>
      </c>
      <c r="R25" s="288">
        <v>7469419.9512348808</v>
      </c>
      <c r="S25" s="288">
        <v>7736569.131492326</v>
      </c>
      <c r="T25" s="335"/>
    </row>
    <row r="26" spans="1:20">
      <c r="A26" s="289" t="s">
        <v>32</v>
      </c>
      <c r="B26" s="290">
        <v>17</v>
      </c>
      <c r="C26" s="288">
        <v>4368106.5079005258</v>
      </c>
      <c r="D26" s="288">
        <v>4835755.4133439716</v>
      </c>
      <c r="E26" s="288">
        <v>5556798.6485838555</v>
      </c>
      <c r="F26" s="288">
        <v>6167918.065153297</v>
      </c>
      <c r="G26" s="288">
        <v>6678750.0688657751</v>
      </c>
      <c r="H26" s="288">
        <v>7536539.8492814619</v>
      </c>
      <c r="I26" s="288">
        <v>8345696.1416148897</v>
      </c>
      <c r="J26" s="288">
        <v>9379658.463357944</v>
      </c>
      <c r="K26" s="288">
        <v>10486707.142929848</v>
      </c>
      <c r="L26" s="288">
        <v>12073489.723535083</v>
      </c>
      <c r="M26" s="288">
        <v>13760626.533274505</v>
      </c>
      <c r="N26" s="288">
        <v>15349146.581748229</v>
      </c>
      <c r="O26" s="288">
        <v>16030745.764408756</v>
      </c>
      <c r="P26" s="288">
        <v>20100883.449083835</v>
      </c>
      <c r="Q26" s="288">
        <v>23234928.857898466</v>
      </c>
      <c r="R26" s="288">
        <v>24460121.010093961</v>
      </c>
      <c r="S26" s="288">
        <v>26703585.581490632</v>
      </c>
      <c r="T26" s="335"/>
    </row>
    <row r="27" spans="1:20">
      <c r="A27" s="289" t="s">
        <v>33</v>
      </c>
      <c r="B27" s="290">
        <v>18</v>
      </c>
      <c r="C27" s="288">
        <v>1761308.5211058347</v>
      </c>
      <c r="D27" s="288">
        <v>1841096.1108664763</v>
      </c>
      <c r="E27" s="288">
        <v>2196938.251536218</v>
      </c>
      <c r="F27" s="288">
        <v>2205853.5847112793</v>
      </c>
      <c r="G27" s="288">
        <v>2520589.4470143458</v>
      </c>
      <c r="H27" s="288">
        <v>2796445.280833446</v>
      </c>
      <c r="I27" s="288">
        <v>2924366.0429938054</v>
      </c>
      <c r="J27" s="288">
        <v>3096052.31897366</v>
      </c>
      <c r="K27" s="288">
        <v>3503814.7945644101</v>
      </c>
      <c r="L27" s="288">
        <v>3586409.7375029684</v>
      </c>
      <c r="M27" s="288">
        <v>3477448.1654553735</v>
      </c>
      <c r="N27" s="288">
        <v>3490745.3585754298</v>
      </c>
      <c r="O27" s="288">
        <v>3509215.515612632</v>
      </c>
      <c r="P27" s="288">
        <v>4174841.7365894066</v>
      </c>
      <c r="Q27" s="288">
        <v>4302937.5822611349</v>
      </c>
      <c r="R27" s="288">
        <v>4513264.4464166053</v>
      </c>
      <c r="S27" s="288">
        <v>5078246.4403721821</v>
      </c>
      <c r="T27" s="335"/>
    </row>
    <row r="28" spans="1:20">
      <c r="A28" s="289" t="s">
        <v>123</v>
      </c>
      <c r="B28" s="290">
        <v>19</v>
      </c>
      <c r="C28" s="288">
        <v>383779.49643268756</v>
      </c>
      <c r="D28" s="288">
        <v>358138.96103725029</v>
      </c>
      <c r="E28" s="288">
        <v>427142.64450820314</v>
      </c>
      <c r="F28" s="288">
        <v>430464.80611888837</v>
      </c>
      <c r="G28" s="288">
        <v>480879.20443115279</v>
      </c>
      <c r="H28" s="288">
        <v>513464.5778663595</v>
      </c>
      <c r="I28" s="288">
        <v>532167.15233715379</v>
      </c>
      <c r="J28" s="288">
        <v>632904.034109378</v>
      </c>
      <c r="K28" s="288">
        <v>653638.70105015696</v>
      </c>
      <c r="L28" s="288">
        <v>741496.16121520731</v>
      </c>
      <c r="M28" s="288">
        <v>694580.86190816294</v>
      </c>
      <c r="N28" s="288">
        <v>791315.68830180087</v>
      </c>
      <c r="O28" s="288">
        <v>839243.59431580605</v>
      </c>
      <c r="P28" s="288">
        <v>1112305.076399466</v>
      </c>
      <c r="Q28" s="288">
        <v>1066514.6807016025</v>
      </c>
      <c r="R28" s="288">
        <v>1250911.9419470232</v>
      </c>
      <c r="S28" s="288">
        <v>1369775.243510009</v>
      </c>
      <c r="T28" s="335"/>
    </row>
    <row r="29" spans="1:20">
      <c r="A29" s="289" t="s">
        <v>34</v>
      </c>
      <c r="B29" s="290">
        <v>20</v>
      </c>
      <c r="C29" s="288">
        <v>1857303.5876745852</v>
      </c>
      <c r="D29" s="288">
        <v>1755748.8659520359</v>
      </c>
      <c r="E29" s="288">
        <v>2177955.4625305077</v>
      </c>
      <c r="F29" s="288">
        <v>2514769.8955201665</v>
      </c>
      <c r="G29" s="288">
        <v>2882642.9305721242</v>
      </c>
      <c r="H29" s="288">
        <v>2910706.5489992914</v>
      </c>
      <c r="I29" s="288">
        <v>3179581.8490442107</v>
      </c>
      <c r="J29" s="288">
        <v>3105984.5802960941</v>
      </c>
      <c r="K29" s="288">
        <v>3384413.0349397617</v>
      </c>
      <c r="L29" s="288">
        <v>4057264.5360928238</v>
      </c>
      <c r="M29" s="288">
        <v>4241010.7737032203</v>
      </c>
      <c r="N29" s="288">
        <v>3963878.8465311592</v>
      </c>
      <c r="O29" s="288">
        <v>4032930.5066295299</v>
      </c>
      <c r="P29" s="288">
        <v>5158110.7318893895</v>
      </c>
      <c r="Q29" s="288">
        <v>5203348.0353880748</v>
      </c>
      <c r="R29" s="288">
        <v>4805401.2264771396</v>
      </c>
      <c r="S29" s="288">
        <v>5443852.2144584153</v>
      </c>
      <c r="T29" s="335"/>
    </row>
    <row r="30" spans="1:20">
      <c r="A30" s="289" t="s">
        <v>35</v>
      </c>
      <c r="B30" s="290">
        <v>21</v>
      </c>
      <c r="C30" s="288">
        <v>984306.07010681136</v>
      </c>
      <c r="D30" s="288">
        <v>1042767.3066386338</v>
      </c>
      <c r="E30" s="288">
        <v>1176967.423614217</v>
      </c>
      <c r="F30" s="288">
        <v>1335374.1513317223</v>
      </c>
      <c r="G30" s="288">
        <v>1426921.4006268736</v>
      </c>
      <c r="H30" s="288">
        <v>1511688.3700186918</v>
      </c>
      <c r="I30" s="288">
        <v>1610425.858673708</v>
      </c>
      <c r="J30" s="288">
        <v>1729934.6381063177</v>
      </c>
      <c r="K30" s="288">
        <v>1641521.5456987335</v>
      </c>
      <c r="L30" s="288">
        <v>1749130.5421744355</v>
      </c>
      <c r="M30" s="288">
        <v>1772911.345441696</v>
      </c>
      <c r="N30" s="288">
        <v>1667083.6677464966</v>
      </c>
      <c r="O30" s="288">
        <v>1709462.1194245082</v>
      </c>
      <c r="P30" s="288">
        <v>1792333.766888564</v>
      </c>
      <c r="Q30" s="288">
        <v>1974943.5716936025</v>
      </c>
      <c r="R30" s="288">
        <v>2189767.7817436303</v>
      </c>
      <c r="S30" s="288">
        <v>2502637.4957598015</v>
      </c>
      <c r="T30" s="335"/>
    </row>
    <row r="31" spans="1:20">
      <c r="A31" s="289" t="s">
        <v>124</v>
      </c>
      <c r="B31" s="290">
        <v>22</v>
      </c>
      <c r="C31" s="288">
        <v>2736370.5494292974</v>
      </c>
      <c r="D31" s="288">
        <v>2959889.4440421639</v>
      </c>
      <c r="E31" s="288">
        <v>3338974.3902695905</v>
      </c>
      <c r="F31" s="288">
        <v>3648237.26074633</v>
      </c>
      <c r="G31" s="288">
        <v>3893161.7698522834</v>
      </c>
      <c r="H31" s="288">
        <v>4090728.2461563945</v>
      </c>
      <c r="I31" s="288">
        <v>4293685.8739467636</v>
      </c>
      <c r="J31" s="288">
        <v>4649281.4861691138</v>
      </c>
      <c r="K31" s="288">
        <v>5253848.8396572005</v>
      </c>
      <c r="L31" s="288">
        <v>5904799.0727326944</v>
      </c>
      <c r="M31" s="288">
        <v>6084608.593453398</v>
      </c>
      <c r="N31" s="288">
        <v>5897657.2478116164</v>
      </c>
      <c r="O31" s="288">
        <v>5350166.1171738505</v>
      </c>
      <c r="P31" s="288">
        <v>6143696.6571182031</v>
      </c>
      <c r="Q31" s="288">
        <v>6432091.5307109635</v>
      </c>
      <c r="R31" s="288">
        <v>7048098.6348388093</v>
      </c>
      <c r="S31" s="288">
        <v>7741497.2935282374</v>
      </c>
      <c r="T31" s="335"/>
    </row>
    <row r="32" spans="1:20">
      <c r="A32" s="289" t="s">
        <v>36</v>
      </c>
      <c r="B32" s="290">
        <v>23</v>
      </c>
      <c r="C32" s="288">
        <v>13447833.066941995</v>
      </c>
      <c r="D32" s="288">
        <v>15038160.194628473</v>
      </c>
      <c r="E32" s="288">
        <v>15398200.689908551</v>
      </c>
      <c r="F32" s="288">
        <v>16285373.522985633</v>
      </c>
      <c r="G32" s="288">
        <v>17061332.576890849</v>
      </c>
      <c r="H32" s="288">
        <v>17468375.128552172</v>
      </c>
      <c r="I32" s="288">
        <v>18013548.329928558</v>
      </c>
      <c r="J32" s="288">
        <v>19860660.099334605</v>
      </c>
      <c r="K32" s="288">
        <v>21126716.063395016</v>
      </c>
      <c r="L32" s="288">
        <v>21532296.177805878</v>
      </c>
      <c r="M32" s="288">
        <v>22550390.538378671</v>
      </c>
      <c r="N32" s="288">
        <v>22776276.622164469</v>
      </c>
      <c r="O32" s="288">
        <v>22730724.068920139</v>
      </c>
      <c r="P32" s="288">
        <v>22843166.833597694</v>
      </c>
      <c r="Q32" s="288">
        <v>23881753.565416317</v>
      </c>
      <c r="R32" s="288">
        <v>24230670.481030032</v>
      </c>
      <c r="S32" s="288">
        <v>25312290.088774335</v>
      </c>
      <c r="T32" s="335"/>
    </row>
    <row r="33" spans="1:20">
      <c r="A33" s="289" t="s">
        <v>37</v>
      </c>
      <c r="B33" s="290">
        <v>24</v>
      </c>
      <c r="C33" s="288">
        <v>6559614.2157651335</v>
      </c>
      <c r="D33" s="288">
        <v>7667832.9936156599</v>
      </c>
      <c r="E33" s="288">
        <v>8966935.709630752</v>
      </c>
      <c r="F33" s="288">
        <v>9488482.1835845783</v>
      </c>
      <c r="G33" s="288">
        <v>9995022.5414965022</v>
      </c>
      <c r="H33" s="288">
        <v>12191361.972733147</v>
      </c>
      <c r="I33" s="288">
        <v>13318931.409774544</v>
      </c>
      <c r="J33" s="288">
        <v>14015056.390159501</v>
      </c>
      <c r="K33" s="288">
        <v>15764079.9872855</v>
      </c>
      <c r="L33" s="288">
        <v>16494932.768679701</v>
      </c>
      <c r="M33" s="288">
        <v>16857821.289590653</v>
      </c>
      <c r="N33" s="288">
        <v>17854115.983266599</v>
      </c>
      <c r="O33" s="288">
        <v>20332609.220311351</v>
      </c>
      <c r="P33" s="288">
        <v>25601780.798813846</v>
      </c>
      <c r="Q33" s="288">
        <v>26838192.259937499</v>
      </c>
      <c r="R33" s="288">
        <v>25667989.024857104</v>
      </c>
      <c r="S33" s="288">
        <v>27621807.804296196</v>
      </c>
      <c r="T33" s="335"/>
    </row>
    <row r="34" spans="1:20">
      <c r="A34" s="289" t="s">
        <v>38</v>
      </c>
      <c r="B34" s="290">
        <v>25</v>
      </c>
      <c r="C34" s="288">
        <v>14005956.746717956</v>
      </c>
      <c r="D34" s="288">
        <v>14717697.621064939</v>
      </c>
      <c r="E34" s="288">
        <v>17346459.118150301</v>
      </c>
      <c r="F34" s="288">
        <v>18090150.360019196</v>
      </c>
      <c r="G34" s="288">
        <v>19096862.51348573</v>
      </c>
      <c r="H34" s="288">
        <v>20003464.111842453</v>
      </c>
      <c r="I34" s="288">
        <v>23059864.656703826</v>
      </c>
      <c r="J34" s="288">
        <v>23137092.105865922</v>
      </c>
      <c r="K34" s="288">
        <v>24441531.194494054</v>
      </c>
      <c r="L34" s="288">
        <v>27970829.228242598</v>
      </c>
      <c r="M34" s="288">
        <v>32806074.098515175</v>
      </c>
      <c r="N34" s="288">
        <v>32517318.416892581</v>
      </c>
      <c r="O34" s="288">
        <v>30655576.705327667</v>
      </c>
      <c r="P34" s="288">
        <v>37034115.138773292</v>
      </c>
      <c r="Q34" s="288">
        <v>42392817.706727713</v>
      </c>
      <c r="R34" s="288">
        <v>47309157.362928167</v>
      </c>
      <c r="S34" s="288">
        <v>51334736.374172181</v>
      </c>
      <c r="T34" s="335"/>
    </row>
    <row r="35" spans="1:20">
      <c r="A35" s="289" t="s">
        <v>39</v>
      </c>
      <c r="B35" s="290">
        <v>26</v>
      </c>
      <c r="C35" s="288">
        <v>7506116.3546416201</v>
      </c>
      <c r="D35" s="288">
        <v>7383105.043470799</v>
      </c>
      <c r="E35" s="288">
        <v>8399001.3990457207</v>
      </c>
      <c r="F35" s="288">
        <v>9583904.2726722136</v>
      </c>
      <c r="G35" s="288">
        <v>10251483.0053127</v>
      </c>
      <c r="H35" s="288">
        <v>11462921.1402591</v>
      </c>
      <c r="I35" s="288">
        <v>12364533.433899544</v>
      </c>
      <c r="J35" s="288">
        <v>12885638.143045578</v>
      </c>
      <c r="K35" s="288">
        <v>13179263.878294103</v>
      </c>
      <c r="L35" s="288">
        <v>13699520.558993001</v>
      </c>
      <c r="M35" s="288">
        <v>14911814.308371965</v>
      </c>
      <c r="N35" s="288">
        <v>16071235.812159779</v>
      </c>
      <c r="O35" s="288">
        <v>16144577.338738361</v>
      </c>
      <c r="P35" s="288">
        <v>17996635.807002116</v>
      </c>
      <c r="Q35" s="288">
        <v>21923401.429699745</v>
      </c>
      <c r="R35" s="288">
        <v>23676342.111271229</v>
      </c>
      <c r="S35" s="288">
        <v>26017169.14572278</v>
      </c>
      <c r="T35" s="335"/>
    </row>
    <row r="36" spans="1:20">
      <c r="A36" s="289" t="s">
        <v>40</v>
      </c>
      <c r="B36" s="290">
        <v>27</v>
      </c>
      <c r="C36" s="288">
        <v>5967460.0418956</v>
      </c>
      <c r="D36" s="288">
        <v>6273997.4247709103</v>
      </c>
      <c r="E36" s="288">
        <v>7067185.48037693</v>
      </c>
      <c r="F36" s="288">
        <v>7872572.3660799498</v>
      </c>
      <c r="G36" s="288">
        <v>8807886.4269107003</v>
      </c>
      <c r="H36" s="288">
        <v>9801172.4876451902</v>
      </c>
      <c r="I36" s="288">
        <v>11130706.810914265</v>
      </c>
      <c r="J36" s="288">
        <v>11432616.655238518</v>
      </c>
      <c r="K36" s="288">
        <v>11821961.315706855</v>
      </c>
      <c r="L36" s="288">
        <v>12340666.380524414</v>
      </c>
      <c r="M36" s="288">
        <v>13228293.641964873</v>
      </c>
      <c r="N36" s="288">
        <v>13308517.22144947</v>
      </c>
      <c r="O36" s="288">
        <v>13418003.969228093</v>
      </c>
      <c r="P36" s="288">
        <v>14507543.384292671</v>
      </c>
      <c r="Q36" s="288">
        <v>14628564.639192859</v>
      </c>
      <c r="R36" s="288">
        <v>15848579.875856681</v>
      </c>
      <c r="S36" s="288">
        <v>17547404.583749734</v>
      </c>
      <c r="T36" s="335"/>
    </row>
    <row r="37" spans="1:20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  <c r="T37" s="335"/>
    </row>
    <row r="38" spans="1:20">
      <c r="A38" s="289" t="s">
        <v>42</v>
      </c>
      <c r="B38" s="290">
        <v>29</v>
      </c>
      <c r="C38" s="288">
        <v>1755086.5624696175</v>
      </c>
      <c r="D38" s="288">
        <v>1867670.4034761591</v>
      </c>
      <c r="E38" s="288">
        <v>2301008.4907867284</v>
      </c>
      <c r="F38" s="288">
        <v>2277003.6306259986</v>
      </c>
      <c r="G38" s="288">
        <v>2319109.1815918013</v>
      </c>
      <c r="H38" s="288">
        <v>3158698.8386298716</v>
      </c>
      <c r="I38" s="288">
        <v>3112686.8860849515</v>
      </c>
      <c r="J38" s="288">
        <v>3369110.4172808398</v>
      </c>
      <c r="K38" s="288">
        <v>3599500.5036349911</v>
      </c>
      <c r="L38" s="288">
        <v>3632792.4570505954</v>
      </c>
      <c r="M38" s="288">
        <v>3823567.0775256958</v>
      </c>
      <c r="N38" s="288">
        <v>3576342.7958514765</v>
      </c>
      <c r="O38" s="288">
        <v>3721431.063026289</v>
      </c>
      <c r="P38" s="288">
        <v>3911575.8628402576</v>
      </c>
      <c r="Q38" s="288">
        <v>4192777.3781167269</v>
      </c>
      <c r="R38" s="288">
        <v>4651914.6035237759</v>
      </c>
      <c r="S38" s="288">
        <v>5124203.5549412891</v>
      </c>
      <c r="T38" s="335"/>
    </row>
    <row r="39" spans="1:20">
      <c r="A39" s="289" t="s">
        <v>43</v>
      </c>
      <c r="B39" s="290">
        <v>30</v>
      </c>
      <c r="C39" s="288">
        <v>1840063.2926864987</v>
      </c>
      <c r="D39" s="288">
        <v>2057049.3866357822</v>
      </c>
      <c r="E39" s="288">
        <v>2558994.5823892569</v>
      </c>
      <c r="F39" s="288">
        <v>3404467.1449753973</v>
      </c>
      <c r="G39" s="288">
        <v>3666833.060929527</v>
      </c>
      <c r="H39" s="288">
        <v>3778004.6446359614</v>
      </c>
      <c r="I39" s="288">
        <v>3890264.25981742</v>
      </c>
      <c r="J39" s="288">
        <v>4368906.5579219284</v>
      </c>
      <c r="K39" s="288">
        <v>4908529.154736693</v>
      </c>
      <c r="L39" s="288">
        <v>5226258.9820084935</v>
      </c>
      <c r="M39" s="288">
        <v>5446597.6594065083</v>
      </c>
      <c r="N39" s="288">
        <v>5630895.5047274549</v>
      </c>
      <c r="O39" s="288">
        <v>5012205.531255031</v>
      </c>
      <c r="P39" s="288">
        <v>5500430.540641197</v>
      </c>
      <c r="Q39" s="288">
        <v>6478220.4515659232</v>
      </c>
      <c r="R39" s="288">
        <v>7565756.8386596432</v>
      </c>
      <c r="S39" s="288">
        <v>9235885.8274246436</v>
      </c>
      <c r="T39" s="335"/>
    </row>
    <row r="40" spans="1:20">
      <c r="A40" s="289" t="s">
        <v>125</v>
      </c>
      <c r="B40" s="290">
        <v>31</v>
      </c>
      <c r="C40" s="288">
        <v>3162369.0539808399</v>
      </c>
      <c r="D40" s="288">
        <v>3203651.5927007953</v>
      </c>
      <c r="E40" s="288">
        <v>3365457.6965416884</v>
      </c>
      <c r="F40" s="288">
        <v>3767871.8357297098</v>
      </c>
      <c r="G40" s="288">
        <v>4193739.4426255347</v>
      </c>
      <c r="H40" s="288">
        <v>4597019.4898246992</v>
      </c>
      <c r="I40" s="288">
        <v>4946673.7441552747</v>
      </c>
      <c r="J40" s="288">
        <v>5415797.4579520943</v>
      </c>
      <c r="K40" s="288">
        <v>5584087.8833983</v>
      </c>
      <c r="L40" s="288">
        <v>6343009.9011583738</v>
      </c>
      <c r="M40" s="288">
        <v>6665427.0230864966</v>
      </c>
      <c r="N40" s="288">
        <v>7058683.5489068301</v>
      </c>
      <c r="O40" s="288">
        <v>4977813.4277003566</v>
      </c>
      <c r="P40" s="288">
        <v>6144541.5378018375</v>
      </c>
      <c r="Q40" s="288">
        <v>7357170.6996981688</v>
      </c>
      <c r="R40" s="288">
        <v>8714323.4432184547</v>
      </c>
      <c r="S40" s="288">
        <v>10833798.177008916</v>
      </c>
      <c r="T40" s="335"/>
    </row>
    <row r="41" spans="1:20">
      <c r="A41" s="289" t="s">
        <v>44</v>
      </c>
      <c r="B41" s="290">
        <v>32</v>
      </c>
      <c r="C41" s="288">
        <v>2334000.4265741445</v>
      </c>
      <c r="D41" s="288">
        <v>2621253.3179492541</v>
      </c>
      <c r="E41" s="288">
        <v>2765076.563962114</v>
      </c>
      <c r="F41" s="288">
        <v>3087612.2354629124</v>
      </c>
      <c r="G41" s="288">
        <v>3733439.1711762082</v>
      </c>
      <c r="H41" s="288">
        <v>3784833.5130054625</v>
      </c>
      <c r="I41" s="288">
        <v>4012278.1650343817</v>
      </c>
      <c r="J41" s="288">
        <v>4945440.3919467656</v>
      </c>
      <c r="K41" s="288">
        <v>5457037.6590323737</v>
      </c>
      <c r="L41" s="288">
        <v>6190157.2572852718</v>
      </c>
      <c r="M41" s="288">
        <v>6794205.1461433806</v>
      </c>
      <c r="N41" s="288">
        <v>7197925.9255250879</v>
      </c>
      <c r="O41" s="288">
        <v>6636312.8056924716</v>
      </c>
      <c r="P41" s="288">
        <v>7819946.7301070597</v>
      </c>
      <c r="Q41" s="288">
        <v>8944236.76869178</v>
      </c>
      <c r="R41" s="288">
        <v>9125469.0138184279</v>
      </c>
      <c r="S41" s="288">
        <v>10173040.989937272</v>
      </c>
      <c r="T41" s="335"/>
    </row>
    <row r="42" spans="1:20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T42" s="335"/>
    </row>
    <row r="43" spans="1:20">
      <c r="A43" s="282"/>
      <c r="B43" s="282"/>
      <c r="C43" s="282"/>
      <c r="D43" s="282"/>
      <c r="E43" s="282"/>
      <c r="F43" s="282"/>
      <c r="G43" s="282"/>
    </row>
    <row r="44" spans="1:20">
      <c r="A44" s="282" t="s">
        <v>16</v>
      </c>
      <c r="B44" s="282"/>
      <c r="C44" s="282"/>
      <c r="D44" s="282"/>
      <c r="E44" s="282"/>
      <c r="F44" s="282"/>
      <c r="G44" s="282"/>
    </row>
    <row r="45" spans="1:20">
      <c r="A45" s="222" t="s">
        <v>256</v>
      </c>
      <c r="B45" s="282"/>
      <c r="C45" s="282"/>
      <c r="D45" s="282"/>
      <c r="E45" s="282"/>
      <c r="F45" s="282"/>
      <c r="G45" s="282"/>
    </row>
    <row r="46" spans="1:20" ht="15.6">
      <c r="B46" s="282"/>
      <c r="C46" s="282"/>
      <c r="D46" s="282"/>
      <c r="E46" s="282"/>
      <c r="F46" s="282"/>
      <c r="G46" s="291"/>
    </row>
    <row r="47" spans="1:20" ht="15.6">
      <c r="A47" s="281" t="s">
        <v>17</v>
      </c>
      <c r="S47" s="109">
        <v>37</v>
      </c>
    </row>
  </sheetData>
  <mergeCells count="3">
    <mergeCell ref="A3:B3"/>
    <mergeCell ref="A6:S6"/>
    <mergeCell ref="A5:S5"/>
  </mergeCells>
  <hyperlinks>
    <hyperlink ref="A2" location="INDICE!A1" display="índice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32">
    <tabColor theme="3" tint="-0.499984740745262"/>
  </sheetPr>
  <dimension ref="A2:S47"/>
  <sheetViews>
    <sheetView topLeftCell="L1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4" width="11.88671875" style="280" bestFit="1" customWidth="1"/>
    <col min="25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418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317</v>
      </c>
      <c r="B9" s="284" t="s">
        <v>6</v>
      </c>
      <c r="C9" s="285">
        <f>+SUM(C10:C42)</f>
        <v>5230023.1366819339</v>
      </c>
      <c r="D9" s="285">
        <f t="shared" ref="D9:N9" si="0">+SUM(D10:D42)</f>
        <v>5761876.591198016</v>
      </c>
      <c r="E9" s="285">
        <f t="shared" si="0"/>
        <v>6789626.8726623133</v>
      </c>
      <c r="F9" s="285">
        <f t="shared" si="0"/>
        <v>8518812.8814292178</v>
      </c>
      <c r="G9" s="285">
        <f t="shared" si="0"/>
        <v>9684942.998062605</v>
      </c>
      <c r="H9" s="285">
        <f t="shared" si="0"/>
        <v>11205922.181556303</v>
      </c>
      <c r="I9" s="285">
        <f t="shared" si="0"/>
        <v>13117148.689368866</v>
      </c>
      <c r="J9" s="285">
        <f t="shared" si="0"/>
        <v>14826460.719726363</v>
      </c>
      <c r="K9" s="285">
        <f t="shared" si="0"/>
        <v>15830429.8051343</v>
      </c>
      <c r="L9" s="285">
        <f t="shared" si="0"/>
        <v>16244924.766051508</v>
      </c>
      <c r="M9" s="285">
        <f t="shared" si="0"/>
        <v>17200143.1803375</v>
      </c>
      <c r="N9" s="285">
        <f t="shared" si="0"/>
        <v>18547036.409860406</v>
      </c>
      <c r="O9" s="285">
        <f>+SUM(O10:O42)</f>
        <v>17900817.748858955</v>
      </c>
      <c r="P9" s="285">
        <f t="shared" ref="P9:S9" si="1">+SUM(P10:P42)</f>
        <v>19157335.777740743</v>
      </c>
      <c r="Q9" s="285">
        <f t="shared" si="1"/>
        <v>20645440.481631875</v>
      </c>
      <c r="R9" s="285">
        <f t="shared" si="1"/>
        <v>23441810.356428087</v>
      </c>
      <c r="S9" s="285">
        <f t="shared" si="1"/>
        <v>24590375.948821761</v>
      </c>
    </row>
    <row r="10" spans="1:19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</row>
    <row r="11" spans="1:19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</row>
    <row r="12" spans="1:19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</row>
    <row r="13" spans="1:19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</row>
    <row r="14" spans="1:19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</row>
    <row r="15" spans="1:19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</row>
    <row r="16" spans="1:19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</row>
    <row r="17" spans="1:19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</row>
    <row r="18" spans="1:19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</row>
    <row r="19" spans="1:19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</row>
    <row r="20" spans="1:19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</row>
    <row r="21" spans="1:19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</row>
    <row r="22" spans="1:19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</row>
    <row r="23" spans="1:19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</row>
    <row r="24" spans="1:19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</row>
    <row r="25" spans="1:19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</row>
    <row r="26" spans="1:19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</row>
    <row r="27" spans="1:19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</row>
    <row r="28" spans="1:19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</row>
    <row r="29" spans="1:19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</row>
    <row r="30" spans="1:19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</row>
    <row r="31" spans="1:19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</row>
    <row r="32" spans="1:19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</row>
    <row r="33" spans="1:19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</row>
    <row r="34" spans="1:19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</row>
    <row r="35" spans="1:19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</row>
    <row r="36" spans="1:19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</row>
    <row r="37" spans="1:19">
      <c r="A37" s="289" t="s">
        <v>41</v>
      </c>
      <c r="B37" s="290">
        <v>28</v>
      </c>
      <c r="C37" s="288">
        <v>5230023.1366819339</v>
      </c>
      <c r="D37" s="288">
        <v>5761876.591198016</v>
      </c>
      <c r="E37" s="288">
        <v>6789626.8726623133</v>
      </c>
      <c r="F37" s="288">
        <v>8518812.8814292178</v>
      </c>
      <c r="G37" s="288">
        <v>9684942.998062605</v>
      </c>
      <c r="H37" s="288">
        <v>11205922.181556303</v>
      </c>
      <c r="I37" s="288">
        <v>13117148.689368866</v>
      </c>
      <c r="J37" s="288">
        <v>14826460.719726363</v>
      </c>
      <c r="K37" s="288">
        <v>15830429.8051343</v>
      </c>
      <c r="L37" s="288">
        <v>16244924.766051508</v>
      </c>
      <c r="M37" s="288">
        <v>17200143.1803375</v>
      </c>
      <c r="N37" s="288">
        <v>18547036.409860406</v>
      </c>
      <c r="O37" s="288">
        <v>17900817.748858955</v>
      </c>
      <c r="P37" s="288">
        <v>19157335.777740743</v>
      </c>
      <c r="Q37" s="288">
        <v>20645440.481631875</v>
      </c>
      <c r="R37" s="288">
        <v>23441810.356428087</v>
      </c>
      <c r="S37" s="288">
        <v>24590375.948821761</v>
      </c>
    </row>
    <row r="38" spans="1:19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</row>
    <row r="39" spans="1:19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</row>
    <row r="40" spans="1:19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</row>
    <row r="41" spans="1:19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</row>
    <row r="42" spans="1:19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</row>
    <row r="44" spans="1:19">
      <c r="A44" s="282" t="s">
        <v>16</v>
      </c>
    </row>
    <row r="45" spans="1:19">
      <c r="A45" s="222" t="s">
        <v>256</v>
      </c>
    </row>
    <row r="47" spans="1:19" ht="15.6">
      <c r="A47" s="281" t="s">
        <v>17</v>
      </c>
      <c r="S47" s="109">
        <v>38</v>
      </c>
    </row>
  </sheetData>
  <mergeCells count="3">
    <mergeCell ref="A3:B3"/>
    <mergeCell ref="A6:S6"/>
    <mergeCell ref="A5:S5"/>
  </mergeCells>
  <hyperlinks>
    <hyperlink ref="A2" location="INDICE!A1" display="índice" xr:uid="{00000000-0004-0000-28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33">
    <tabColor theme="3" tint="-0.499984740745262"/>
  </sheetPr>
  <dimension ref="A2:S47"/>
  <sheetViews>
    <sheetView topLeftCell="I1" zoomScale="90" zoomScaleNormal="90" workbookViewId="0">
      <selection activeCell="U42" sqref="U9:X42"/>
    </sheetView>
  </sheetViews>
  <sheetFormatPr baseColWidth="10" defaultColWidth="11.44140625" defaultRowHeight="14.4"/>
  <cols>
    <col min="1" max="1" width="52.109375" style="280" bestFit="1" customWidth="1"/>
    <col min="2" max="2" width="10.88671875" style="280" bestFit="1" customWidth="1"/>
    <col min="3" max="19" width="12.6640625" style="280" customWidth="1"/>
    <col min="20" max="20" width="11.44140625" style="280"/>
    <col min="21" max="24" width="11.88671875" style="280" bestFit="1" customWidth="1"/>
    <col min="25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419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317</v>
      </c>
      <c r="B9" s="284" t="s">
        <v>6</v>
      </c>
      <c r="C9" s="285">
        <f>+SUM(C10:C42)</f>
        <v>7988605.2965529803</v>
      </c>
      <c r="D9" s="285">
        <f t="shared" ref="D9:S9" si="0">+SUM(D10:D42)</f>
        <v>10165191.9956636</v>
      </c>
      <c r="E9" s="285">
        <f t="shared" si="0"/>
        <v>11718346.812465601</v>
      </c>
      <c r="F9" s="285">
        <f t="shared" si="0"/>
        <v>14265659.8742228</v>
      </c>
      <c r="G9" s="285">
        <f t="shared" si="0"/>
        <v>17281631.124848899</v>
      </c>
      <c r="H9" s="285">
        <f t="shared" si="0"/>
        <v>18831351.608621497</v>
      </c>
      <c r="I9" s="285">
        <f t="shared" si="0"/>
        <v>20839260.784498498</v>
      </c>
      <c r="J9" s="285">
        <f t="shared" si="0"/>
        <v>22279198.733384967</v>
      </c>
      <c r="K9" s="285">
        <f t="shared" si="0"/>
        <v>23286801.258540995</v>
      </c>
      <c r="L9" s="285">
        <f t="shared" si="0"/>
        <v>24371691.015812717</v>
      </c>
      <c r="M9" s="285">
        <f t="shared" si="0"/>
        <v>26595594.752698332</v>
      </c>
      <c r="N9" s="285">
        <f t="shared" si="0"/>
        <v>28307170.067991219</v>
      </c>
      <c r="O9" s="285">
        <f t="shared" si="0"/>
        <v>30368452.416768022</v>
      </c>
      <c r="P9" s="285">
        <f t="shared" si="0"/>
        <v>32545528.332613129</v>
      </c>
      <c r="Q9" s="285">
        <f t="shared" si="0"/>
        <v>34172073.230437636</v>
      </c>
      <c r="R9" s="285">
        <f t="shared" si="0"/>
        <v>37408795.98318927</v>
      </c>
      <c r="S9" s="285">
        <f t="shared" si="0"/>
        <v>39736955.9123585</v>
      </c>
    </row>
    <row r="10" spans="1:19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</row>
    <row r="11" spans="1:19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</row>
    <row r="12" spans="1:19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</row>
    <row r="13" spans="1:19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</row>
    <row r="14" spans="1:19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</row>
    <row r="15" spans="1:19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</row>
    <row r="16" spans="1:19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</row>
    <row r="17" spans="1:19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</row>
    <row r="18" spans="1:19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</row>
    <row r="19" spans="1:19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</row>
    <row r="20" spans="1:19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</row>
    <row r="21" spans="1:19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</row>
    <row r="22" spans="1:19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</row>
    <row r="23" spans="1:19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</row>
    <row r="24" spans="1:19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</row>
    <row r="25" spans="1:19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</row>
    <row r="26" spans="1:19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</row>
    <row r="27" spans="1:19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</row>
    <row r="28" spans="1:19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</row>
    <row r="29" spans="1:19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</row>
    <row r="30" spans="1:19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</row>
    <row r="31" spans="1:19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</row>
    <row r="32" spans="1:19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</row>
    <row r="33" spans="1:19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</row>
    <row r="34" spans="1:19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</row>
    <row r="35" spans="1:19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</row>
    <row r="36" spans="1:19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</row>
    <row r="37" spans="1:19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</row>
    <row r="38" spans="1:19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</row>
    <row r="39" spans="1:19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</row>
    <row r="40" spans="1:19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</row>
    <row r="41" spans="1:19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</row>
    <row r="42" spans="1:19">
      <c r="A42" s="289" t="s">
        <v>45</v>
      </c>
      <c r="B42" s="290">
        <v>33</v>
      </c>
      <c r="C42" s="288">
        <v>7988605.2965529803</v>
      </c>
      <c r="D42" s="288">
        <v>10165191.9956636</v>
      </c>
      <c r="E42" s="288">
        <v>11718346.812465601</v>
      </c>
      <c r="F42" s="288">
        <v>14265659.8742228</v>
      </c>
      <c r="G42" s="288">
        <v>17281631.124848899</v>
      </c>
      <c r="H42" s="288">
        <v>18831351.608621497</v>
      </c>
      <c r="I42" s="288">
        <v>20839260.784498498</v>
      </c>
      <c r="J42" s="288">
        <v>22279198.733384967</v>
      </c>
      <c r="K42" s="288">
        <v>23286801.258540995</v>
      </c>
      <c r="L42" s="288">
        <v>24371691.015812717</v>
      </c>
      <c r="M42" s="288">
        <v>26595594.752698332</v>
      </c>
      <c r="N42" s="288">
        <v>28307170.067991219</v>
      </c>
      <c r="O42" s="288">
        <v>30368452.416768022</v>
      </c>
      <c r="P42" s="288">
        <v>32545528.332613129</v>
      </c>
      <c r="Q42" s="288">
        <v>34172073.230437636</v>
      </c>
      <c r="R42" s="288">
        <v>37408795.98318927</v>
      </c>
      <c r="S42" s="288">
        <v>39736955.9123585</v>
      </c>
    </row>
    <row r="43" spans="1:19">
      <c r="A43" s="282"/>
      <c r="B43" s="282"/>
      <c r="C43" s="282"/>
      <c r="D43" s="282"/>
      <c r="E43" s="282"/>
      <c r="F43" s="282"/>
      <c r="G43" s="282"/>
    </row>
    <row r="44" spans="1:19">
      <c r="A44" s="282" t="s">
        <v>16</v>
      </c>
      <c r="B44" s="282"/>
      <c r="C44" s="282"/>
      <c r="D44" s="282"/>
      <c r="E44" s="282"/>
      <c r="F44" s="282"/>
      <c r="G44" s="282"/>
    </row>
    <row r="45" spans="1:19">
      <c r="A45" s="222" t="s">
        <v>256</v>
      </c>
      <c r="B45" s="282"/>
      <c r="C45" s="282"/>
      <c r="D45" s="282"/>
      <c r="E45" s="282"/>
      <c r="F45" s="282"/>
      <c r="G45" s="282"/>
    </row>
    <row r="46" spans="1:19" ht="15.6">
      <c r="B46" s="282"/>
      <c r="C46" s="282"/>
      <c r="D46" s="282"/>
      <c r="E46" s="282"/>
      <c r="F46" s="282"/>
      <c r="G46" s="291"/>
    </row>
    <row r="47" spans="1:19" ht="15.6">
      <c r="A47" s="281" t="s">
        <v>17</v>
      </c>
      <c r="S47" s="109">
        <v>39</v>
      </c>
    </row>
  </sheetData>
  <mergeCells count="3">
    <mergeCell ref="A3:B3"/>
    <mergeCell ref="A6:S6"/>
    <mergeCell ref="A5:S5"/>
  </mergeCells>
  <hyperlinks>
    <hyperlink ref="A2" location="INDICE!A1" display="índice" xr:uid="{00000000-0004-0000-2900-000000000000}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34">
    <tabColor theme="3" tint="-0.499984740745262"/>
  </sheetPr>
  <dimension ref="A2:U47"/>
  <sheetViews>
    <sheetView topLeftCell="L1" workbookViewId="0">
      <selection activeCell="T11" sqref="T11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4" width="11.88671875" style="280" bestFit="1" customWidth="1"/>
    <col min="25" max="16384" width="11.44140625" style="280"/>
  </cols>
  <sheetData>
    <row r="2" spans="1:21">
      <c r="A2" s="278" t="s">
        <v>0</v>
      </c>
      <c r="B2" s="279"/>
    </row>
    <row r="3" spans="1:21">
      <c r="A3" s="459" t="s">
        <v>410</v>
      </c>
      <c r="B3" s="460"/>
      <c r="S3" s="8" t="s">
        <v>1</v>
      </c>
    </row>
    <row r="5" spans="1:21" ht="18">
      <c r="A5" s="462" t="s">
        <v>420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1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1">
      <c r="A7" s="282"/>
      <c r="B7" s="282"/>
      <c r="C7" s="282"/>
      <c r="D7" s="282"/>
      <c r="E7" s="282"/>
      <c r="F7" s="282"/>
      <c r="G7" s="282"/>
    </row>
    <row r="8" spans="1:21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1" ht="15" thickBot="1">
      <c r="A9" s="283" t="s">
        <v>317</v>
      </c>
      <c r="B9" s="284" t="s">
        <v>6</v>
      </c>
      <c r="C9" s="285">
        <f>+SUM(C10:C42)</f>
        <v>47266605.576295786</v>
      </c>
      <c r="D9" s="285">
        <f t="shared" ref="D9:S9" si="0">+SUM(D10:D42)</f>
        <v>51586167.085650794</v>
      </c>
      <c r="E9" s="285">
        <f t="shared" si="0"/>
        <v>57633222.971018098</v>
      </c>
      <c r="F9" s="285">
        <f t="shared" si="0"/>
        <v>62618529.947175153</v>
      </c>
      <c r="G9" s="285">
        <f t="shared" si="0"/>
        <v>64546154.240140907</v>
      </c>
      <c r="H9" s="285">
        <f t="shared" si="0"/>
        <v>73233423.191766679</v>
      </c>
      <c r="I9" s="285">
        <f t="shared" si="0"/>
        <v>78758807.13367112</v>
      </c>
      <c r="J9" s="285">
        <f t="shared" si="0"/>
        <v>80100972.732992083</v>
      </c>
      <c r="K9" s="285">
        <f t="shared" si="0"/>
        <v>85727597.568157479</v>
      </c>
      <c r="L9" s="285">
        <f t="shared" si="0"/>
        <v>92053019.646228448</v>
      </c>
      <c r="M9" s="285">
        <f t="shared" si="0"/>
        <v>95964062.859277785</v>
      </c>
      <c r="N9" s="285">
        <f t="shared" si="0"/>
        <v>97337564.88151294</v>
      </c>
      <c r="O9" s="285">
        <f t="shared" si="0"/>
        <v>95320082.011894539</v>
      </c>
      <c r="P9" s="285">
        <f t="shared" si="0"/>
        <v>106810894.02454144</v>
      </c>
      <c r="Q9" s="285">
        <f t="shared" si="0"/>
        <v>113780545.39328051</v>
      </c>
      <c r="R9" s="285">
        <f t="shared" si="0"/>
        <v>118741779.80628717</v>
      </c>
      <c r="S9" s="285">
        <f t="shared" si="0"/>
        <v>124581120.15814976</v>
      </c>
    </row>
    <row r="10" spans="1:21">
      <c r="A10" s="286" t="s">
        <v>120</v>
      </c>
      <c r="B10" s="287">
        <v>1</v>
      </c>
      <c r="C10" s="288">
        <v>4754903.0461873598</v>
      </c>
      <c r="D10" s="288">
        <v>5167061.7217310173</v>
      </c>
      <c r="E10" s="288">
        <v>6297877.092374105</v>
      </c>
      <c r="F10" s="288">
        <v>6873995.7523962669</v>
      </c>
      <c r="G10" s="288">
        <v>6000302.7035541739</v>
      </c>
      <c r="H10" s="288">
        <v>10124390.821799085</v>
      </c>
      <c r="I10" s="288">
        <v>9291295.1752623022</v>
      </c>
      <c r="J10" s="288">
        <v>7293067.8892740104</v>
      </c>
      <c r="K10" s="288">
        <v>8026755.2821365483</v>
      </c>
      <c r="L10" s="288">
        <v>8130012.2612747652</v>
      </c>
      <c r="M10" s="288">
        <v>8602648.8984373398</v>
      </c>
      <c r="N10" s="288">
        <v>8869924.3365093414</v>
      </c>
      <c r="O10" s="288">
        <v>9418583.690330077</v>
      </c>
      <c r="P10" s="288">
        <v>9503870.0348010194</v>
      </c>
      <c r="Q10" s="288">
        <v>9701185.890297208</v>
      </c>
      <c r="R10" s="288">
        <v>11026991.199271705</v>
      </c>
      <c r="S10" s="288">
        <v>10937127.089711353</v>
      </c>
      <c r="U10" s="335"/>
    </row>
    <row r="11" spans="1:21">
      <c r="A11" s="289" t="s">
        <v>121</v>
      </c>
      <c r="B11" s="290">
        <v>2</v>
      </c>
      <c r="C11" s="288">
        <v>1991803.2399152354</v>
      </c>
      <c r="D11" s="288">
        <v>2128552.9126143921</v>
      </c>
      <c r="E11" s="288">
        <v>2391951.6793530695</v>
      </c>
      <c r="F11" s="288">
        <v>2597186.4043518743</v>
      </c>
      <c r="G11" s="288">
        <v>2675733.4008274302</v>
      </c>
      <c r="H11" s="288">
        <v>3090178.4880208354</v>
      </c>
      <c r="I11" s="288">
        <v>3440727.7109996444</v>
      </c>
      <c r="J11" s="288">
        <v>3397168.9417360844</v>
      </c>
      <c r="K11" s="288">
        <v>3651110.5431218464</v>
      </c>
      <c r="L11" s="288">
        <v>4046940.4716035202</v>
      </c>
      <c r="M11" s="288">
        <v>4164262.7571037365</v>
      </c>
      <c r="N11" s="288">
        <v>3840013.4201255329</v>
      </c>
      <c r="O11" s="288">
        <v>4002212.8728575339</v>
      </c>
      <c r="P11" s="288">
        <v>4476151.3727790173</v>
      </c>
      <c r="Q11" s="288">
        <v>4823448.3665236151</v>
      </c>
      <c r="R11" s="288">
        <v>5183406.5106606269</v>
      </c>
      <c r="S11" s="288">
        <v>5706005.5104895225</v>
      </c>
      <c r="U11" s="335"/>
    </row>
    <row r="12" spans="1:21">
      <c r="A12" s="289" t="s">
        <v>19</v>
      </c>
      <c r="B12" s="290">
        <v>3</v>
      </c>
      <c r="C12" s="288">
        <v>630400</v>
      </c>
      <c r="D12" s="288">
        <v>646943</v>
      </c>
      <c r="E12" s="288">
        <v>720775</v>
      </c>
      <c r="F12" s="288">
        <v>795716</v>
      </c>
      <c r="G12" s="288">
        <v>860780</v>
      </c>
      <c r="H12" s="288">
        <v>961518</v>
      </c>
      <c r="I12" s="288">
        <v>1050102</v>
      </c>
      <c r="J12" s="288">
        <v>927057.48950808065</v>
      </c>
      <c r="K12" s="288">
        <v>822378.23662531096</v>
      </c>
      <c r="L12" s="288">
        <v>756697.22839516657</v>
      </c>
      <c r="M12" s="288">
        <v>781441.95404893754</v>
      </c>
      <c r="N12" s="288">
        <v>690711.69285657106</v>
      </c>
      <c r="O12" s="288">
        <v>690275.83833172463</v>
      </c>
      <c r="P12" s="288">
        <v>660778.43648242124</v>
      </c>
      <c r="Q12" s="288">
        <v>667937.9221991559</v>
      </c>
      <c r="R12" s="288">
        <v>528804.04258784361</v>
      </c>
      <c r="S12" s="288">
        <v>515413.96786607587</v>
      </c>
      <c r="U12" s="335"/>
    </row>
    <row r="13" spans="1:21">
      <c r="A13" s="289" t="s">
        <v>20</v>
      </c>
      <c r="B13" s="290">
        <v>4</v>
      </c>
      <c r="C13" s="288">
        <v>45984</v>
      </c>
      <c r="D13" s="288">
        <v>48468</v>
      </c>
      <c r="E13" s="288">
        <v>51440</v>
      </c>
      <c r="F13" s="288">
        <v>54399</v>
      </c>
      <c r="G13" s="288">
        <v>56618</v>
      </c>
      <c r="H13" s="288">
        <v>59573</v>
      </c>
      <c r="I13" s="288">
        <v>62030</v>
      </c>
      <c r="J13" s="288">
        <v>62215.295737196604</v>
      </c>
      <c r="K13" s="288">
        <v>66112.486017126983</v>
      </c>
      <c r="L13" s="288">
        <v>82568.57889477635</v>
      </c>
      <c r="M13" s="288">
        <v>82013.911527722623</v>
      </c>
      <c r="N13" s="288">
        <v>90750.764083740825</v>
      </c>
      <c r="O13" s="288">
        <v>98588.148562632967</v>
      </c>
      <c r="P13" s="288">
        <v>99403.930293613259</v>
      </c>
      <c r="Q13" s="288">
        <v>100858.45670225486</v>
      </c>
      <c r="R13" s="288">
        <v>113177.9777146055</v>
      </c>
      <c r="S13" s="288">
        <v>125164.30163336963</v>
      </c>
      <c r="U13" s="335"/>
    </row>
    <row r="14" spans="1:21">
      <c r="A14" s="289" t="s">
        <v>21</v>
      </c>
      <c r="B14" s="290">
        <v>5</v>
      </c>
      <c r="C14" s="288">
        <v>112334.034273</v>
      </c>
      <c r="D14" s="288">
        <v>108038.176039</v>
      </c>
      <c r="E14" s="288">
        <v>154295.02363000001</v>
      </c>
      <c r="F14" s="288">
        <v>199146.88955599998</v>
      </c>
      <c r="G14" s="288">
        <v>223314.864898</v>
      </c>
      <c r="H14" s="288">
        <v>280776.01166000002</v>
      </c>
      <c r="I14" s="288">
        <v>361145.42679100001</v>
      </c>
      <c r="J14" s="288">
        <v>371025.30567962298</v>
      </c>
      <c r="K14" s="288">
        <v>392921.47964465199</v>
      </c>
      <c r="L14" s="288">
        <v>416920.96537754789</v>
      </c>
      <c r="M14" s="288">
        <v>426838.39490478265</v>
      </c>
      <c r="N14" s="288">
        <v>464806.20437892224</v>
      </c>
      <c r="O14" s="288">
        <v>502963.35459262517</v>
      </c>
      <c r="P14" s="288">
        <v>565343.60928899259</v>
      </c>
      <c r="Q14" s="288">
        <v>542603.21649219934</v>
      </c>
      <c r="R14" s="288">
        <v>607598.84506315377</v>
      </c>
      <c r="S14" s="288">
        <v>577147.54892061697</v>
      </c>
      <c r="U14" s="335"/>
    </row>
    <row r="15" spans="1:21">
      <c r="A15" s="289" t="s">
        <v>22</v>
      </c>
      <c r="B15" s="290">
        <v>6</v>
      </c>
      <c r="C15" s="288">
        <v>475029.01337963901</v>
      </c>
      <c r="D15" s="288">
        <v>504694.92595369369</v>
      </c>
      <c r="E15" s="288">
        <v>629527.87638441101</v>
      </c>
      <c r="F15" s="288">
        <v>637520.75588267855</v>
      </c>
      <c r="G15" s="288">
        <v>656421.18852953427</v>
      </c>
      <c r="H15" s="288">
        <v>679596.37437570095</v>
      </c>
      <c r="I15" s="288">
        <v>739118.26264264062</v>
      </c>
      <c r="J15" s="288">
        <v>748570.56586364587</v>
      </c>
      <c r="K15" s="288">
        <v>795655.51044946501</v>
      </c>
      <c r="L15" s="288">
        <v>785968.36457194539</v>
      </c>
      <c r="M15" s="288">
        <v>783581.22689712362</v>
      </c>
      <c r="N15" s="288">
        <v>740263.56893565494</v>
      </c>
      <c r="O15" s="288">
        <v>791305.47417646612</v>
      </c>
      <c r="P15" s="288">
        <v>735346.34028314427</v>
      </c>
      <c r="Q15" s="288">
        <v>747506.07379856741</v>
      </c>
      <c r="R15" s="288">
        <v>777711.88831123186</v>
      </c>
      <c r="S15" s="288">
        <v>795845.47985960718</v>
      </c>
      <c r="U15" s="335"/>
    </row>
    <row r="16" spans="1:21">
      <c r="A16" s="289" t="s">
        <v>23</v>
      </c>
      <c r="B16" s="290">
        <v>7</v>
      </c>
      <c r="C16" s="288">
        <v>205651.81647735459</v>
      </c>
      <c r="D16" s="288">
        <v>126888.23519554549</v>
      </c>
      <c r="E16" s="288">
        <v>94891.874680432025</v>
      </c>
      <c r="F16" s="288">
        <v>115259.19899793989</v>
      </c>
      <c r="G16" s="288">
        <v>63239.139597626869</v>
      </c>
      <c r="H16" s="288">
        <v>174667.54033938979</v>
      </c>
      <c r="I16" s="288">
        <v>236565.89055138829</v>
      </c>
      <c r="J16" s="288">
        <v>218101.93867024459</v>
      </c>
      <c r="K16" s="288">
        <v>220445.7622880968</v>
      </c>
      <c r="L16" s="288">
        <v>221243.31456796129</v>
      </c>
      <c r="M16" s="288">
        <v>180570.11940841004</v>
      </c>
      <c r="N16" s="288">
        <v>173607.51846564567</v>
      </c>
      <c r="O16" s="288">
        <v>147150.8892375626</v>
      </c>
      <c r="P16" s="288">
        <v>159835.12793442138</v>
      </c>
      <c r="Q16" s="288">
        <v>140455.07428229717</v>
      </c>
      <c r="R16" s="288">
        <v>139609.84080190887</v>
      </c>
      <c r="S16" s="288">
        <v>137846.76831786329</v>
      </c>
      <c r="U16" s="335"/>
    </row>
    <row r="17" spans="1:21">
      <c r="A17" s="289" t="s">
        <v>24</v>
      </c>
      <c r="B17" s="290">
        <v>8</v>
      </c>
      <c r="C17" s="288">
        <v>177018.2382067377</v>
      </c>
      <c r="D17" s="288">
        <v>206446.05977477899</v>
      </c>
      <c r="E17" s="288">
        <v>241404.08453200219</v>
      </c>
      <c r="F17" s="288">
        <v>245119.71512457819</v>
      </c>
      <c r="G17" s="288">
        <v>248108.23137581389</v>
      </c>
      <c r="H17" s="288">
        <v>259418.14233026051</v>
      </c>
      <c r="I17" s="288">
        <v>314166.03616868099</v>
      </c>
      <c r="J17" s="288">
        <v>380363.85056607152</v>
      </c>
      <c r="K17" s="288">
        <v>435676.35623401101</v>
      </c>
      <c r="L17" s="288">
        <v>426115.60999066598</v>
      </c>
      <c r="M17" s="288">
        <v>380372.2858895543</v>
      </c>
      <c r="N17" s="288">
        <v>376349.89639115101</v>
      </c>
      <c r="O17" s="288">
        <v>292459.28068197455</v>
      </c>
      <c r="P17" s="288">
        <v>273068.82272370148</v>
      </c>
      <c r="Q17" s="288">
        <v>294532.41047952569</v>
      </c>
      <c r="R17" s="288">
        <v>308409.18932665884</v>
      </c>
      <c r="S17" s="288">
        <v>322977.55744632462</v>
      </c>
      <c r="U17" s="335"/>
    </row>
    <row r="18" spans="1:21">
      <c r="A18" s="289" t="s">
        <v>25</v>
      </c>
      <c r="B18" s="290">
        <v>9</v>
      </c>
      <c r="C18" s="288">
        <v>1115212.95228507</v>
      </c>
      <c r="D18" s="288">
        <v>1195590.5854783489</v>
      </c>
      <c r="E18" s="288">
        <v>1270088.3902029369</v>
      </c>
      <c r="F18" s="288">
        <v>1340464.013066703</v>
      </c>
      <c r="G18" s="288">
        <v>1420999.046765021</v>
      </c>
      <c r="H18" s="288">
        <v>1485272.0470470891</v>
      </c>
      <c r="I18" s="288">
        <v>1590372.9262236489</v>
      </c>
      <c r="J18" s="288">
        <v>1690051.365752137</v>
      </c>
      <c r="K18" s="288">
        <v>1810073.4795631301</v>
      </c>
      <c r="L18" s="288">
        <v>1677724.688285297</v>
      </c>
      <c r="M18" s="288">
        <v>1843165.1867029737</v>
      </c>
      <c r="N18" s="288">
        <v>1816320.7834924203</v>
      </c>
      <c r="O18" s="288">
        <v>1731987.65399074</v>
      </c>
      <c r="P18" s="288">
        <v>1790969.9278432371</v>
      </c>
      <c r="Q18" s="288">
        <v>1687762.9161151536</v>
      </c>
      <c r="R18" s="288">
        <v>1690369.6158007474</v>
      </c>
      <c r="S18" s="288">
        <v>1672228.6021833615</v>
      </c>
      <c r="U18" s="335"/>
    </row>
    <row r="19" spans="1:21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  <c r="U19" s="335"/>
    </row>
    <row r="20" spans="1:21">
      <c r="A20" s="289" t="s">
        <v>27</v>
      </c>
      <c r="B20" s="290">
        <v>11</v>
      </c>
      <c r="C20" s="288">
        <v>435186.00584599719</v>
      </c>
      <c r="D20" s="288">
        <v>466643.55847807787</v>
      </c>
      <c r="E20" s="288">
        <v>506914.55317252828</v>
      </c>
      <c r="F20" s="288">
        <v>532132.32306406647</v>
      </c>
      <c r="G20" s="288">
        <v>584449.31441084342</v>
      </c>
      <c r="H20" s="288">
        <v>598803.0943164234</v>
      </c>
      <c r="I20" s="288">
        <v>656191.74817285454</v>
      </c>
      <c r="J20" s="288">
        <v>689456.02722457668</v>
      </c>
      <c r="K20" s="288">
        <v>758288.48399077693</v>
      </c>
      <c r="L20" s="288">
        <v>715947.16051853483</v>
      </c>
      <c r="M20" s="288">
        <v>724233.60769310698</v>
      </c>
      <c r="N20" s="288">
        <v>711821.0237933771</v>
      </c>
      <c r="O20" s="288">
        <v>639512.42226981919</v>
      </c>
      <c r="P20" s="288">
        <v>601100.37038019428</v>
      </c>
      <c r="Q20" s="288">
        <v>618451.16112372675</v>
      </c>
      <c r="R20" s="288">
        <v>647286.04520921235</v>
      </c>
      <c r="S20" s="288">
        <v>606333.5027176498</v>
      </c>
      <c r="U20" s="335"/>
    </row>
    <row r="21" spans="1:21">
      <c r="A21" s="289" t="s">
        <v>28</v>
      </c>
      <c r="B21" s="290">
        <v>12</v>
      </c>
      <c r="C21" s="288">
        <v>311915.68291459419</v>
      </c>
      <c r="D21" s="288">
        <v>336943.209331071</v>
      </c>
      <c r="E21" s="288">
        <v>352778.24543271959</v>
      </c>
      <c r="F21" s="288">
        <v>374643.84282531397</v>
      </c>
      <c r="G21" s="288">
        <v>434653.84807724319</v>
      </c>
      <c r="H21" s="288">
        <v>444467.08366110182</v>
      </c>
      <c r="I21" s="288">
        <v>493392.72803663462</v>
      </c>
      <c r="J21" s="288">
        <v>505910.04541696329</v>
      </c>
      <c r="K21" s="288">
        <v>501840.29022794619</v>
      </c>
      <c r="L21" s="288">
        <v>535816.03595885902</v>
      </c>
      <c r="M21" s="288">
        <v>511329.44846776314</v>
      </c>
      <c r="N21" s="288">
        <v>539055.68531865103</v>
      </c>
      <c r="O21" s="288">
        <v>445485.37892841047</v>
      </c>
      <c r="P21" s="288">
        <v>440059.66306354082</v>
      </c>
      <c r="Q21" s="288">
        <v>434232.20540458988</v>
      </c>
      <c r="R21" s="288">
        <v>478280.84660820797</v>
      </c>
      <c r="S21" s="288">
        <v>447684.53187918343</v>
      </c>
      <c r="U21" s="335"/>
    </row>
    <row r="22" spans="1:21">
      <c r="A22" s="289" t="s">
        <v>29</v>
      </c>
      <c r="B22" s="290">
        <v>13</v>
      </c>
      <c r="C22" s="288">
        <v>1409752.725010549</v>
      </c>
      <c r="D22" s="288">
        <v>1436245.31124261</v>
      </c>
      <c r="E22" s="288">
        <v>1588022.1001002779</v>
      </c>
      <c r="F22" s="288">
        <v>1629169.3829748461</v>
      </c>
      <c r="G22" s="288">
        <v>1728633.730384276</v>
      </c>
      <c r="H22" s="288">
        <v>1892875.2765013301</v>
      </c>
      <c r="I22" s="288">
        <v>2038964.6100952891</v>
      </c>
      <c r="J22" s="288">
        <v>2083779.2160733941</v>
      </c>
      <c r="K22" s="288">
        <v>2183418.9262489681</v>
      </c>
      <c r="L22" s="288">
        <v>2344499.3800058011</v>
      </c>
      <c r="M22" s="288">
        <v>2420833.2902316679</v>
      </c>
      <c r="N22" s="288">
        <v>2270839.5909383604</v>
      </c>
      <c r="O22" s="288">
        <v>2070947.7817540381</v>
      </c>
      <c r="P22" s="288">
        <v>2083024.3002747723</v>
      </c>
      <c r="Q22" s="288">
        <v>2211363.6465820712</v>
      </c>
      <c r="R22" s="288">
        <v>2054874.9496732564</v>
      </c>
      <c r="S22" s="288">
        <v>2063948.4582355316</v>
      </c>
      <c r="U22" s="335"/>
    </row>
    <row r="23" spans="1:21">
      <c r="A23" s="289" t="s">
        <v>122</v>
      </c>
      <c r="B23" s="290">
        <v>14</v>
      </c>
      <c r="C23" s="288">
        <v>302737.22504733922</v>
      </c>
      <c r="D23" s="288">
        <v>300870.85189877986</v>
      </c>
      <c r="E23" s="288">
        <v>304538.19082789961</v>
      </c>
      <c r="F23" s="288">
        <v>318125.18686276441</v>
      </c>
      <c r="G23" s="288">
        <v>329546.81016057078</v>
      </c>
      <c r="H23" s="288">
        <v>358602.77282570628</v>
      </c>
      <c r="I23" s="288">
        <v>380954.68969430891</v>
      </c>
      <c r="J23" s="288">
        <v>394096.11624398531</v>
      </c>
      <c r="K23" s="288">
        <v>408317.22183011507</v>
      </c>
      <c r="L23" s="288">
        <v>385768.19422714412</v>
      </c>
      <c r="M23" s="288">
        <v>320190.34938539768</v>
      </c>
      <c r="N23" s="288">
        <v>300023.60184354638</v>
      </c>
      <c r="O23" s="288">
        <v>259381.8474978306</v>
      </c>
      <c r="P23" s="288">
        <v>321383.28172799316</v>
      </c>
      <c r="Q23" s="288">
        <v>389073.25195281109</v>
      </c>
      <c r="R23" s="288">
        <v>369663.1254185724</v>
      </c>
      <c r="S23" s="288">
        <v>388091.16972199158</v>
      </c>
      <c r="U23" s="335"/>
    </row>
    <row r="24" spans="1:21">
      <c r="A24" s="289" t="s">
        <v>30</v>
      </c>
      <c r="B24" s="290">
        <v>15</v>
      </c>
      <c r="C24" s="288">
        <v>625147.94013291714</v>
      </c>
      <c r="D24" s="288">
        <v>640040.26747675682</v>
      </c>
      <c r="E24" s="288">
        <v>710547.79307963653</v>
      </c>
      <c r="F24" s="288">
        <v>708745.40324376663</v>
      </c>
      <c r="G24" s="288">
        <v>744227.30557185062</v>
      </c>
      <c r="H24" s="288">
        <v>824848.6020594202</v>
      </c>
      <c r="I24" s="288">
        <v>915834.80948902341</v>
      </c>
      <c r="J24" s="288">
        <v>959611.18031402142</v>
      </c>
      <c r="K24" s="288">
        <v>1053610.4076635651</v>
      </c>
      <c r="L24" s="288">
        <v>1069124.7020914496</v>
      </c>
      <c r="M24" s="288">
        <v>1038694.8883535909</v>
      </c>
      <c r="N24" s="288">
        <v>1064759.5601682353</v>
      </c>
      <c r="O24" s="288">
        <v>971674.25075485476</v>
      </c>
      <c r="P24" s="288">
        <v>1054383.3816481102</v>
      </c>
      <c r="Q24" s="288">
        <v>1039588.0853473772</v>
      </c>
      <c r="R24" s="288">
        <v>1024664.7713269566</v>
      </c>
      <c r="S24" s="288">
        <v>989401.29936500033</v>
      </c>
      <c r="U24" s="335"/>
    </row>
    <row r="25" spans="1:21">
      <c r="A25" s="289" t="s">
        <v>31</v>
      </c>
      <c r="B25" s="290">
        <v>16</v>
      </c>
      <c r="C25" s="288">
        <v>328977</v>
      </c>
      <c r="D25" s="288">
        <v>344287</v>
      </c>
      <c r="E25" s="288">
        <v>386627</v>
      </c>
      <c r="F25" s="288">
        <v>439622</v>
      </c>
      <c r="G25" s="288">
        <v>442707</v>
      </c>
      <c r="H25" s="288">
        <v>454286</v>
      </c>
      <c r="I25" s="288">
        <v>488336</v>
      </c>
      <c r="J25" s="288">
        <v>520980.17484961962</v>
      </c>
      <c r="K25" s="288">
        <v>549714.72540718387</v>
      </c>
      <c r="L25" s="288">
        <v>596314.47047210718</v>
      </c>
      <c r="M25" s="288">
        <v>612103.74275594717</v>
      </c>
      <c r="N25" s="288">
        <v>591392.11810524133</v>
      </c>
      <c r="O25" s="288">
        <v>513244.32501662755</v>
      </c>
      <c r="P25" s="288">
        <v>558814.65637408011</v>
      </c>
      <c r="Q25" s="288">
        <v>592806.0235487374</v>
      </c>
      <c r="R25" s="288">
        <v>628919.69293436315</v>
      </c>
      <c r="S25" s="288">
        <v>626105.37270503247</v>
      </c>
      <c r="U25" s="335"/>
    </row>
    <row r="26" spans="1:21">
      <c r="A26" s="289" t="s">
        <v>32</v>
      </c>
      <c r="B26" s="290">
        <v>17</v>
      </c>
      <c r="C26" s="288">
        <v>541275.30276453588</v>
      </c>
      <c r="D26" s="288">
        <v>569437.02938004024</v>
      </c>
      <c r="E26" s="288">
        <v>640927.9839760717</v>
      </c>
      <c r="F26" s="288">
        <v>700578.79298178386</v>
      </c>
      <c r="G26" s="288">
        <v>750467.34945412166</v>
      </c>
      <c r="H26" s="288">
        <v>790979.15716071799</v>
      </c>
      <c r="I26" s="288">
        <v>853557.31423107535</v>
      </c>
      <c r="J26" s="288">
        <v>914648.83556673408</v>
      </c>
      <c r="K26" s="288">
        <v>973639.09156735137</v>
      </c>
      <c r="L26" s="288">
        <v>1005751.7831471357</v>
      </c>
      <c r="M26" s="288">
        <v>967315.26154995651</v>
      </c>
      <c r="N26" s="288">
        <v>986092.44913148892</v>
      </c>
      <c r="O26" s="288">
        <v>901188.52262947685</v>
      </c>
      <c r="P26" s="288">
        <v>985342.24955739453</v>
      </c>
      <c r="Q26" s="288">
        <v>1052437.2640032838</v>
      </c>
      <c r="R26" s="288">
        <v>1048605.4208061616</v>
      </c>
      <c r="S26" s="288">
        <v>1000646.7400046029</v>
      </c>
      <c r="U26" s="335"/>
    </row>
    <row r="27" spans="1:21">
      <c r="A27" s="289" t="s">
        <v>33</v>
      </c>
      <c r="B27" s="290">
        <v>18</v>
      </c>
      <c r="C27" s="288">
        <v>462018.51176412799</v>
      </c>
      <c r="D27" s="288">
        <v>475256.67659969069</v>
      </c>
      <c r="E27" s="288">
        <v>498356.3566939407</v>
      </c>
      <c r="F27" s="288">
        <v>673526.51560625108</v>
      </c>
      <c r="G27" s="288">
        <v>709019.23619684484</v>
      </c>
      <c r="H27" s="288">
        <v>745077.71256946446</v>
      </c>
      <c r="I27" s="288">
        <v>808160.25412426936</v>
      </c>
      <c r="J27" s="288">
        <v>827330.35457165597</v>
      </c>
      <c r="K27" s="288">
        <v>886471.51038103702</v>
      </c>
      <c r="L27" s="288">
        <v>891683.1848257581</v>
      </c>
      <c r="M27" s="288">
        <v>906083.59850770736</v>
      </c>
      <c r="N27" s="288">
        <v>907373.81317922298</v>
      </c>
      <c r="O27" s="288">
        <v>912174.89005516691</v>
      </c>
      <c r="P27" s="288">
        <v>1085098.9484219924</v>
      </c>
      <c r="Q27" s="288">
        <v>1118363.3192799948</v>
      </c>
      <c r="R27" s="288">
        <v>1086487.5414109062</v>
      </c>
      <c r="S27" s="288">
        <v>1094823.4688964773</v>
      </c>
      <c r="U27" s="335"/>
    </row>
    <row r="28" spans="1:21">
      <c r="A28" s="289" t="s">
        <v>123</v>
      </c>
      <c r="B28" s="290">
        <v>19</v>
      </c>
      <c r="C28" s="288">
        <v>49402.503567312029</v>
      </c>
      <c r="D28" s="288">
        <v>50815.038962749299</v>
      </c>
      <c r="E28" s="288">
        <v>53530.355491796799</v>
      </c>
      <c r="F28" s="288">
        <v>56766.193881111569</v>
      </c>
      <c r="G28" s="288">
        <v>57742.795568847563</v>
      </c>
      <c r="H28" s="288">
        <v>60400.422133639921</v>
      </c>
      <c r="I28" s="288">
        <v>66210.89028664073</v>
      </c>
      <c r="J28" s="288">
        <v>66945.328383376211</v>
      </c>
      <c r="K28" s="288">
        <v>68651.262025733304</v>
      </c>
      <c r="L28" s="288">
        <v>75707.620416471211</v>
      </c>
      <c r="M28" s="288">
        <v>76241.382230789197</v>
      </c>
      <c r="N28" s="288">
        <v>79538.126749266099</v>
      </c>
      <c r="O28" s="288">
        <v>81604.257055932801</v>
      </c>
      <c r="P28" s="288">
        <v>108191.74306558511</v>
      </c>
      <c r="Q28" s="288">
        <v>104620.301735959</v>
      </c>
      <c r="R28" s="288">
        <v>121633.0280699986</v>
      </c>
      <c r="S28" s="288">
        <v>126234.97473079887</v>
      </c>
      <c r="U28" s="335"/>
    </row>
    <row r="29" spans="1:21">
      <c r="A29" s="289" t="s">
        <v>34</v>
      </c>
      <c r="B29" s="290">
        <v>20</v>
      </c>
      <c r="C29" s="288">
        <v>997977.24092875654</v>
      </c>
      <c r="D29" s="288">
        <v>1012984.7990538152</v>
      </c>
      <c r="E29" s="288">
        <v>1059735.1024625725</v>
      </c>
      <c r="F29" s="288">
        <v>1100568.498928227</v>
      </c>
      <c r="G29" s="288">
        <v>1122167.9945240417</v>
      </c>
      <c r="H29" s="288">
        <v>1144052.5531520448</v>
      </c>
      <c r="I29" s="288">
        <v>1260080.7419235469</v>
      </c>
      <c r="J29" s="288">
        <v>1251521.3331581135</v>
      </c>
      <c r="K29" s="288">
        <v>1344585.1940320744</v>
      </c>
      <c r="L29" s="288">
        <v>1607909.8176658878</v>
      </c>
      <c r="M29" s="288">
        <v>1704507.1582938256</v>
      </c>
      <c r="N29" s="288">
        <v>1625145.7974978231</v>
      </c>
      <c r="O29" s="288">
        <v>1653456.2024228675</v>
      </c>
      <c r="P29" s="288">
        <v>2151895.9584073513</v>
      </c>
      <c r="Q29" s="288">
        <v>2202656.6166811525</v>
      </c>
      <c r="R29" s="288">
        <v>2059289.9233401001</v>
      </c>
      <c r="S29" s="288">
        <v>2231918.2525642794</v>
      </c>
      <c r="U29" s="335"/>
    </row>
    <row r="30" spans="1:21">
      <c r="A30" s="289" t="s">
        <v>35</v>
      </c>
      <c r="B30" s="290">
        <v>21</v>
      </c>
      <c r="C30" s="288">
        <v>265844</v>
      </c>
      <c r="D30" s="288">
        <v>273901</v>
      </c>
      <c r="E30" s="288">
        <v>304493</v>
      </c>
      <c r="F30" s="288">
        <v>329287</v>
      </c>
      <c r="G30" s="288">
        <v>348531</v>
      </c>
      <c r="H30" s="288">
        <v>360104</v>
      </c>
      <c r="I30" s="288">
        <v>382671</v>
      </c>
      <c r="J30" s="288">
        <v>401976.16502039036</v>
      </c>
      <c r="K30" s="288">
        <v>396336.59632782306</v>
      </c>
      <c r="L30" s="288">
        <v>429987.12573984987</v>
      </c>
      <c r="M30" s="288">
        <v>437871.74364602624</v>
      </c>
      <c r="N30" s="288">
        <v>412834.97461985552</v>
      </c>
      <c r="O30" s="288">
        <v>423329.53308827977</v>
      </c>
      <c r="P30" s="288">
        <v>443744.38631263759</v>
      </c>
      <c r="Q30" s="288">
        <v>489090.61584629526</v>
      </c>
      <c r="R30" s="288">
        <v>542271.95916418778</v>
      </c>
      <c r="S30" s="288">
        <v>541104.05137674662</v>
      </c>
      <c r="U30" s="335"/>
    </row>
    <row r="31" spans="1:21">
      <c r="A31" s="289" t="s">
        <v>124</v>
      </c>
      <c r="B31" s="290">
        <v>22</v>
      </c>
      <c r="C31" s="288">
        <v>1633013.4786734553</v>
      </c>
      <c r="D31" s="288">
        <v>1685971.186698799</v>
      </c>
      <c r="E31" s="288">
        <v>1739737.6097304095</v>
      </c>
      <c r="F31" s="288">
        <v>1825626.247541137</v>
      </c>
      <c r="G31" s="288">
        <v>1875641.8189720679</v>
      </c>
      <c r="H31" s="288">
        <v>1950215.2730514426</v>
      </c>
      <c r="I31" s="288">
        <v>2132559.3852131329</v>
      </c>
      <c r="J31" s="288">
        <v>2454027.6267586211</v>
      </c>
      <c r="K31" s="288">
        <v>2232250.0910117179</v>
      </c>
      <c r="L31" s="288">
        <v>2998603.435456065</v>
      </c>
      <c r="M31" s="288">
        <v>3197053.5144746308</v>
      </c>
      <c r="N31" s="288">
        <v>3166201.8773153638</v>
      </c>
      <c r="O31" s="288">
        <v>2943913.0409246976</v>
      </c>
      <c r="P31" s="288">
        <v>3109538.2750017699</v>
      </c>
      <c r="Q31" s="288">
        <v>3033331.1181413229</v>
      </c>
      <c r="R31" s="288">
        <v>2977093.2188521875</v>
      </c>
      <c r="S31" s="288">
        <v>3130654.7801872501</v>
      </c>
      <c r="U31" s="335"/>
    </row>
    <row r="32" spans="1:21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  <c r="U32" s="335"/>
    </row>
    <row r="33" spans="1:21">
      <c r="A33" s="289" t="s">
        <v>37</v>
      </c>
      <c r="B33" s="290">
        <v>24</v>
      </c>
      <c r="C33" s="288">
        <v>3954244.2195967697</v>
      </c>
      <c r="D33" s="288">
        <v>4169848.0847660713</v>
      </c>
      <c r="E33" s="288">
        <v>4951296.6024633218</v>
      </c>
      <c r="F33" s="288">
        <v>5670382.1956208339</v>
      </c>
      <c r="G33" s="288">
        <v>5768860.4176837141</v>
      </c>
      <c r="H33" s="288">
        <v>6044126.7422310254</v>
      </c>
      <c r="I33" s="288">
        <v>7472390.2239728868</v>
      </c>
      <c r="J33" s="288">
        <v>7880296.7750255102</v>
      </c>
      <c r="K33" s="288">
        <v>9038956.9053006098</v>
      </c>
      <c r="L33" s="288">
        <v>9403709.9660391398</v>
      </c>
      <c r="M33" s="288">
        <v>9599573.0354618002</v>
      </c>
      <c r="N33" s="288">
        <v>9801164.0692064967</v>
      </c>
      <c r="O33" s="288">
        <v>11161753.352006137</v>
      </c>
      <c r="P33" s="288">
        <v>14054308.502768291</v>
      </c>
      <c r="Q33" s="288">
        <v>14733046.761155199</v>
      </c>
      <c r="R33" s="288">
        <v>14090654.053944796</v>
      </c>
      <c r="S33" s="288">
        <v>15119479.365416801</v>
      </c>
      <c r="U33" s="335"/>
    </row>
    <row r="34" spans="1:21">
      <c r="A34" s="289" t="s">
        <v>38</v>
      </c>
      <c r="B34" s="290">
        <v>25</v>
      </c>
      <c r="C34" s="288">
        <v>7198504.854859123</v>
      </c>
      <c r="D34" s="288">
        <v>8839896.5616073385</v>
      </c>
      <c r="E34" s="288">
        <v>10199784.224914236</v>
      </c>
      <c r="F34" s="288">
        <v>11268401.778610189</v>
      </c>
      <c r="G34" s="288">
        <v>11609569.695672709</v>
      </c>
      <c r="H34" s="288">
        <v>12429007.98919013</v>
      </c>
      <c r="I34" s="288">
        <v>13071980.270669701</v>
      </c>
      <c r="J34" s="288">
        <v>13719268.791249564</v>
      </c>
      <c r="K34" s="288">
        <v>14457848.37978241</v>
      </c>
      <c r="L34" s="288">
        <v>15402052.919029467</v>
      </c>
      <c r="M34" s="288">
        <v>15576106.426457288</v>
      </c>
      <c r="N34" s="288">
        <v>15453250.944777239</v>
      </c>
      <c r="O34" s="288">
        <v>14669929.17236839</v>
      </c>
      <c r="P34" s="288">
        <v>17722316.930110846</v>
      </c>
      <c r="Q34" s="288">
        <v>20281886.713781551</v>
      </c>
      <c r="R34" s="288">
        <v>20414894.759604633</v>
      </c>
      <c r="S34" s="288">
        <v>21624198.643174827</v>
      </c>
      <c r="U34" s="335"/>
    </row>
    <row r="35" spans="1:21">
      <c r="A35" s="289" t="s">
        <v>39</v>
      </c>
      <c r="B35" s="290">
        <v>26</v>
      </c>
      <c r="C35" s="288">
        <v>1782272.5810559653</v>
      </c>
      <c r="D35" s="288">
        <v>1920499.99267752</v>
      </c>
      <c r="E35" s="288">
        <v>1984643.0094097648</v>
      </c>
      <c r="F35" s="288">
        <v>2147477.0856439001</v>
      </c>
      <c r="G35" s="288">
        <v>2370041.7011781167</v>
      </c>
      <c r="H35" s="288">
        <v>2460205.5285712201</v>
      </c>
      <c r="I35" s="288">
        <v>2700649.7625910807</v>
      </c>
      <c r="J35" s="288">
        <v>2793328.1192105399</v>
      </c>
      <c r="K35" s="288">
        <v>2892224.0003621401</v>
      </c>
      <c r="L35" s="288">
        <v>3272527.5857589468</v>
      </c>
      <c r="M35" s="288">
        <v>3376497.1421887502</v>
      </c>
      <c r="N35" s="288">
        <v>2980085.3740258263</v>
      </c>
      <c r="O35" s="288">
        <v>3118058.8102365746</v>
      </c>
      <c r="P35" s="288">
        <v>3431480.1510019698</v>
      </c>
      <c r="Q35" s="288">
        <v>3547876.3304884518</v>
      </c>
      <c r="R35" s="288">
        <v>3837735.6829080158</v>
      </c>
      <c r="S35" s="288">
        <v>3890338.9792418713</v>
      </c>
      <c r="U35" s="335"/>
    </row>
    <row r="36" spans="1:21">
      <c r="A36" s="289" t="s">
        <v>40</v>
      </c>
      <c r="B36" s="290">
        <v>27</v>
      </c>
      <c r="C36" s="288">
        <v>1524111.5684788171</v>
      </c>
      <c r="D36" s="288">
        <v>1700085.7617921103</v>
      </c>
      <c r="E36" s="288">
        <v>1680057.7587000979</v>
      </c>
      <c r="F36" s="288">
        <v>1670642.7081652144</v>
      </c>
      <c r="G36" s="288">
        <v>1685539.6712317038</v>
      </c>
      <c r="H36" s="288">
        <v>1715335.6937416587</v>
      </c>
      <c r="I36" s="288">
        <v>1912332.46897887</v>
      </c>
      <c r="J36" s="288">
        <v>1982775.4497777002</v>
      </c>
      <c r="K36" s="288">
        <v>2032340.0526314506</v>
      </c>
      <c r="L36" s="288">
        <v>2293803.7736741062</v>
      </c>
      <c r="M36" s="288">
        <v>2342405.3888604813</v>
      </c>
      <c r="N36" s="288">
        <v>2276582.3087047869</v>
      </c>
      <c r="O36" s="288">
        <v>2322960.5125365863</v>
      </c>
      <c r="P36" s="288">
        <v>2492099.7801167239</v>
      </c>
      <c r="Q36" s="288">
        <v>2533302.0289582331</v>
      </c>
      <c r="R36" s="288">
        <v>2706578.6428825906</v>
      </c>
      <c r="S36" s="288">
        <v>2769831.0837332001</v>
      </c>
      <c r="U36" s="335"/>
    </row>
    <row r="37" spans="1:21">
      <c r="A37" s="289" t="s">
        <v>41</v>
      </c>
      <c r="B37" s="290">
        <v>28</v>
      </c>
      <c r="C37" s="288">
        <v>56418.215942199029</v>
      </c>
      <c r="D37" s="288">
        <v>78168.364449850007</v>
      </c>
      <c r="E37" s="288">
        <v>78916.211430999028</v>
      </c>
      <c r="F37" s="288">
        <v>94605.435728650016</v>
      </c>
      <c r="G37" s="288">
        <v>116056.41545720001</v>
      </c>
      <c r="H37" s="288">
        <v>146101.22118825</v>
      </c>
      <c r="I37" s="288">
        <v>170241.10198749808</v>
      </c>
      <c r="J37" s="288">
        <v>191769.36748890963</v>
      </c>
      <c r="K37" s="288">
        <v>204625.42995552527</v>
      </c>
      <c r="L37" s="288">
        <v>210679.88569880469</v>
      </c>
      <c r="M37" s="288">
        <v>198915.51685300528</v>
      </c>
      <c r="N37" s="288">
        <v>213855.8563426137</v>
      </c>
      <c r="O37" s="288">
        <v>221691.68048455194</v>
      </c>
      <c r="P37" s="288">
        <v>232407.82205365971</v>
      </c>
      <c r="Q37" s="288">
        <v>246092.8625462763</v>
      </c>
      <c r="R37" s="288">
        <v>261887.90303889301</v>
      </c>
      <c r="S37" s="288">
        <v>286420.58012329601</v>
      </c>
      <c r="U37" s="335"/>
    </row>
    <row r="38" spans="1:21">
      <c r="A38" s="289" t="s">
        <v>42</v>
      </c>
      <c r="B38" s="290">
        <v>29</v>
      </c>
      <c r="C38" s="288">
        <v>5267322.589239534</v>
      </c>
      <c r="D38" s="288">
        <v>5689832.5017352998</v>
      </c>
      <c r="E38" s="288">
        <v>6192463.9679253893</v>
      </c>
      <c r="F38" s="288">
        <v>6747698.1135371495</v>
      </c>
      <c r="G38" s="288">
        <v>7475734.5128514823</v>
      </c>
      <c r="H38" s="288">
        <v>8406958.2766157892</v>
      </c>
      <c r="I38" s="288">
        <v>9356535.90013933</v>
      </c>
      <c r="J38" s="288">
        <v>10478826.911820287</v>
      </c>
      <c r="K38" s="288">
        <v>11673935.323325861</v>
      </c>
      <c r="L38" s="288">
        <v>12562251.800571112</v>
      </c>
      <c r="M38" s="288">
        <v>13209899.693298401</v>
      </c>
      <c r="N38" s="288">
        <v>13856384.12031481</v>
      </c>
      <c r="O38" s="288">
        <v>14418522.281023877</v>
      </c>
      <c r="P38" s="288">
        <v>15181554.976102207</v>
      </c>
      <c r="Q38" s="288">
        <v>15973271.788347829</v>
      </c>
      <c r="R38" s="288">
        <v>16427488.289544947</v>
      </c>
      <c r="S38" s="288">
        <v>16856399.067772709</v>
      </c>
      <c r="U38" s="335"/>
    </row>
    <row r="39" spans="1:21">
      <c r="A39" s="289" t="s">
        <v>43</v>
      </c>
      <c r="B39" s="290">
        <v>30</v>
      </c>
      <c r="C39" s="288">
        <v>2398471.5928648999</v>
      </c>
      <c r="D39" s="288">
        <v>2767349.7303584199</v>
      </c>
      <c r="E39" s="288">
        <v>2887994.2489566896</v>
      </c>
      <c r="F39" s="288">
        <v>3130106.8179624998</v>
      </c>
      <c r="G39" s="288">
        <v>3395814.8308096998</v>
      </c>
      <c r="H39" s="288">
        <v>3720774.3215437699</v>
      </c>
      <c r="I39" s="288">
        <v>4091572.8995503103</v>
      </c>
      <c r="J39" s="288">
        <v>4276529.3570241956</v>
      </c>
      <c r="K39" s="288">
        <v>4582760.4280919535</v>
      </c>
      <c r="L39" s="288">
        <v>5257598.9060754273</v>
      </c>
      <c r="M39" s="288">
        <v>5451274.2333828816</v>
      </c>
      <c r="N39" s="288">
        <v>5546954.1410622047</v>
      </c>
      <c r="O39" s="288">
        <v>4955784.618512651</v>
      </c>
      <c r="P39" s="288">
        <v>5438513.8236103756</v>
      </c>
      <c r="Q39" s="288">
        <v>6323148.6291866703</v>
      </c>
      <c r="R39" s="288">
        <v>6512017.6367303031</v>
      </c>
      <c r="S39" s="288">
        <v>6746149.2383191101</v>
      </c>
      <c r="U39" s="335"/>
    </row>
    <row r="40" spans="1:21">
      <c r="A40" s="289" t="s">
        <v>125</v>
      </c>
      <c r="B40" s="290">
        <v>31</v>
      </c>
      <c r="C40" s="288">
        <v>2640213.1308834832</v>
      </c>
      <c r="D40" s="288">
        <v>2820591.6111470144</v>
      </c>
      <c r="E40" s="288">
        <v>3184089.5870897914</v>
      </c>
      <c r="F40" s="288">
        <v>3451465.5609564101</v>
      </c>
      <c r="G40" s="288">
        <v>3600998.9615319851</v>
      </c>
      <c r="H40" s="288">
        <v>3850272.90634018</v>
      </c>
      <c r="I40" s="288">
        <v>4110373.1371673662</v>
      </c>
      <c r="J40" s="288">
        <v>4310957.8845546031</v>
      </c>
      <c r="K40" s="288">
        <v>4630868.5550773991</v>
      </c>
      <c r="L40" s="288">
        <v>4853873.1795785744</v>
      </c>
      <c r="M40" s="288">
        <v>5014986.8546273774</v>
      </c>
      <c r="N40" s="288">
        <v>5483931.2800180381</v>
      </c>
      <c r="O40" s="288">
        <v>3819995.2297753198</v>
      </c>
      <c r="P40" s="288">
        <v>4423725.6488033608</v>
      </c>
      <c r="Q40" s="288">
        <v>5060654.8290746585</v>
      </c>
      <c r="R40" s="288">
        <v>5501131.1102822833</v>
      </c>
      <c r="S40" s="288">
        <v>6310139.3415277703</v>
      </c>
      <c r="U40" s="335"/>
    </row>
    <row r="41" spans="1:21">
      <c r="A41" s="289" t="s">
        <v>44</v>
      </c>
      <c r="B41" s="290">
        <v>32</v>
      </c>
      <c r="C41" s="288">
        <v>5573462.8660009997</v>
      </c>
      <c r="D41" s="288">
        <v>5873814.9312079996</v>
      </c>
      <c r="E41" s="288">
        <v>6475518.0480030002</v>
      </c>
      <c r="F41" s="288">
        <v>6890151.1336650001</v>
      </c>
      <c r="G41" s="288">
        <v>7190233.2548559997</v>
      </c>
      <c r="H41" s="288">
        <v>7720538.1393409995</v>
      </c>
      <c r="I41" s="288">
        <v>8310293.768708</v>
      </c>
      <c r="J41" s="288">
        <v>8309315.0304722218</v>
      </c>
      <c r="K41" s="288">
        <v>8635785.5568356402</v>
      </c>
      <c r="L41" s="288">
        <v>9595217.2363161594</v>
      </c>
      <c r="M41" s="288">
        <v>11033051.847636826</v>
      </c>
      <c r="N41" s="288">
        <v>12007529.983161516</v>
      </c>
      <c r="O41" s="288">
        <v>11139946.6997911</v>
      </c>
      <c r="P41" s="288">
        <v>12627141.573309001</v>
      </c>
      <c r="Q41" s="288">
        <v>13088961.513204334</v>
      </c>
      <c r="R41" s="288">
        <v>15574242.094998118</v>
      </c>
      <c r="S41" s="288">
        <v>16941460.430027533</v>
      </c>
      <c r="U41" s="335"/>
    </row>
    <row r="42" spans="1:21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U42" s="335"/>
    </row>
    <row r="43" spans="1:21">
      <c r="A43" s="282"/>
      <c r="B43" s="282"/>
      <c r="C43" s="282"/>
      <c r="D43" s="282"/>
      <c r="E43" s="282"/>
      <c r="F43" s="282"/>
      <c r="G43" s="282"/>
    </row>
    <row r="44" spans="1:21">
      <c r="A44" s="282" t="s">
        <v>16</v>
      </c>
      <c r="B44" s="282"/>
      <c r="C44" s="282"/>
      <c r="D44" s="282"/>
      <c r="E44" s="282"/>
      <c r="F44" s="282"/>
      <c r="G44" s="282"/>
    </row>
    <row r="45" spans="1:21">
      <c r="A45" s="222" t="s">
        <v>256</v>
      </c>
      <c r="B45" s="282"/>
      <c r="C45" s="282"/>
      <c r="D45" s="282"/>
      <c r="E45" s="282"/>
      <c r="F45" s="282"/>
      <c r="G45" s="282"/>
    </row>
    <row r="46" spans="1:21" ht="15.6">
      <c r="B46" s="282"/>
      <c r="C46" s="282"/>
      <c r="D46" s="282"/>
      <c r="E46" s="282"/>
      <c r="F46" s="282"/>
      <c r="G46" s="291"/>
    </row>
    <row r="47" spans="1:21" ht="15.6">
      <c r="A47" s="281" t="s">
        <v>17</v>
      </c>
      <c r="S47" s="109">
        <v>40</v>
      </c>
    </row>
  </sheetData>
  <mergeCells count="3">
    <mergeCell ref="A3:B3"/>
    <mergeCell ref="A6:S6"/>
    <mergeCell ref="A5:S5"/>
  </mergeCells>
  <hyperlinks>
    <hyperlink ref="A2" location="INDICE!A1" display="índice" xr:uid="{00000000-0004-0000-2A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35">
    <tabColor theme="3" tint="-0.499984740745262"/>
  </sheetPr>
  <dimension ref="A2:S47"/>
  <sheetViews>
    <sheetView topLeftCell="L1" workbookViewId="0">
      <selection activeCell="R30" sqref="R30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4" width="11.88671875" style="280" bestFit="1" customWidth="1"/>
    <col min="25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421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77</v>
      </c>
      <c r="B9" s="284" t="s">
        <v>78</v>
      </c>
      <c r="C9" s="285">
        <f>SUM(C10:C42)</f>
        <v>62051020.641566359</v>
      </c>
      <c r="D9" s="285">
        <f t="shared" ref="D9:L9" si="0">SUM(D10:D42)</f>
        <v>61900181.59029907</v>
      </c>
      <c r="E9" s="285">
        <f t="shared" si="0"/>
        <v>73695071.137907699</v>
      </c>
      <c r="F9" s="285">
        <f t="shared" si="0"/>
        <v>81795362.958718807</v>
      </c>
      <c r="G9" s="285">
        <f t="shared" si="0"/>
        <v>84622408.455398306</v>
      </c>
      <c r="H9" s="285">
        <f t="shared" si="0"/>
        <v>98872518.294286758</v>
      </c>
      <c r="I9" s="285">
        <f t="shared" si="0"/>
        <v>109094488.10999388</v>
      </c>
      <c r="J9" s="285">
        <f t="shared" si="0"/>
        <v>113428087.49349862</v>
      </c>
      <c r="K9" s="285">
        <f t="shared" si="0"/>
        <v>120194163.55706303</v>
      </c>
      <c r="L9" s="285">
        <f t="shared" si="0"/>
        <v>130248364.77691112</v>
      </c>
      <c r="M9" s="285">
        <f>SUM(M10:M42)</f>
        <v>139929450.43393561</v>
      </c>
      <c r="N9" s="285">
        <f>SUM(N10:N42)</f>
        <v>141033255.8268747</v>
      </c>
      <c r="O9" s="285">
        <f>SUM(O10:O42)</f>
        <v>141891233.22909155</v>
      </c>
      <c r="P9" s="285">
        <f>SUM(P10:P42)</f>
        <v>163465736.92369217</v>
      </c>
      <c r="Q9" s="285">
        <f t="shared" ref="Q9:S9" si="1">SUM(Q10:Q42)</f>
        <v>179656317.45822597</v>
      </c>
      <c r="R9" s="285">
        <f t="shared" si="1"/>
        <v>200000356.89272118</v>
      </c>
      <c r="S9" s="285">
        <f t="shared" si="1"/>
        <v>216502255.64460301</v>
      </c>
    </row>
    <row r="10" spans="1:19">
      <c r="A10" s="286" t="s">
        <v>120</v>
      </c>
      <c r="B10" s="287">
        <v>1</v>
      </c>
      <c r="C10" s="288">
        <v>5369855.2232030993</v>
      </c>
      <c r="D10" s="288">
        <v>3819647.1417653481</v>
      </c>
      <c r="E10" s="288">
        <v>6136080.8362949127</v>
      </c>
      <c r="F10" s="288">
        <v>7011425.817514916</v>
      </c>
      <c r="G10" s="288">
        <v>5890176.8505177526</v>
      </c>
      <c r="H10" s="288">
        <v>8902719.3481469061</v>
      </c>
      <c r="I10" s="288">
        <v>9805711.3091616668</v>
      </c>
      <c r="J10" s="288">
        <v>10174934.776553409</v>
      </c>
      <c r="K10" s="288">
        <v>10612309.107377887</v>
      </c>
      <c r="L10" s="288">
        <v>11184068.920412732</v>
      </c>
      <c r="M10" s="288">
        <v>11651946.608573653</v>
      </c>
      <c r="N10" s="288">
        <v>11256730.42663645</v>
      </c>
      <c r="O10" s="288">
        <v>12497332.225845426</v>
      </c>
      <c r="P10" s="288">
        <v>11857850.481098829</v>
      </c>
      <c r="Q10" s="288">
        <v>12438495.914282596</v>
      </c>
      <c r="R10" s="288">
        <v>19617485.357548129</v>
      </c>
      <c r="S10" s="288">
        <v>18060596.329115592</v>
      </c>
    </row>
    <row r="11" spans="1:19">
      <c r="A11" s="289" t="s">
        <v>121</v>
      </c>
      <c r="B11" s="290">
        <v>2</v>
      </c>
      <c r="C11" s="288">
        <v>2618045.0797014539</v>
      </c>
      <c r="D11" s="288">
        <v>2793951.8102462436</v>
      </c>
      <c r="E11" s="288">
        <v>3726088.52925403</v>
      </c>
      <c r="F11" s="288">
        <v>3816429.9864113103</v>
      </c>
      <c r="G11" s="288">
        <v>3680618.5153099871</v>
      </c>
      <c r="H11" s="288">
        <v>4415005.3669550391</v>
      </c>
      <c r="I11" s="288">
        <v>4619336.4059416587</v>
      </c>
      <c r="J11" s="288">
        <v>4543075.2669968205</v>
      </c>
      <c r="K11" s="288">
        <v>4799681.0784397218</v>
      </c>
      <c r="L11" s="288">
        <v>4981867.1967503726</v>
      </c>
      <c r="M11" s="288">
        <v>5080738.0092561077</v>
      </c>
      <c r="N11" s="288">
        <v>5224953.6849462213</v>
      </c>
      <c r="O11" s="288">
        <v>5365690.6896378798</v>
      </c>
      <c r="P11" s="288">
        <v>5968117.8084657798</v>
      </c>
      <c r="Q11" s="288">
        <v>6544558.329578938</v>
      </c>
      <c r="R11" s="288">
        <v>6812246.5062784106</v>
      </c>
      <c r="S11" s="288">
        <v>7694709.4464474674</v>
      </c>
    </row>
    <row r="12" spans="1:19">
      <c r="A12" s="289" t="s">
        <v>19</v>
      </c>
      <c r="B12" s="290">
        <v>3</v>
      </c>
      <c r="C12" s="288">
        <v>109780.13632205414</v>
      </c>
      <c r="D12" s="288">
        <v>118935.03503530691</v>
      </c>
      <c r="E12" s="288">
        <v>140982.94829818752</v>
      </c>
      <c r="F12" s="288">
        <v>168760.21470296313</v>
      </c>
      <c r="G12" s="288">
        <v>122346.960616058</v>
      </c>
      <c r="H12" s="288">
        <v>134619.91546681945</v>
      </c>
      <c r="I12" s="288">
        <v>158311.86099373575</v>
      </c>
      <c r="J12" s="288">
        <v>175981.04201631082</v>
      </c>
      <c r="K12" s="288">
        <v>247468.11975983239</v>
      </c>
      <c r="L12" s="288">
        <v>244596.99161768804</v>
      </c>
      <c r="M12" s="288">
        <v>272418.08606042166</v>
      </c>
      <c r="N12" s="288">
        <v>262243.07248359499</v>
      </c>
      <c r="O12" s="288">
        <v>302193.1075538951</v>
      </c>
      <c r="P12" s="288">
        <v>367392.7369795877</v>
      </c>
      <c r="Q12" s="288">
        <v>401193.41104416619</v>
      </c>
      <c r="R12" s="288">
        <v>496421.07630030124</v>
      </c>
      <c r="S12" s="288">
        <v>545683.87801803648</v>
      </c>
    </row>
    <row r="13" spans="1:19">
      <c r="A13" s="289" t="s">
        <v>20</v>
      </c>
      <c r="B13" s="290">
        <v>4</v>
      </c>
      <c r="C13" s="288">
        <v>35033.077305347826</v>
      </c>
      <c r="D13" s="288">
        <v>34863.807475419475</v>
      </c>
      <c r="E13" s="288">
        <v>35460.276864951171</v>
      </c>
      <c r="F13" s="288">
        <v>35229.2943580024</v>
      </c>
      <c r="G13" s="288">
        <v>34437.859656444118</v>
      </c>
      <c r="H13" s="288">
        <v>34577.044016073545</v>
      </c>
      <c r="I13" s="288">
        <v>34972.148250979059</v>
      </c>
      <c r="J13" s="288">
        <v>37569.968637315178</v>
      </c>
      <c r="K13" s="288">
        <v>40964.23457747577</v>
      </c>
      <c r="L13" s="288">
        <v>28806.680585819515</v>
      </c>
      <c r="M13" s="288">
        <v>34407.078801160904</v>
      </c>
      <c r="N13" s="288">
        <v>41944.351521153003</v>
      </c>
      <c r="O13" s="288">
        <v>41745.068097693897</v>
      </c>
      <c r="P13" s="288">
        <v>41725.791713051607</v>
      </c>
      <c r="Q13" s="288">
        <v>44775.268147025199</v>
      </c>
      <c r="R13" s="288">
        <v>67674.251852473186</v>
      </c>
      <c r="S13" s="288">
        <v>76621.977352122165</v>
      </c>
    </row>
    <row r="14" spans="1:19">
      <c r="A14" s="289" t="s">
        <v>21</v>
      </c>
      <c r="B14" s="290">
        <v>5</v>
      </c>
      <c r="C14" s="288">
        <v>216555.79380210134</v>
      </c>
      <c r="D14" s="288">
        <v>223036.0532513315</v>
      </c>
      <c r="E14" s="288">
        <v>305969.15592813829</v>
      </c>
      <c r="F14" s="288">
        <v>398529.79978285293</v>
      </c>
      <c r="G14" s="288">
        <v>421379.66655254288</v>
      </c>
      <c r="H14" s="288">
        <v>526204.77593798831</v>
      </c>
      <c r="I14" s="288">
        <v>694882.11723596265</v>
      </c>
      <c r="J14" s="288">
        <v>702558.42739837919</v>
      </c>
      <c r="K14" s="288">
        <v>761135.22858001501</v>
      </c>
      <c r="L14" s="288">
        <v>840392.81954903004</v>
      </c>
      <c r="M14" s="288">
        <v>812396.54825471796</v>
      </c>
      <c r="N14" s="288">
        <v>867266.99078312446</v>
      </c>
      <c r="O14" s="288">
        <v>927731.28078338224</v>
      </c>
      <c r="P14" s="288">
        <v>1073563.6771766276</v>
      </c>
      <c r="Q14" s="288">
        <v>1111009.202680463</v>
      </c>
      <c r="R14" s="288">
        <v>1295782.5875658521</v>
      </c>
      <c r="S14" s="288">
        <v>1821757.8616915257</v>
      </c>
    </row>
    <row r="15" spans="1:19">
      <c r="A15" s="289" t="s">
        <v>22</v>
      </c>
      <c r="B15" s="290">
        <v>6</v>
      </c>
      <c r="C15" s="288">
        <v>5675459.6180063328</v>
      </c>
      <c r="D15" s="288">
        <v>5826234.591803493</v>
      </c>
      <c r="E15" s="288">
        <v>7858486.8118710387</v>
      </c>
      <c r="F15" s="288">
        <v>7525339.9812522372</v>
      </c>
      <c r="G15" s="288">
        <v>7673551.4375707433</v>
      </c>
      <c r="H15" s="288">
        <v>8880556.6134510078</v>
      </c>
      <c r="I15" s="288">
        <v>10497671.932561452</v>
      </c>
      <c r="J15" s="288">
        <v>10491404.380490225</v>
      </c>
      <c r="K15" s="288">
        <v>11328672.041241333</v>
      </c>
      <c r="L15" s="288">
        <v>12672110.583943352</v>
      </c>
      <c r="M15" s="288">
        <v>12786497.351074742</v>
      </c>
      <c r="N15" s="288">
        <v>12382620.543452865</v>
      </c>
      <c r="O15" s="288">
        <v>13019865.127074426</v>
      </c>
      <c r="P15" s="288">
        <v>16489733.377180275</v>
      </c>
      <c r="Q15" s="288">
        <v>17676284.122609925</v>
      </c>
      <c r="R15" s="288">
        <v>17681964.733669501</v>
      </c>
      <c r="S15" s="288">
        <v>20204090.511032943</v>
      </c>
    </row>
    <row r="16" spans="1:19">
      <c r="A16" s="289" t="s">
        <v>23</v>
      </c>
      <c r="B16" s="290">
        <v>7</v>
      </c>
      <c r="C16" s="288">
        <v>3680213.7471730351</v>
      </c>
      <c r="D16" s="288">
        <v>2571449.4188972269</v>
      </c>
      <c r="E16" s="288">
        <v>2417077.936833702</v>
      </c>
      <c r="F16" s="288">
        <v>2790479.6178023661</v>
      </c>
      <c r="G16" s="288">
        <v>2146441.923427444</v>
      </c>
      <c r="H16" s="288">
        <v>4910478.9892120305</v>
      </c>
      <c r="I16" s="288">
        <v>5654069.2084141262</v>
      </c>
      <c r="J16" s="288">
        <v>5542969.2585059581</v>
      </c>
      <c r="K16" s="288">
        <v>6004749.2829245422</v>
      </c>
      <c r="L16" s="288">
        <v>5937653.0843565846</v>
      </c>
      <c r="M16" s="288">
        <v>6385419.659059871</v>
      </c>
      <c r="N16" s="288">
        <v>5830708.29400759</v>
      </c>
      <c r="O16" s="288">
        <v>6259012.5638403315</v>
      </c>
      <c r="P16" s="288">
        <v>6908417.6421891917</v>
      </c>
      <c r="Q16" s="288">
        <v>5219158.9089599652</v>
      </c>
      <c r="R16" s="288">
        <v>7296590.8733000774</v>
      </c>
      <c r="S16" s="288">
        <v>5538713.4458273351</v>
      </c>
    </row>
    <row r="17" spans="1:19">
      <c r="A17" s="289" t="s">
        <v>24</v>
      </c>
      <c r="B17" s="290">
        <v>8</v>
      </c>
      <c r="C17" s="288">
        <v>950408.17157103482</v>
      </c>
      <c r="D17" s="288">
        <v>1100504.4731842009</v>
      </c>
      <c r="E17" s="288">
        <v>1219481.849855101</v>
      </c>
      <c r="F17" s="288">
        <v>1480178.890559155</v>
      </c>
      <c r="G17" s="288">
        <v>1536195.723640111</v>
      </c>
      <c r="H17" s="288">
        <v>1633688.6858381671</v>
      </c>
      <c r="I17" s="288">
        <v>1812457.14658145</v>
      </c>
      <c r="J17" s="288">
        <v>1925177.692450363</v>
      </c>
      <c r="K17" s="288">
        <v>1996228.681577164</v>
      </c>
      <c r="L17" s="288">
        <v>2317455.8383614919</v>
      </c>
      <c r="M17" s="288">
        <v>2349707.3306748504</v>
      </c>
      <c r="N17" s="288">
        <v>2463606.4631112167</v>
      </c>
      <c r="O17" s="288">
        <v>2613613.3510319581</v>
      </c>
      <c r="P17" s="288">
        <v>2800333.2940562638</v>
      </c>
      <c r="Q17" s="288">
        <v>3169099.0472145891</v>
      </c>
      <c r="R17" s="288">
        <v>3693172.7974627372</v>
      </c>
      <c r="S17" s="288">
        <v>3892446.6127899224</v>
      </c>
    </row>
    <row r="18" spans="1:19">
      <c r="A18" s="289" t="s">
        <v>25</v>
      </c>
      <c r="B18" s="290">
        <v>9</v>
      </c>
      <c r="C18" s="288">
        <v>2069362.5481639057</v>
      </c>
      <c r="D18" s="288">
        <v>2124175.8219809574</v>
      </c>
      <c r="E18" s="288">
        <v>2548657.0524106612</v>
      </c>
      <c r="F18" s="288">
        <v>2951111.6623069202</v>
      </c>
      <c r="G18" s="288">
        <v>3255737.8527519777</v>
      </c>
      <c r="H18" s="288">
        <v>3653115.3803952313</v>
      </c>
      <c r="I18" s="288">
        <v>3986623.735811214</v>
      </c>
      <c r="J18" s="288">
        <v>4179522.8160946285</v>
      </c>
      <c r="K18" s="288">
        <v>4736340.0123704281</v>
      </c>
      <c r="L18" s="288">
        <v>5488796.6837456357</v>
      </c>
      <c r="M18" s="288">
        <v>5686834.7902468499</v>
      </c>
      <c r="N18" s="288">
        <v>6064696.1320309713</v>
      </c>
      <c r="O18" s="288">
        <v>6668269.1967265289</v>
      </c>
      <c r="P18" s="288">
        <v>7896019.2922733258</v>
      </c>
      <c r="Q18" s="288">
        <v>8620396.4573993217</v>
      </c>
      <c r="R18" s="288">
        <v>9552054.9578626081</v>
      </c>
      <c r="S18" s="288">
        <v>11140410.267881375</v>
      </c>
    </row>
    <row r="19" spans="1:19">
      <c r="A19" s="289" t="s">
        <v>26</v>
      </c>
      <c r="B19" s="290">
        <v>10</v>
      </c>
      <c r="C19" s="288">
        <v>473118.25811840902</v>
      </c>
      <c r="D19" s="288">
        <v>436516.57804417919</v>
      </c>
      <c r="E19" s="288">
        <v>409998.84792295011</v>
      </c>
      <c r="F19" s="288">
        <v>442403.89975203539</v>
      </c>
      <c r="G19" s="288">
        <v>554549.04911047441</v>
      </c>
      <c r="H19" s="288">
        <v>561113.70082626888</v>
      </c>
      <c r="I19" s="288">
        <v>487718.53184251871</v>
      </c>
      <c r="J19" s="288">
        <v>542824.47716161038</v>
      </c>
      <c r="K19" s="288">
        <v>501479.22002024291</v>
      </c>
      <c r="L19" s="288">
        <v>471298.67276641703</v>
      </c>
      <c r="M19" s="288">
        <v>442681.50822040485</v>
      </c>
      <c r="N19" s="288">
        <v>467357.47975159303</v>
      </c>
      <c r="O19" s="288">
        <v>564264.25218455424</v>
      </c>
      <c r="P19" s="288">
        <v>579413.14877963054</v>
      </c>
      <c r="Q19" s="288">
        <v>632625.51215557824</v>
      </c>
      <c r="R19" s="288">
        <v>722385.16346226912</v>
      </c>
      <c r="S19" s="288">
        <v>811338.31046164478</v>
      </c>
    </row>
    <row r="20" spans="1:19">
      <c r="A20" s="289" t="s">
        <v>27</v>
      </c>
      <c r="B20" s="290">
        <v>11</v>
      </c>
      <c r="C20" s="288">
        <v>1063119.6166474065</v>
      </c>
      <c r="D20" s="288">
        <v>1029209.4467550684</v>
      </c>
      <c r="E20" s="288">
        <v>1166439.9605863511</v>
      </c>
      <c r="F20" s="288">
        <v>1255865.6737029329</v>
      </c>
      <c r="G20" s="288">
        <v>1497569.6032522521</v>
      </c>
      <c r="H20" s="288">
        <v>1666290.3604115993</v>
      </c>
      <c r="I20" s="288">
        <v>1751951.9695226625</v>
      </c>
      <c r="J20" s="288">
        <v>1777646.3581289991</v>
      </c>
      <c r="K20" s="288">
        <v>1886708.9465099084</v>
      </c>
      <c r="L20" s="288">
        <v>2251922.3907091804</v>
      </c>
      <c r="M20" s="288">
        <v>2550577.7319350764</v>
      </c>
      <c r="N20" s="288">
        <v>2568713.7487833966</v>
      </c>
      <c r="O20" s="288">
        <v>2854842.9949743729</v>
      </c>
      <c r="P20" s="288">
        <v>3550990.1514432942</v>
      </c>
      <c r="Q20" s="288">
        <v>3921264.8261170788</v>
      </c>
      <c r="R20" s="288">
        <v>4466695.3590389472</v>
      </c>
      <c r="S20" s="288">
        <v>5159292.4657203155</v>
      </c>
    </row>
    <row r="21" spans="1:19">
      <c r="A21" s="289" t="s">
        <v>28</v>
      </c>
      <c r="B21" s="290">
        <v>12</v>
      </c>
      <c r="C21" s="288">
        <v>3825353.0360351852</v>
      </c>
      <c r="D21" s="288">
        <v>4198028.0158224739</v>
      </c>
      <c r="E21" s="288">
        <v>4658266.375923845</v>
      </c>
      <c r="F21" s="288">
        <v>5081529.4163098</v>
      </c>
      <c r="G21" s="288">
        <v>5494973.23461024</v>
      </c>
      <c r="H21" s="288">
        <v>5752705.2990885423</v>
      </c>
      <c r="I21" s="288">
        <v>6320778.5723478412</v>
      </c>
      <c r="J21" s="288">
        <v>6873002.7772048982</v>
      </c>
      <c r="K21" s="288">
        <v>7631834.476499211</v>
      </c>
      <c r="L21" s="288">
        <v>8500579.0386916306</v>
      </c>
      <c r="M21" s="288">
        <v>9258649.7201277167</v>
      </c>
      <c r="N21" s="288">
        <v>8883151.8685852792</v>
      </c>
      <c r="O21" s="288">
        <v>8460109.6528625302</v>
      </c>
      <c r="P21" s="288">
        <v>8748460.5592928939</v>
      </c>
      <c r="Q21" s="288">
        <v>9957184.7743405253</v>
      </c>
      <c r="R21" s="288">
        <v>11209640.847553171</v>
      </c>
      <c r="S21" s="288">
        <v>12035847.838965559</v>
      </c>
    </row>
    <row r="22" spans="1:19">
      <c r="A22" s="289" t="s">
        <v>29</v>
      </c>
      <c r="B22" s="290">
        <v>13</v>
      </c>
      <c r="C22" s="288">
        <v>1026727.8806073754</v>
      </c>
      <c r="D22" s="288">
        <v>1034085.9007300669</v>
      </c>
      <c r="E22" s="288">
        <v>1166225.0127452158</v>
      </c>
      <c r="F22" s="288">
        <v>1187202.0692044864</v>
      </c>
      <c r="G22" s="288">
        <v>1410042.4332251414</v>
      </c>
      <c r="H22" s="288">
        <v>1470258.4463411244</v>
      </c>
      <c r="I22" s="288">
        <v>1406368.6318884532</v>
      </c>
      <c r="J22" s="288">
        <v>1261264.6392115708</v>
      </c>
      <c r="K22" s="288">
        <v>1284291.1813944792</v>
      </c>
      <c r="L22" s="288">
        <v>1263941.6262489532</v>
      </c>
      <c r="M22" s="288">
        <v>1121738.4437708191</v>
      </c>
      <c r="N22" s="288">
        <v>1128070.3143522192</v>
      </c>
      <c r="O22" s="288">
        <v>988296.91230657278</v>
      </c>
      <c r="P22" s="288">
        <v>1059551.748530769</v>
      </c>
      <c r="Q22" s="288">
        <v>1176563.5313373732</v>
      </c>
      <c r="R22" s="288">
        <v>1450324.8923032507</v>
      </c>
      <c r="S22" s="288">
        <v>1855433.1873480869</v>
      </c>
    </row>
    <row r="23" spans="1:19">
      <c r="A23" s="289" t="s">
        <v>122</v>
      </c>
      <c r="B23" s="290">
        <v>14</v>
      </c>
      <c r="C23" s="288">
        <v>713752.22452417435</v>
      </c>
      <c r="D23" s="288">
        <v>740121.93797976337</v>
      </c>
      <c r="E23" s="288">
        <v>773283.746058302</v>
      </c>
      <c r="F23" s="288">
        <v>766214.13475629769</v>
      </c>
      <c r="G23" s="288">
        <v>858597.88636441622</v>
      </c>
      <c r="H23" s="288">
        <v>821308.42423011037</v>
      </c>
      <c r="I23" s="288">
        <v>802205.31709046173</v>
      </c>
      <c r="J23" s="288">
        <v>821540.09710798052</v>
      </c>
      <c r="K23" s="288">
        <v>885995.62095753895</v>
      </c>
      <c r="L23" s="288">
        <v>930745.57470280363</v>
      </c>
      <c r="M23" s="288">
        <v>822039.86603571253</v>
      </c>
      <c r="N23" s="288">
        <v>777241.94546773972</v>
      </c>
      <c r="O23" s="288">
        <v>743080.11493813503</v>
      </c>
      <c r="P23" s="288">
        <v>1032004.6269939989</v>
      </c>
      <c r="Q23" s="288">
        <v>1165950.0609925799</v>
      </c>
      <c r="R23" s="288">
        <v>1158307.6724574957</v>
      </c>
      <c r="S23" s="288">
        <v>1090867.8300015843</v>
      </c>
    </row>
    <row r="24" spans="1:19">
      <c r="A24" s="289" t="s">
        <v>30</v>
      </c>
      <c r="B24" s="290">
        <v>15</v>
      </c>
      <c r="C24" s="288">
        <v>910008.91490402725</v>
      </c>
      <c r="D24" s="288">
        <v>872679.65804107813</v>
      </c>
      <c r="E24" s="288">
        <v>975702.64327700087</v>
      </c>
      <c r="F24" s="288">
        <v>1133761.613760235</v>
      </c>
      <c r="G24" s="288">
        <v>1221948.0239967981</v>
      </c>
      <c r="H24" s="288">
        <v>1244893.3899116155</v>
      </c>
      <c r="I24" s="288">
        <v>1345851.8104574943</v>
      </c>
      <c r="J24" s="288">
        <v>1524317.157495056</v>
      </c>
      <c r="K24" s="288">
        <v>1582158.5679315038</v>
      </c>
      <c r="L24" s="288">
        <v>1643928.7982519038</v>
      </c>
      <c r="M24" s="288">
        <v>1845169.8941788636</v>
      </c>
      <c r="N24" s="288">
        <v>1858689.6221129168</v>
      </c>
      <c r="O24" s="288">
        <v>1806290.2403507701</v>
      </c>
      <c r="P24" s="288">
        <v>2172112.333211239</v>
      </c>
      <c r="Q24" s="288">
        <v>2380911.5932642324</v>
      </c>
      <c r="R24" s="288">
        <v>2488062.3343342468</v>
      </c>
      <c r="S24" s="288">
        <v>2600679.7190776952</v>
      </c>
    </row>
    <row r="25" spans="1:19">
      <c r="A25" s="289" t="s">
        <v>31</v>
      </c>
      <c r="B25" s="290">
        <v>16</v>
      </c>
      <c r="C25" s="288">
        <v>1321780.0121095278</v>
      </c>
      <c r="D25" s="288">
        <v>1239481.1672592398</v>
      </c>
      <c r="E25" s="288">
        <v>1354433.1971620109</v>
      </c>
      <c r="F25" s="288">
        <v>1479268.7088674305</v>
      </c>
      <c r="G25" s="288">
        <v>1661287.3621027325</v>
      </c>
      <c r="H25" s="288">
        <v>1891328.5318938293</v>
      </c>
      <c r="I25" s="288">
        <v>2096828.1366787292</v>
      </c>
      <c r="J25" s="288">
        <v>2420161.3594813584</v>
      </c>
      <c r="K25" s="288">
        <v>2511721.0441219006</v>
      </c>
      <c r="L25" s="288">
        <v>2853902.6340218815</v>
      </c>
      <c r="M25" s="288">
        <v>2953745.9817983364</v>
      </c>
      <c r="N25" s="288">
        <v>3194000.3988229199</v>
      </c>
      <c r="O25" s="288">
        <v>2988161.1047501345</v>
      </c>
      <c r="P25" s="288">
        <v>3420499.6669133818</v>
      </c>
      <c r="Q25" s="288">
        <v>4196807.4729646659</v>
      </c>
      <c r="R25" s="288">
        <v>4367190.5163272284</v>
      </c>
      <c r="S25" s="288">
        <v>4409409.509553466</v>
      </c>
    </row>
    <row r="26" spans="1:19">
      <c r="A26" s="289" t="s">
        <v>32</v>
      </c>
      <c r="B26" s="290">
        <v>17</v>
      </c>
      <c r="C26" s="288">
        <v>2858497.3304625759</v>
      </c>
      <c r="D26" s="288">
        <v>3148371.448549557</v>
      </c>
      <c r="E26" s="288">
        <v>3663815.155167494</v>
      </c>
      <c r="F26" s="288">
        <v>4033825.1584601002</v>
      </c>
      <c r="G26" s="288">
        <v>4371164.7271409994</v>
      </c>
      <c r="H26" s="288">
        <v>4948707.1185113899</v>
      </c>
      <c r="I26" s="288">
        <v>5482517.7684748322</v>
      </c>
      <c r="J26" s="288">
        <v>6076674.1053936901</v>
      </c>
      <c r="K26" s="288">
        <v>6619846.9484190252</v>
      </c>
      <c r="L26" s="288">
        <v>7539600.885131414</v>
      </c>
      <c r="M26" s="288">
        <v>8545016.5491220616</v>
      </c>
      <c r="N26" s="288">
        <v>9527884.2660140395</v>
      </c>
      <c r="O26" s="288">
        <v>10001438.557219841</v>
      </c>
      <c r="P26" s="288">
        <v>12879861.177015519</v>
      </c>
      <c r="Q26" s="288">
        <v>15268236.933970563</v>
      </c>
      <c r="R26" s="288">
        <v>16194632.418478977</v>
      </c>
      <c r="S26" s="288">
        <v>17790762.78361873</v>
      </c>
    </row>
    <row r="27" spans="1:19">
      <c r="A27" s="289" t="s">
        <v>33</v>
      </c>
      <c r="B27" s="290">
        <v>18</v>
      </c>
      <c r="C27" s="288">
        <v>1137221.9635369987</v>
      </c>
      <c r="D27" s="288">
        <v>1055229.5246087818</v>
      </c>
      <c r="E27" s="288">
        <v>1298879.4254331328</v>
      </c>
      <c r="F27" s="288">
        <v>1265889.1883097086</v>
      </c>
      <c r="G27" s="288">
        <v>1398833.4999739574</v>
      </c>
      <c r="H27" s="288">
        <v>1549003.0772147719</v>
      </c>
      <c r="I27" s="288">
        <v>1622063.8280821473</v>
      </c>
      <c r="J27" s="288">
        <v>1661008.1264096</v>
      </c>
      <c r="K27" s="288">
        <v>1853455.2034524849</v>
      </c>
      <c r="L27" s="288">
        <v>1919386.80581253</v>
      </c>
      <c r="M27" s="288">
        <v>1903306.585765346</v>
      </c>
      <c r="N27" s="288">
        <v>1927966.8123219814</v>
      </c>
      <c r="O27" s="288">
        <v>1919100.5083981089</v>
      </c>
      <c r="P27" s="288">
        <v>2329173.1116257603</v>
      </c>
      <c r="Q27" s="288">
        <v>2564957.2363587683</v>
      </c>
      <c r="R27" s="288">
        <v>2592858.9584588483</v>
      </c>
      <c r="S27" s="288">
        <v>3103674.3805143582</v>
      </c>
    </row>
    <row r="28" spans="1:19">
      <c r="A28" s="289" t="s">
        <v>123</v>
      </c>
      <c r="B28" s="290">
        <v>19</v>
      </c>
      <c r="C28" s="288">
        <v>197064.88624329961</v>
      </c>
      <c r="D28" s="288">
        <v>163011.64286432051</v>
      </c>
      <c r="E28" s="288">
        <v>218085.04492303179</v>
      </c>
      <c r="F28" s="288">
        <v>217513.50830210469</v>
      </c>
      <c r="G28" s="288">
        <v>262378.40854800702</v>
      </c>
      <c r="H28" s="288">
        <v>293199.95959980588</v>
      </c>
      <c r="I28" s="288">
        <v>265335.93581780203</v>
      </c>
      <c r="J28" s="288">
        <v>298856.10751330917</v>
      </c>
      <c r="K28" s="288">
        <v>303027.37379024882</v>
      </c>
      <c r="L28" s="288">
        <v>357216.07215365703</v>
      </c>
      <c r="M28" s="288">
        <v>332039.63250498025</v>
      </c>
      <c r="N28" s="288">
        <v>377575.04436720797</v>
      </c>
      <c r="O28" s="288">
        <v>379249.10182798159</v>
      </c>
      <c r="P28" s="288">
        <v>473443.14977453934</v>
      </c>
      <c r="Q28" s="288">
        <v>455718.089146493</v>
      </c>
      <c r="R28" s="288">
        <v>568582.37029119593</v>
      </c>
      <c r="S28" s="288">
        <v>579397.35173609108</v>
      </c>
    </row>
    <row r="29" spans="1:19">
      <c r="A29" s="289" t="s">
        <v>34</v>
      </c>
      <c r="B29" s="290">
        <v>20</v>
      </c>
      <c r="C29" s="288">
        <v>957061.12161346874</v>
      </c>
      <c r="D29" s="288">
        <v>790212.53200813569</v>
      </c>
      <c r="E29" s="288">
        <v>1031867.2782668916</v>
      </c>
      <c r="F29" s="288">
        <v>1276922.9221088679</v>
      </c>
      <c r="G29" s="288">
        <v>1554063.9306078127</v>
      </c>
      <c r="H29" s="288">
        <v>1560972.7827941917</v>
      </c>
      <c r="I29" s="288">
        <v>1809697.8860406016</v>
      </c>
      <c r="J29" s="288">
        <v>1631070.0674944159</v>
      </c>
      <c r="K29" s="288">
        <v>1789270.9263781849</v>
      </c>
      <c r="L29" s="288">
        <v>2215729.9325388875</v>
      </c>
      <c r="M29" s="288">
        <v>2292652.2650583526</v>
      </c>
      <c r="N29" s="288">
        <v>2133705.8065411435</v>
      </c>
      <c r="O29" s="288">
        <v>2138311.5173475263</v>
      </c>
      <c r="P29" s="288">
        <v>2559937.7332700514</v>
      </c>
      <c r="Q29" s="288">
        <v>2684070.7714692424</v>
      </c>
      <c r="R29" s="288">
        <v>2698117.5571948467</v>
      </c>
      <c r="S29" s="288">
        <v>3078352.6118937247</v>
      </c>
    </row>
    <row r="30" spans="1:19">
      <c r="A30" s="289" t="s">
        <v>35</v>
      </c>
      <c r="B30" s="290">
        <v>21</v>
      </c>
      <c r="C30" s="288">
        <v>733756.18289521488</v>
      </c>
      <c r="D30" s="288">
        <v>779086.65625740087</v>
      </c>
      <c r="E30" s="288">
        <v>864943.99557401321</v>
      </c>
      <c r="F30" s="288">
        <v>993761.41187769524</v>
      </c>
      <c r="G30" s="288">
        <v>1064567.6077521427</v>
      </c>
      <c r="H30" s="288">
        <v>1123644.3788149022</v>
      </c>
      <c r="I30" s="288">
        <v>1204640.9244143839</v>
      </c>
      <c r="J30" s="288">
        <v>1252917.6489162354</v>
      </c>
      <c r="K30" s="288">
        <v>1130931.9325403713</v>
      </c>
      <c r="L30" s="288">
        <v>1246645.6289110284</v>
      </c>
      <c r="M30" s="288">
        <v>1287039.0413850204</v>
      </c>
      <c r="N30" s="288">
        <v>1207553.3175500515</v>
      </c>
      <c r="O30" s="288">
        <v>1223913.5214532104</v>
      </c>
      <c r="P30" s="288">
        <v>1259178.7236640498</v>
      </c>
      <c r="Q30" s="288">
        <v>1416013.1829438079</v>
      </c>
      <c r="R30" s="288">
        <v>1575896.4638122274</v>
      </c>
      <c r="S30" s="288">
        <v>1840113.9123978384</v>
      </c>
    </row>
    <row r="31" spans="1:19">
      <c r="A31" s="289" t="s">
        <v>124</v>
      </c>
      <c r="B31" s="290">
        <v>22</v>
      </c>
      <c r="C31" s="288">
        <v>1918362.3733579996</v>
      </c>
      <c r="D31" s="288">
        <v>2037419.9884060598</v>
      </c>
      <c r="E31" s="288">
        <v>2308537.0929342047</v>
      </c>
      <c r="F31" s="288">
        <v>2514131.0820066128</v>
      </c>
      <c r="G31" s="288">
        <v>2668977.8417764269</v>
      </c>
      <c r="H31" s="288">
        <v>2867067.6556477044</v>
      </c>
      <c r="I31" s="288">
        <v>2900838.574031461</v>
      </c>
      <c r="J31" s="288">
        <v>3077783.4862423441</v>
      </c>
      <c r="K31" s="288">
        <v>3189203.783660518</v>
      </c>
      <c r="L31" s="288">
        <v>3866736.1312584602</v>
      </c>
      <c r="M31" s="288">
        <v>3888953.3270861888</v>
      </c>
      <c r="N31" s="288">
        <v>3835315.8130490817</v>
      </c>
      <c r="O31" s="288">
        <v>3478476.4743983978</v>
      </c>
      <c r="P31" s="288">
        <v>4006260.0592163252</v>
      </c>
      <c r="Q31" s="288">
        <v>4191409.3118013865</v>
      </c>
      <c r="R31" s="288">
        <v>4478878.299849011</v>
      </c>
      <c r="S31" s="288">
        <v>4825894.4865930853</v>
      </c>
    </row>
    <row r="32" spans="1:19">
      <c r="A32" s="289" t="s">
        <v>36</v>
      </c>
      <c r="B32" s="290">
        <v>23</v>
      </c>
      <c r="C32" s="288">
        <v>1585638.9460417428</v>
      </c>
      <c r="D32" s="288">
        <v>1979364.8342303641</v>
      </c>
      <c r="E32" s="288">
        <v>2278224.1193785165</v>
      </c>
      <c r="F32" s="288">
        <v>2472316.2642591083</v>
      </c>
      <c r="G32" s="288">
        <v>2385009.5725237834</v>
      </c>
      <c r="H32" s="288">
        <v>2583434.2693783692</v>
      </c>
      <c r="I32" s="288">
        <v>2825178.5515483581</v>
      </c>
      <c r="J32" s="288">
        <v>3318627.8924813578</v>
      </c>
      <c r="K32" s="288">
        <v>3221828.0745876171</v>
      </c>
      <c r="L32" s="288">
        <v>3276844.5119113154</v>
      </c>
      <c r="M32" s="288">
        <v>3470152.879769552</v>
      </c>
      <c r="N32" s="288">
        <v>3510260.735589934</v>
      </c>
      <c r="O32" s="288">
        <v>3288233.1118973861</v>
      </c>
      <c r="P32" s="288">
        <v>3359601.6288691545</v>
      </c>
      <c r="Q32" s="288">
        <v>3623974.1058150991</v>
      </c>
      <c r="R32" s="288">
        <v>3919163.0664756317</v>
      </c>
      <c r="S32" s="288">
        <v>4247999.4289340088</v>
      </c>
    </row>
    <row r="33" spans="1:19">
      <c r="A33" s="289" t="s">
        <v>37</v>
      </c>
      <c r="B33" s="290">
        <v>24</v>
      </c>
      <c r="C33" s="288">
        <v>3177935.8737714812</v>
      </c>
      <c r="D33" s="288">
        <v>3746046.4744444685</v>
      </c>
      <c r="E33" s="288">
        <v>4388374.7187951524</v>
      </c>
      <c r="F33" s="288">
        <v>4646815.3285665149</v>
      </c>
      <c r="G33" s="288">
        <v>4672986.0080188513</v>
      </c>
      <c r="H33" s="288">
        <v>5995055.0240065306</v>
      </c>
      <c r="I33" s="288">
        <v>6323210.269759723</v>
      </c>
      <c r="J33" s="288">
        <v>6730171.5221311944</v>
      </c>
      <c r="K33" s="288">
        <v>7576168.855472276</v>
      </c>
      <c r="L33" s="288">
        <v>7756598.0459455997</v>
      </c>
      <c r="M33" s="288">
        <v>8091429.5643530404</v>
      </c>
      <c r="N33" s="288">
        <v>8304017.2011416499</v>
      </c>
      <c r="O33" s="288">
        <v>9387164.9156317841</v>
      </c>
      <c r="P33" s="288">
        <v>11658968.287422109</v>
      </c>
      <c r="Q33" s="288">
        <v>12465395.485541034</v>
      </c>
      <c r="R33" s="288">
        <v>11758861.626827074</v>
      </c>
      <c r="S33" s="288">
        <v>13150277.255915657</v>
      </c>
    </row>
    <row r="34" spans="1:19">
      <c r="A34" s="289" t="s">
        <v>38</v>
      </c>
      <c r="B34" s="290">
        <v>25</v>
      </c>
      <c r="C34" s="288">
        <v>7678600.0319133746</v>
      </c>
      <c r="D34" s="288">
        <v>8147088.9872549018</v>
      </c>
      <c r="E34" s="288">
        <v>9174299.9279814512</v>
      </c>
      <c r="F34" s="288">
        <v>10597461.450008318</v>
      </c>
      <c r="G34" s="288">
        <v>11383608.580703886</v>
      </c>
      <c r="H34" s="288">
        <v>11781565.686549574</v>
      </c>
      <c r="I34" s="288">
        <v>13310094.531666346</v>
      </c>
      <c r="J34" s="288">
        <v>13331146.214952972</v>
      </c>
      <c r="K34" s="288">
        <v>13893807.068179939</v>
      </c>
      <c r="L34" s="288">
        <v>15331638.04006416</v>
      </c>
      <c r="M34" s="288">
        <v>18810682.832022097</v>
      </c>
      <c r="N34" s="288">
        <v>18592234.525519099</v>
      </c>
      <c r="O34" s="288">
        <v>17041011.954404343</v>
      </c>
      <c r="P34" s="288">
        <v>20733607.224176496</v>
      </c>
      <c r="Q34" s="288">
        <v>23435212.549239147</v>
      </c>
      <c r="R34" s="288">
        <v>26228579.22442764</v>
      </c>
      <c r="S34" s="288">
        <v>28494846.849874757</v>
      </c>
    </row>
    <row r="35" spans="1:19">
      <c r="A35" s="289" t="s">
        <v>39</v>
      </c>
      <c r="B35" s="290">
        <v>26</v>
      </c>
      <c r="C35" s="288">
        <v>4349993.1975771403</v>
      </c>
      <c r="D35" s="288">
        <v>4284635.9192338847</v>
      </c>
      <c r="E35" s="288">
        <v>4894373.2272642469</v>
      </c>
      <c r="F35" s="288">
        <v>5716724.9278117595</v>
      </c>
      <c r="G35" s="288">
        <v>6025337.4627501499</v>
      </c>
      <c r="H35" s="288">
        <v>6768513.4133629398</v>
      </c>
      <c r="I35" s="288">
        <v>7297140.4258883279</v>
      </c>
      <c r="J35" s="288">
        <v>7270588.7992132623</v>
      </c>
      <c r="K35" s="288">
        <v>7117622.4924948812</v>
      </c>
      <c r="L35" s="288">
        <v>7332097.7207068847</v>
      </c>
      <c r="M35" s="288">
        <v>8409865.866109889</v>
      </c>
      <c r="N35" s="288">
        <v>8694977.292609239</v>
      </c>
      <c r="O35" s="288">
        <v>8716462.4557247739</v>
      </c>
      <c r="P35" s="288">
        <v>9813493.1361388415</v>
      </c>
      <c r="Q35" s="288">
        <v>12004640.992851451</v>
      </c>
      <c r="R35" s="288">
        <v>12434499.831952415</v>
      </c>
      <c r="S35" s="288">
        <v>14277882.59707641</v>
      </c>
    </row>
    <row r="36" spans="1:19">
      <c r="A36" s="289" t="s">
        <v>40</v>
      </c>
      <c r="B36" s="290">
        <v>27</v>
      </c>
      <c r="C36" s="288">
        <v>2990714.4214192601</v>
      </c>
      <c r="D36" s="288">
        <v>3046064.3353791824</v>
      </c>
      <c r="E36" s="288">
        <v>3398063.1006676103</v>
      </c>
      <c r="F36" s="288">
        <v>3911103.07754933</v>
      </c>
      <c r="G36" s="288">
        <v>4122653.2162078102</v>
      </c>
      <c r="H36" s="288">
        <v>4950782.0424195305</v>
      </c>
      <c r="I36" s="288">
        <v>6002434.12661999</v>
      </c>
      <c r="J36" s="288">
        <v>6122507.6241189111</v>
      </c>
      <c r="K36" s="288">
        <v>6347625.3132625194</v>
      </c>
      <c r="L36" s="288">
        <v>6654926.6175134629</v>
      </c>
      <c r="M36" s="288">
        <v>7125131.6294507608</v>
      </c>
      <c r="N36" s="288">
        <v>7319844.6207878822</v>
      </c>
      <c r="O36" s="288">
        <v>7752485.5323860515</v>
      </c>
      <c r="P36" s="288">
        <v>8380389.6232967284</v>
      </c>
      <c r="Q36" s="288">
        <v>8740227.4173081219</v>
      </c>
      <c r="R36" s="288">
        <v>9688904.8841456696</v>
      </c>
      <c r="S36" s="288">
        <v>10699425.007406887</v>
      </c>
    </row>
    <row r="37" spans="1:19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</row>
    <row r="38" spans="1:19">
      <c r="A38" s="289" t="s">
        <v>42</v>
      </c>
      <c r="B38" s="290">
        <v>29</v>
      </c>
      <c r="C38" s="288">
        <v>440654.40983281966</v>
      </c>
      <c r="D38" s="288">
        <v>486339.94199877622</v>
      </c>
      <c r="E38" s="288">
        <v>612026.54801165534</v>
      </c>
      <c r="F38" s="288">
        <v>777356.67901401035</v>
      </c>
      <c r="G38" s="288">
        <v>994034.89855652628</v>
      </c>
      <c r="H38" s="288">
        <v>1210658.2133121977</v>
      </c>
      <c r="I38" s="288">
        <v>1423542.3235068081</v>
      </c>
      <c r="J38" s="288">
        <v>1509158.9538662373</v>
      </c>
      <c r="K38" s="288">
        <v>1606422.66462339</v>
      </c>
      <c r="L38" s="288">
        <v>1745880.4186024428</v>
      </c>
      <c r="M38" s="288">
        <v>1829816.6595608238</v>
      </c>
      <c r="N38" s="288">
        <v>1933642.9196282008</v>
      </c>
      <c r="O38" s="288">
        <v>1967161.7453937342</v>
      </c>
      <c r="P38" s="288">
        <v>2070113.3278970742</v>
      </c>
      <c r="Q38" s="288">
        <v>2330097.5314164958</v>
      </c>
      <c r="R38" s="288">
        <v>2420265.4259588267</v>
      </c>
      <c r="S38" s="288">
        <v>2569672.8376497547</v>
      </c>
    </row>
    <row r="39" spans="1:19">
      <c r="A39" s="289" t="s">
        <v>43</v>
      </c>
      <c r="B39" s="290">
        <v>30</v>
      </c>
      <c r="C39" s="288">
        <v>1009494.3552469427</v>
      </c>
      <c r="D39" s="288">
        <v>938878.53190402174</v>
      </c>
      <c r="E39" s="288">
        <v>1297709.9625961534</v>
      </c>
      <c r="F39" s="288">
        <v>1925972.6276818041</v>
      </c>
      <c r="G39" s="288">
        <v>2007944.6977309647</v>
      </c>
      <c r="H39" s="288">
        <v>2146768.9066215586</v>
      </c>
      <c r="I39" s="288">
        <v>2088563.31565019</v>
      </c>
      <c r="J39" s="288">
        <v>2226687.2005913192</v>
      </c>
      <c r="K39" s="288">
        <v>2444993.5603429233</v>
      </c>
      <c r="L39" s="288">
        <v>2627621.961017902</v>
      </c>
      <c r="M39" s="288">
        <v>2723539.9461048101</v>
      </c>
      <c r="N39" s="288">
        <v>2781822.7667314908</v>
      </c>
      <c r="O39" s="288">
        <v>2462728.5415938506</v>
      </c>
      <c r="P39" s="288">
        <v>2702616.0836823671</v>
      </c>
      <c r="Q39" s="288">
        <v>3356742.5316131576</v>
      </c>
      <c r="R39" s="288">
        <v>3782109.9849898862</v>
      </c>
      <c r="S39" s="288">
        <v>4432350.089519484</v>
      </c>
    </row>
    <row r="40" spans="1:19">
      <c r="A40" s="289" t="s">
        <v>125</v>
      </c>
      <c r="B40" s="290">
        <v>31</v>
      </c>
      <c r="C40" s="288">
        <v>1866999.573821729</v>
      </c>
      <c r="D40" s="288">
        <v>1909892.0659600012</v>
      </c>
      <c r="E40" s="288">
        <v>1995486.9126299703</v>
      </c>
      <c r="F40" s="288">
        <v>2216207.9845682862</v>
      </c>
      <c r="G40" s="288">
        <v>2582960.0600354373</v>
      </c>
      <c r="H40" s="288">
        <v>2749261.5999634839</v>
      </c>
      <c r="I40" s="288">
        <v>3035958.3334830711</v>
      </c>
      <c r="J40" s="288">
        <v>3172366.6133603975</v>
      </c>
      <c r="K40" s="288">
        <v>3328798.62818461</v>
      </c>
      <c r="L40" s="288">
        <v>3760401.5879314891</v>
      </c>
      <c r="M40" s="288">
        <v>3988676.3085045069</v>
      </c>
      <c r="N40" s="288">
        <v>4199558.2439515479</v>
      </c>
      <c r="O40" s="288">
        <v>2926528.2150310036</v>
      </c>
      <c r="P40" s="288">
        <v>3647400.1080979267</v>
      </c>
      <c r="Q40" s="288">
        <v>4313704.6274030153</v>
      </c>
      <c r="R40" s="288">
        <v>5093679.1569157289</v>
      </c>
      <c r="S40" s="288">
        <v>5883118.4860494807</v>
      </c>
    </row>
    <row r="41" spans="1:19">
      <c r="A41" s="289" t="s">
        <v>44</v>
      </c>
      <c r="B41" s="290">
        <v>32</v>
      </c>
      <c r="C41" s="288">
        <v>1090452.6356378407</v>
      </c>
      <c r="D41" s="288">
        <v>1225617.8489278113</v>
      </c>
      <c r="E41" s="288">
        <v>1377749.4469977776</v>
      </c>
      <c r="F41" s="288">
        <v>1705630.567150651</v>
      </c>
      <c r="G41" s="288">
        <v>1668033.5603664233</v>
      </c>
      <c r="H41" s="288">
        <v>1845019.8939674548</v>
      </c>
      <c r="I41" s="288">
        <v>2027532.4802294122</v>
      </c>
      <c r="J41" s="288">
        <v>2754572.6358784693</v>
      </c>
      <c r="K41" s="288">
        <v>2959423.8873908487</v>
      </c>
      <c r="L41" s="288">
        <v>3004972.8826964241</v>
      </c>
      <c r="M41" s="288">
        <v>3176178.7390688402</v>
      </c>
      <c r="N41" s="288">
        <v>3414901.124222917</v>
      </c>
      <c r="O41" s="288">
        <v>3108469.1934249555</v>
      </c>
      <c r="P41" s="288">
        <v>3625507.2132470901</v>
      </c>
      <c r="Q41" s="288">
        <v>4149638.2582591255</v>
      </c>
      <c r="R41" s="288">
        <v>4189327.6956264842</v>
      </c>
      <c r="S41" s="288">
        <v>4590588.3741381159</v>
      </c>
    </row>
    <row r="42" spans="1:19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</row>
    <row r="43" spans="1:19">
      <c r="A43" s="282"/>
      <c r="B43" s="282"/>
      <c r="C43" s="282"/>
      <c r="D43" s="282"/>
      <c r="E43" s="282"/>
      <c r="F43" s="282"/>
      <c r="G43" s="282"/>
    </row>
    <row r="44" spans="1:19">
      <c r="A44" s="282" t="s">
        <v>16</v>
      </c>
      <c r="B44" s="282"/>
      <c r="C44" s="282"/>
      <c r="D44" s="282"/>
      <c r="E44" s="282"/>
      <c r="F44" s="282"/>
      <c r="G44" s="282"/>
    </row>
    <row r="45" spans="1:19">
      <c r="A45" s="222" t="s">
        <v>256</v>
      </c>
      <c r="B45" s="282"/>
      <c r="C45" s="282"/>
      <c r="D45" s="282"/>
      <c r="E45" s="282"/>
      <c r="F45" s="282"/>
      <c r="G45" s="282"/>
    </row>
    <row r="46" spans="1:19" ht="15.6">
      <c r="B46" s="282"/>
      <c r="C46" s="282"/>
      <c r="D46" s="282"/>
      <c r="E46" s="282"/>
      <c r="F46" s="282"/>
      <c r="G46" s="291"/>
    </row>
    <row r="47" spans="1:19" ht="15.6">
      <c r="A47" s="281" t="s">
        <v>17</v>
      </c>
      <c r="S47" s="109">
        <v>41</v>
      </c>
    </row>
  </sheetData>
  <mergeCells count="3">
    <mergeCell ref="A3:B3"/>
    <mergeCell ref="A6:S6"/>
    <mergeCell ref="A5:S5"/>
  </mergeCells>
  <hyperlinks>
    <hyperlink ref="A2" location="INDICE!A1" display="índice" xr:uid="{00000000-0004-0000-2B00-00000000000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36">
    <tabColor theme="3" tint="-0.499984740745262"/>
  </sheetPr>
  <dimension ref="A2:S47"/>
  <sheetViews>
    <sheetView topLeftCell="K1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4" width="11.88671875" style="280" bestFit="1" customWidth="1"/>
    <col min="25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422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77</v>
      </c>
      <c r="B9" s="284" t="s">
        <v>78</v>
      </c>
      <c r="C9" s="285">
        <f t="shared" ref="C9:S9" si="0">SUM(C10:C42)</f>
        <v>1303258.8729282785</v>
      </c>
      <c r="D9" s="285">
        <f t="shared" si="0"/>
        <v>1580124.4281748757</v>
      </c>
      <c r="E9" s="285">
        <f t="shared" si="0"/>
        <v>1909499.356054897</v>
      </c>
      <c r="F9" s="285">
        <f t="shared" si="0"/>
        <v>2369203.1866259486</v>
      </c>
      <c r="G9" s="285">
        <f t="shared" si="0"/>
        <v>2612164.5985285747</v>
      </c>
      <c r="H9" s="285">
        <f t="shared" si="0"/>
        <v>3001588.6091915253</v>
      </c>
      <c r="I9" s="285">
        <f t="shared" si="0"/>
        <v>3568377.2021969515</v>
      </c>
      <c r="J9" s="285">
        <f t="shared" si="0"/>
        <v>4033473.9097558102</v>
      </c>
      <c r="K9" s="285">
        <f t="shared" si="0"/>
        <v>4126400.038726232</v>
      </c>
      <c r="L9" s="285">
        <f t="shared" si="0"/>
        <v>4191432.9372568354</v>
      </c>
      <c r="M9" s="285">
        <f t="shared" si="0"/>
        <v>4296180.2952752747</v>
      </c>
      <c r="N9" s="285">
        <f t="shared" si="0"/>
        <v>4337997.5269206325</v>
      </c>
      <c r="O9" s="285">
        <f t="shared" si="0"/>
        <v>4155950.9299204685</v>
      </c>
      <c r="P9" s="285">
        <f t="shared" si="0"/>
        <v>4297864.7986097587</v>
      </c>
      <c r="Q9" s="285">
        <f t="shared" si="0"/>
        <v>4784492.4436518783</v>
      </c>
      <c r="R9" s="285">
        <f t="shared" si="0"/>
        <v>5997972.8434448335</v>
      </c>
      <c r="S9" s="285">
        <f t="shared" si="0"/>
        <v>5757603.2580551999</v>
      </c>
    </row>
    <row r="10" spans="1:19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</row>
    <row r="11" spans="1:19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</row>
    <row r="12" spans="1:19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</row>
    <row r="13" spans="1:19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</row>
    <row r="14" spans="1:19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</row>
    <row r="15" spans="1:19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</row>
    <row r="16" spans="1:19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</row>
    <row r="17" spans="1:19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</row>
    <row r="18" spans="1:19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</row>
    <row r="19" spans="1:19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</row>
    <row r="20" spans="1:19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</row>
    <row r="21" spans="1:19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</row>
    <row r="22" spans="1:19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</row>
    <row r="23" spans="1:19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</row>
    <row r="24" spans="1:19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</row>
    <row r="25" spans="1:19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</row>
    <row r="26" spans="1:19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</row>
    <row r="27" spans="1:19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</row>
    <row r="28" spans="1:19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</row>
    <row r="29" spans="1:19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</row>
    <row r="30" spans="1:19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</row>
    <row r="31" spans="1:19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</row>
    <row r="32" spans="1:19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</row>
    <row r="33" spans="1:19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</row>
    <row r="34" spans="1:19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</row>
    <row r="35" spans="1:19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</row>
    <row r="36" spans="1:19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</row>
    <row r="37" spans="1:19">
      <c r="A37" s="289" t="s">
        <v>41</v>
      </c>
      <c r="B37" s="290">
        <v>28</v>
      </c>
      <c r="C37" s="288">
        <v>1303258.8729282785</v>
      </c>
      <c r="D37" s="288">
        <v>1580124.4281748757</v>
      </c>
      <c r="E37" s="288">
        <v>1909499.356054897</v>
      </c>
      <c r="F37" s="288">
        <v>2369203.1866259486</v>
      </c>
      <c r="G37" s="288">
        <v>2612164.5985285747</v>
      </c>
      <c r="H37" s="288">
        <v>3001588.6091915253</v>
      </c>
      <c r="I37" s="288">
        <v>3568377.2021969515</v>
      </c>
      <c r="J37" s="288">
        <v>4033473.9097558102</v>
      </c>
      <c r="K37" s="288">
        <v>4126400.038726232</v>
      </c>
      <c r="L37" s="288">
        <v>4191432.9372568354</v>
      </c>
      <c r="M37" s="288">
        <v>4296180.2952752747</v>
      </c>
      <c r="N37" s="288">
        <v>4337997.5269206325</v>
      </c>
      <c r="O37" s="288">
        <v>4155950.9299204685</v>
      </c>
      <c r="P37" s="288">
        <v>4297864.7986097587</v>
      </c>
      <c r="Q37" s="288">
        <v>4784492.4436518783</v>
      </c>
      <c r="R37" s="288">
        <v>5997972.8434448335</v>
      </c>
      <c r="S37" s="288">
        <v>5757603.2580551999</v>
      </c>
    </row>
    <row r="38" spans="1:19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</row>
    <row r="39" spans="1:19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</row>
    <row r="40" spans="1:19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</row>
    <row r="41" spans="1:19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</row>
    <row r="42" spans="1:19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</row>
    <row r="43" spans="1:19">
      <c r="A43" s="282"/>
      <c r="B43" s="282"/>
      <c r="C43" s="282"/>
      <c r="D43" s="282"/>
      <c r="E43" s="282"/>
      <c r="F43" s="282"/>
      <c r="G43" s="282"/>
    </row>
    <row r="44" spans="1:19">
      <c r="A44" s="282" t="s">
        <v>16</v>
      </c>
      <c r="B44" s="282"/>
      <c r="C44" s="282"/>
      <c r="D44" s="282"/>
      <c r="E44" s="282"/>
      <c r="F44" s="282"/>
      <c r="G44" s="282"/>
    </row>
    <row r="45" spans="1:19">
      <c r="A45" s="222" t="s">
        <v>256</v>
      </c>
      <c r="B45" s="282"/>
      <c r="C45" s="282"/>
      <c r="D45" s="282"/>
      <c r="E45" s="282"/>
      <c r="F45" s="282"/>
      <c r="G45" s="282"/>
    </row>
    <row r="46" spans="1:19" ht="15.6">
      <c r="B46" s="282"/>
      <c r="C46" s="282"/>
      <c r="D46" s="282"/>
      <c r="E46" s="282"/>
      <c r="F46" s="282"/>
      <c r="G46" s="291"/>
    </row>
    <row r="47" spans="1:19" ht="15.6">
      <c r="A47" s="281" t="s">
        <v>17</v>
      </c>
      <c r="S47" s="109">
        <v>42</v>
      </c>
    </row>
  </sheetData>
  <mergeCells count="3">
    <mergeCell ref="A3:B3"/>
    <mergeCell ref="A6:S6"/>
    <mergeCell ref="A5:S5"/>
  </mergeCells>
  <hyperlinks>
    <hyperlink ref="A2" location="INDICE!A1" display="índice" xr:uid="{00000000-0004-0000-2C00-000000000000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37">
    <tabColor theme="3" tint="-0.499984740745262"/>
  </sheetPr>
  <dimension ref="A2:S47"/>
  <sheetViews>
    <sheetView topLeftCell="L1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88671875" style="280" customWidth="1"/>
    <col min="20" max="20" width="11.44140625" style="280"/>
    <col min="21" max="24" width="11.88671875" style="280" bestFit="1" customWidth="1"/>
    <col min="25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423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77</v>
      </c>
      <c r="B9" s="284" t="s">
        <v>78</v>
      </c>
      <c r="C9" s="285">
        <f>SUM(C10:C42)</f>
        <v>1582264.6347394162</v>
      </c>
      <c r="D9" s="285">
        <f t="shared" ref="D9:S9" si="0">SUM(D10:D42)</f>
        <v>2261177.1266665976</v>
      </c>
      <c r="E9" s="285">
        <f t="shared" si="0"/>
        <v>2649934.4818136143</v>
      </c>
      <c r="F9" s="285">
        <f t="shared" si="0"/>
        <v>3605373.56433577</v>
      </c>
      <c r="G9" s="285">
        <f t="shared" si="0"/>
        <v>3775637.0666489424</v>
      </c>
      <c r="H9" s="285">
        <f t="shared" si="0"/>
        <v>3372157.0986884544</v>
      </c>
      <c r="I9" s="285">
        <f t="shared" si="0"/>
        <v>4587004.5663864668</v>
      </c>
      <c r="J9" s="285">
        <f t="shared" si="0"/>
        <v>4638837.3711492978</v>
      </c>
      <c r="K9" s="285">
        <f t="shared" si="0"/>
        <v>5296688.3065128652</v>
      </c>
      <c r="L9" s="285">
        <f t="shared" si="0"/>
        <v>5751481.434551198</v>
      </c>
      <c r="M9" s="285">
        <f t="shared" si="0"/>
        <v>5826586.798280349</v>
      </c>
      <c r="N9" s="285">
        <f t="shared" si="0"/>
        <v>6217640.2840769142</v>
      </c>
      <c r="O9" s="285">
        <f t="shared" si="0"/>
        <v>6354588.9955926994</v>
      </c>
      <c r="P9" s="285">
        <f t="shared" si="0"/>
        <v>8244425.2177807922</v>
      </c>
      <c r="Q9" s="285">
        <f t="shared" si="0"/>
        <v>8270666.5034980867</v>
      </c>
      <c r="R9" s="285">
        <f t="shared" si="0"/>
        <v>9543857.9997750726</v>
      </c>
      <c r="S9" s="285">
        <f t="shared" si="0"/>
        <v>9916895.913969228</v>
      </c>
    </row>
    <row r="10" spans="1:19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</row>
    <row r="11" spans="1:19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</row>
    <row r="12" spans="1:19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</row>
    <row r="13" spans="1:19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</row>
    <row r="14" spans="1:19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</row>
    <row r="15" spans="1:19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</row>
    <row r="16" spans="1:19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</row>
    <row r="17" spans="1:19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</row>
    <row r="18" spans="1:19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</row>
    <row r="19" spans="1:19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</row>
    <row r="20" spans="1:19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</row>
    <row r="21" spans="1:19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</row>
    <row r="22" spans="1:19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</row>
    <row r="23" spans="1:19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</row>
    <row r="24" spans="1:19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</row>
    <row r="25" spans="1:19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</row>
    <row r="26" spans="1:19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</row>
    <row r="27" spans="1:19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</row>
    <row r="28" spans="1:19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</row>
    <row r="29" spans="1:19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</row>
    <row r="30" spans="1:19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</row>
    <row r="31" spans="1:19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</row>
    <row r="32" spans="1:19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</row>
    <row r="33" spans="1:19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</row>
    <row r="34" spans="1:19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</row>
    <row r="35" spans="1:19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</row>
    <row r="36" spans="1:19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</row>
    <row r="37" spans="1:19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</row>
    <row r="38" spans="1:19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</row>
    <row r="39" spans="1:19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</row>
    <row r="40" spans="1:19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</row>
    <row r="41" spans="1:19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</row>
    <row r="42" spans="1:19">
      <c r="A42" s="289" t="s">
        <v>45</v>
      </c>
      <c r="B42" s="290">
        <v>33</v>
      </c>
      <c r="C42" s="288">
        <v>1582264.6347394162</v>
      </c>
      <c r="D42" s="288">
        <v>2261177.1266665976</v>
      </c>
      <c r="E42" s="288">
        <v>2649934.4818136143</v>
      </c>
      <c r="F42" s="288">
        <v>3605373.56433577</v>
      </c>
      <c r="G42" s="288">
        <v>3775637.0666489424</v>
      </c>
      <c r="H42" s="288">
        <v>3372157.0986884544</v>
      </c>
      <c r="I42" s="288">
        <v>4587004.5663864668</v>
      </c>
      <c r="J42" s="288">
        <v>4638837.3711492978</v>
      </c>
      <c r="K42" s="288">
        <v>5296688.3065128652</v>
      </c>
      <c r="L42" s="288">
        <v>5751481.434551198</v>
      </c>
      <c r="M42" s="288">
        <v>5826586.798280349</v>
      </c>
      <c r="N42" s="288">
        <v>6217640.2840769142</v>
      </c>
      <c r="O42" s="288">
        <v>6354588.9955926994</v>
      </c>
      <c r="P42" s="288">
        <v>8244425.2177807922</v>
      </c>
      <c r="Q42" s="288">
        <v>8270666.5034980867</v>
      </c>
      <c r="R42" s="288">
        <v>9543857.9997750726</v>
      </c>
      <c r="S42" s="288">
        <v>9916895.913969228</v>
      </c>
    </row>
    <row r="43" spans="1:19">
      <c r="A43" s="282"/>
      <c r="B43" s="282"/>
      <c r="C43" s="282"/>
      <c r="D43" s="282"/>
      <c r="E43" s="282"/>
      <c r="F43" s="282"/>
      <c r="G43" s="282"/>
    </row>
    <row r="44" spans="1:19">
      <c r="A44" s="282" t="s">
        <v>16</v>
      </c>
      <c r="B44" s="282"/>
      <c r="C44" s="282"/>
      <c r="D44" s="282"/>
      <c r="E44" s="282"/>
      <c r="F44" s="282"/>
      <c r="G44" s="282"/>
    </row>
    <row r="45" spans="1:19">
      <c r="A45" s="222" t="s">
        <v>256</v>
      </c>
      <c r="B45" s="282"/>
      <c r="C45" s="282"/>
      <c r="D45" s="282"/>
      <c r="E45" s="282"/>
      <c r="F45" s="282"/>
      <c r="G45" s="282"/>
    </row>
    <row r="46" spans="1:19" ht="15.6">
      <c r="B46" s="282"/>
      <c r="C46" s="282"/>
      <c r="D46" s="282"/>
      <c r="E46" s="282"/>
      <c r="F46" s="282"/>
      <c r="G46" s="291"/>
    </row>
    <row r="47" spans="1:19" ht="15.6">
      <c r="A47" s="281" t="s">
        <v>17</v>
      </c>
      <c r="S47" s="109">
        <v>43</v>
      </c>
    </row>
  </sheetData>
  <mergeCells count="3">
    <mergeCell ref="A3:B3"/>
    <mergeCell ref="A6:S6"/>
    <mergeCell ref="A5:S5"/>
  </mergeCells>
  <hyperlinks>
    <hyperlink ref="A2" location="INDICE!A1" display="índice" xr:uid="{00000000-0004-0000-2D00-000000000000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38">
    <tabColor theme="3" tint="-0.499984740745262"/>
  </sheetPr>
  <dimension ref="A2:S47"/>
  <sheetViews>
    <sheetView topLeftCell="K1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4" width="11.88671875" style="280" bestFit="1" customWidth="1"/>
    <col min="25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424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77</v>
      </c>
      <c r="B9" s="284" t="s">
        <v>78</v>
      </c>
      <c r="C9" s="285">
        <f>SUM(C10:C42)</f>
        <v>16378721.684529128</v>
      </c>
      <c r="D9" s="285">
        <f t="shared" ref="D9:S9" si="0">SUM(D10:D42)</f>
        <v>17621027.823071226</v>
      </c>
      <c r="E9" s="285">
        <f t="shared" si="0"/>
        <v>19547843.585572444</v>
      </c>
      <c r="F9" s="285">
        <f t="shared" si="0"/>
        <v>21182975.253203452</v>
      </c>
      <c r="G9" s="285">
        <f t="shared" si="0"/>
        <v>22033789.106547751</v>
      </c>
      <c r="H9" s="285">
        <f t="shared" si="0"/>
        <v>23781809.047745507</v>
      </c>
      <c r="I9" s="285">
        <f t="shared" si="0"/>
        <v>26075025.001571886</v>
      </c>
      <c r="J9" s="285">
        <f t="shared" si="0"/>
        <v>26264137.386304103</v>
      </c>
      <c r="K9" s="285">
        <f t="shared" si="0"/>
        <v>28015416.506484836</v>
      </c>
      <c r="L9" s="285">
        <f t="shared" si="0"/>
        <v>30272803.183415461</v>
      </c>
      <c r="M9" s="285">
        <f t="shared" si="0"/>
        <v>31874002.084382314</v>
      </c>
      <c r="N9" s="285">
        <f t="shared" si="0"/>
        <v>32160168.099202693</v>
      </c>
      <c r="O9" s="285">
        <f t="shared" si="0"/>
        <v>30591963.558564223</v>
      </c>
      <c r="P9" s="285">
        <f t="shared" si="0"/>
        <v>34524574.101440474</v>
      </c>
      <c r="Q9" s="285">
        <f t="shared" si="0"/>
        <v>36980140.748410486</v>
      </c>
      <c r="R9" s="285">
        <f t="shared" si="0"/>
        <v>38387491.028772742</v>
      </c>
      <c r="S9" s="285">
        <f t="shared" si="0"/>
        <v>40422211.71696867</v>
      </c>
    </row>
    <row r="10" spans="1:19">
      <c r="A10" s="286" t="s">
        <v>120</v>
      </c>
      <c r="B10" s="287">
        <v>1</v>
      </c>
      <c r="C10" s="288">
        <v>992103.67163916398</v>
      </c>
      <c r="D10" s="288">
        <v>1002566.2008953257</v>
      </c>
      <c r="E10" s="288">
        <v>1178654.0081877913</v>
      </c>
      <c r="F10" s="288">
        <v>1156688.5008379659</v>
      </c>
      <c r="G10" s="288">
        <v>1219495.2975398283</v>
      </c>
      <c r="H10" s="288">
        <v>1560182.8411762659</v>
      </c>
      <c r="I10" s="288">
        <v>1490033.0483781695</v>
      </c>
      <c r="J10" s="288">
        <v>1175331.1233499553</v>
      </c>
      <c r="K10" s="288">
        <v>1255989.0394637641</v>
      </c>
      <c r="L10" s="288">
        <v>1458581.6082281526</v>
      </c>
      <c r="M10" s="288">
        <v>1877964.6809173785</v>
      </c>
      <c r="N10" s="288">
        <v>1936311.1087097663</v>
      </c>
      <c r="O10" s="288">
        <v>2056083.8555107494</v>
      </c>
      <c r="P10" s="288">
        <v>2014962.1784005344</v>
      </c>
      <c r="Q10" s="288">
        <v>2056796.0823331117</v>
      </c>
      <c r="R10" s="288">
        <v>2337886.5795436176</v>
      </c>
      <c r="S10" s="288">
        <v>2318834.048175164</v>
      </c>
    </row>
    <row r="11" spans="1:19">
      <c r="A11" s="289" t="s">
        <v>121</v>
      </c>
      <c r="B11" s="290">
        <v>2</v>
      </c>
      <c r="C11" s="288">
        <v>712210.96835864754</v>
      </c>
      <c r="D11" s="288">
        <v>764510.98134097503</v>
      </c>
      <c r="E11" s="288">
        <v>859792.68269807985</v>
      </c>
      <c r="F11" s="288">
        <v>954662.31709709996</v>
      </c>
      <c r="G11" s="288">
        <v>956981.00669109123</v>
      </c>
      <c r="H11" s="288">
        <v>1107782.6697963616</v>
      </c>
      <c r="I11" s="288">
        <v>1239124.9250388704</v>
      </c>
      <c r="J11" s="288">
        <v>1230738.7345061181</v>
      </c>
      <c r="K11" s="288">
        <v>1286026.740349764</v>
      </c>
      <c r="L11" s="288">
        <v>1323741.6865869733</v>
      </c>
      <c r="M11" s="288">
        <v>1388051.5792470099</v>
      </c>
      <c r="N11" s="288">
        <v>1435947.5208667014</v>
      </c>
      <c r="O11" s="288">
        <v>1496600.9292156855</v>
      </c>
      <c r="P11" s="288">
        <v>1673827.0843220104</v>
      </c>
      <c r="Q11" s="288">
        <v>1803696.4890897966</v>
      </c>
      <c r="R11" s="288">
        <v>1938300.4469771166</v>
      </c>
      <c r="S11" s="288">
        <v>2143722.8729193644</v>
      </c>
    </row>
    <row r="12" spans="1:19">
      <c r="A12" s="289" t="s">
        <v>19</v>
      </c>
      <c r="B12" s="290">
        <v>3</v>
      </c>
      <c r="C12" s="288">
        <v>148998.18502198416</v>
      </c>
      <c r="D12" s="288">
        <v>152151.04481991829</v>
      </c>
      <c r="E12" s="288">
        <v>168749.93811536953</v>
      </c>
      <c r="F12" s="288">
        <v>190125.24188433788</v>
      </c>
      <c r="G12" s="288">
        <v>224233.93927373792</v>
      </c>
      <c r="H12" s="288">
        <v>269639.87439061701</v>
      </c>
      <c r="I12" s="288">
        <v>296906.81335323001</v>
      </c>
      <c r="J12" s="288">
        <v>287088.82462439407</v>
      </c>
      <c r="K12" s="288">
        <v>208887.66098070255</v>
      </c>
      <c r="L12" s="288">
        <v>184069.24095429829</v>
      </c>
      <c r="M12" s="288">
        <v>190088.4818049247</v>
      </c>
      <c r="N12" s="288">
        <v>168018.02920833792</v>
      </c>
      <c r="O12" s="288">
        <v>172912.00607445501</v>
      </c>
      <c r="P12" s="288">
        <v>165522.99628371067</v>
      </c>
      <c r="Q12" s="288">
        <v>166316.42576363267</v>
      </c>
      <c r="R12" s="288">
        <v>131672.11408359991</v>
      </c>
      <c r="S12" s="288">
        <v>128337.98782063805</v>
      </c>
    </row>
    <row r="13" spans="1:19">
      <c r="A13" s="289" t="s">
        <v>20</v>
      </c>
      <c r="B13" s="290">
        <v>4</v>
      </c>
      <c r="C13" s="288">
        <v>14592.03219934449</v>
      </c>
      <c r="D13" s="288">
        <v>15881.912297057481</v>
      </c>
      <c r="E13" s="288">
        <v>16854.131592833812</v>
      </c>
      <c r="F13" s="288">
        <v>17882.149414113341</v>
      </c>
      <c r="G13" s="288">
        <v>19046.922378659943</v>
      </c>
      <c r="H13" s="288">
        <v>20286.025823815482</v>
      </c>
      <c r="I13" s="288">
        <v>20797.088161260763</v>
      </c>
      <c r="J13" s="288">
        <v>22182.481349372181</v>
      </c>
      <c r="K13" s="288">
        <v>24360.436535164234</v>
      </c>
      <c r="L13" s="288">
        <v>40155.597632791265</v>
      </c>
      <c r="M13" s="288">
        <v>39885.846113392668</v>
      </c>
      <c r="N13" s="288">
        <v>44134.84180294651</v>
      </c>
      <c r="O13" s="288">
        <v>47946.398957502148</v>
      </c>
      <c r="P13" s="288">
        <v>48343.138290840718</v>
      </c>
      <c r="Q13" s="288">
        <v>48550.518483082051</v>
      </c>
      <c r="R13" s="288">
        <v>54480.800902319934</v>
      </c>
      <c r="S13" s="288">
        <v>59750.691301100509</v>
      </c>
    </row>
    <row r="14" spans="1:19">
      <c r="A14" s="289" t="s">
        <v>21</v>
      </c>
      <c r="B14" s="290">
        <v>5</v>
      </c>
      <c r="C14" s="288">
        <v>63164.198062000003</v>
      </c>
      <c r="D14" s="288">
        <v>60589.299408999999</v>
      </c>
      <c r="E14" s="288">
        <v>85952.202086000005</v>
      </c>
      <c r="F14" s="288">
        <v>111759.63984100001</v>
      </c>
      <c r="G14" s="288">
        <v>127542.80857500002</v>
      </c>
      <c r="H14" s="288">
        <v>161218.898116</v>
      </c>
      <c r="I14" s="288">
        <v>208293.673393</v>
      </c>
      <c r="J14" s="288">
        <v>211266.53863647376</v>
      </c>
      <c r="K14" s="288">
        <v>225397.01637099401</v>
      </c>
      <c r="L14" s="288">
        <v>240213.298372486</v>
      </c>
      <c r="M14" s="288">
        <v>244770.34126379501</v>
      </c>
      <c r="N14" s="288">
        <v>261302.48553721269</v>
      </c>
      <c r="O14" s="288">
        <v>279520.0234248747</v>
      </c>
      <c r="P14" s="288">
        <v>323458.4738148679</v>
      </c>
      <c r="Q14" s="288">
        <v>334740.5922286727</v>
      </c>
      <c r="R14" s="288">
        <v>390411.73530778236</v>
      </c>
      <c r="S14" s="288">
        <v>366990.00911976362</v>
      </c>
    </row>
    <row r="15" spans="1:19">
      <c r="A15" s="289" t="s">
        <v>22</v>
      </c>
      <c r="B15" s="290">
        <v>6</v>
      </c>
      <c r="C15" s="288">
        <v>301356.70647215011</v>
      </c>
      <c r="D15" s="288">
        <v>322737.61865973659</v>
      </c>
      <c r="E15" s="288">
        <v>414170.08446769509</v>
      </c>
      <c r="F15" s="288">
        <v>415778.46232238878</v>
      </c>
      <c r="G15" s="288">
        <v>418107.59356095828</v>
      </c>
      <c r="H15" s="288">
        <v>429739.17051940411</v>
      </c>
      <c r="I15" s="288">
        <v>465069.92041634949</v>
      </c>
      <c r="J15" s="288">
        <v>470722.38202214462</v>
      </c>
      <c r="K15" s="288">
        <v>498660.22039072489</v>
      </c>
      <c r="L15" s="288">
        <v>492589.00711462728</v>
      </c>
      <c r="M15" s="288">
        <v>491092.91919291171</v>
      </c>
      <c r="N15" s="288">
        <v>463944.49555706745</v>
      </c>
      <c r="O15" s="288">
        <v>495933.92739317357</v>
      </c>
      <c r="P15" s="288">
        <v>460862.7267621936</v>
      </c>
      <c r="Q15" s="288">
        <v>462216.29394879896</v>
      </c>
      <c r="R15" s="288">
        <v>480893.89421069447</v>
      </c>
      <c r="S15" s="288">
        <v>492106.7014041915</v>
      </c>
    </row>
    <row r="16" spans="1:19">
      <c r="A16" s="289" t="s">
        <v>23</v>
      </c>
      <c r="B16" s="290">
        <v>7</v>
      </c>
      <c r="C16" s="288">
        <v>134533.3092795508</v>
      </c>
      <c r="D16" s="288">
        <v>83762.060261336155</v>
      </c>
      <c r="E16" s="288">
        <v>65419.691209693439</v>
      </c>
      <c r="F16" s="288">
        <v>74921.529020340648</v>
      </c>
      <c r="G16" s="288">
        <v>43165.55055055907</v>
      </c>
      <c r="H16" s="288">
        <v>122000.666976803</v>
      </c>
      <c r="I16" s="288">
        <v>164024.17730751069</v>
      </c>
      <c r="J16" s="288">
        <v>151222.1012766377</v>
      </c>
      <c r="K16" s="288">
        <v>152847.20344067359</v>
      </c>
      <c r="L16" s="288">
        <v>153400.19041719669</v>
      </c>
      <c r="M16" s="288">
        <v>125199.22129623219</v>
      </c>
      <c r="N16" s="288">
        <v>120371.66611109722</v>
      </c>
      <c r="O16" s="288">
        <v>102027.82612067595</v>
      </c>
      <c r="P16" s="288">
        <v>110822.50827952426</v>
      </c>
      <c r="Q16" s="288">
        <v>90385.248372544636</v>
      </c>
      <c r="R16" s="288">
        <v>89841.326136569449</v>
      </c>
      <c r="S16" s="288">
        <v>88706.758765589504</v>
      </c>
    </row>
    <row r="17" spans="1:19">
      <c r="A17" s="289" t="s">
        <v>24</v>
      </c>
      <c r="B17" s="290">
        <v>8</v>
      </c>
      <c r="C17" s="288">
        <v>100486.23027609161</v>
      </c>
      <c r="D17" s="288">
        <v>117331.75434808461</v>
      </c>
      <c r="E17" s="288">
        <v>139283.337799022</v>
      </c>
      <c r="F17" s="288">
        <v>142979.66516857059</v>
      </c>
      <c r="G17" s="288">
        <v>145787.6063217684</v>
      </c>
      <c r="H17" s="288">
        <v>152859.73300147639</v>
      </c>
      <c r="I17" s="288">
        <v>185814.5008260934</v>
      </c>
      <c r="J17" s="288">
        <v>227032.69972894079</v>
      </c>
      <c r="K17" s="288">
        <v>262025.3952568527</v>
      </c>
      <c r="L17" s="288">
        <v>256275.35103820951</v>
      </c>
      <c r="M17" s="288">
        <v>228764.30434850062</v>
      </c>
      <c r="N17" s="288">
        <v>226345.15035238609</v>
      </c>
      <c r="O17" s="288">
        <v>175891.4788941833</v>
      </c>
      <c r="P17" s="288">
        <v>164229.62867434055</v>
      </c>
      <c r="Q17" s="288">
        <v>177138.30499995968</v>
      </c>
      <c r="R17" s="288">
        <v>185484.10667196731</v>
      </c>
      <c r="S17" s="288">
        <v>193245.84542639359</v>
      </c>
    </row>
    <row r="18" spans="1:19">
      <c r="A18" s="289" t="s">
        <v>25</v>
      </c>
      <c r="B18" s="290">
        <v>9</v>
      </c>
      <c r="C18" s="288">
        <v>550577.98275572807</v>
      </c>
      <c r="D18" s="288">
        <v>591828.63715803064</v>
      </c>
      <c r="E18" s="288">
        <v>623461.87913701683</v>
      </c>
      <c r="F18" s="288">
        <v>653046.62787135178</v>
      </c>
      <c r="G18" s="288">
        <v>697971.7869980745</v>
      </c>
      <c r="H18" s="288">
        <v>725627.58380505303</v>
      </c>
      <c r="I18" s="288">
        <v>780165.87112991326</v>
      </c>
      <c r="J18" s="288">
        <v>829063.65813655476</v>
      </c>
      <c r="K18" s="288">
        <v>936996.6726256744</v>
      </c>
      <c r="L18" s="288">
        <v>868485.43346686999</v>
      </c>
      <c r="M18" s="288">
        <v>954126.81669530692</v>
      </c>
      <c r="N18" s="288">
        <v>940230.63139072957</v>
      </c>
      <c r="O18" s="288">
        <v>866575.02147910383</v>
      </c>
      <c r="P18" s="288">
        <v>896085.95079366537</v>
      </c>
      <c r="Q18" s="288">
        <v>794447.81226595491</v>
      </c>
      <c r="R18" s="288">
        <v>795674.81331135123</v>
      </c>
      <c r="S18" s="288">
        <v>757135.64679512486</v>
      </c>
    </row>
    <row r="19" spans="1:19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</row>
    <row r="20" spans="1:19">
      <c r="A20" s="289" t="s">
        <v>27</v>
      </c>
      <c r="B20" s="290">
        <v>11</v>
      </c>
      <c r="C20" s="288">
        <v>255239.91120833089</v>
      </c>
      <c r="D20" s="288">
        <v>273760.83086562459</v>
      </c>
      <c r="E20" s="288">
        <v>295686.33230490639</v>
      </c>
      <c r="F20" s="288">
        <v>311131.21869414818</v>
      </c>
      <c r="G20" s="288">
        <v>343952.4284063126</v>
      </c>
      <c r="H20" s="288">
        <v>351164.27057104319</v>
      </c>
      <c r="I20" s="288">
        <v>385712.84491070441</v>
      </c>
      <c r="J20" s="288">
        <v>407265.7572151784</v>
      </c>
      <c r="K20" s="288">
        <v>460725.8251685024</v>
      </c>
      <c r="L20" s="288">
        <v>434999.80979661061</v>
      </c>
      <c r="M20" s="288">
        <v>440034.54300543829</v>
      </c>
      <c r="N20" s="288">
        <v>432492.82493848441</v>
      </c>
      <c r="O20" s="288">
        <v>388559.09680326079</v>
      </c>
      <c r="P20" s="288">
        <v>365220.45369196963</v>
      </c>
      <c r="Q20" s="288">
        <v>375762.55943590606</v>
      </c>
      <c r="R20" s="288">
        <v>393282.24494399439</v>
      </c>
      <c r="S20" s="288">
        <v>358400.03410930786</v>
      </c>
    </row>
    <row r="21" spans="1:19">
      <c r="A21" s="289" t="s">
        <v>28</v>
      </c>
      <c r="B21" s="290">
        <v>12</v>
      </c>
      <c r="C21" s="288">
        <v>201684.9681044794</v>
      </c>
      <c r="D21" s="288">
        <v>217084.29477351811</v>
      </c>
      <c r="E21" s="288">
        <v>229566.87927848939</v>
      </c>
      <c r="F21" s="288">
        <v>244303.464520229</v>
      </c>
      <c r="G21" s="288">
        <v>281633.02229560068</v>
      </c>
      <c r="H21" s="288">
        <v>288269.60918892082</v>
      </c>
      <c r="I21" s="288">
        <v>324685.16320083197</v>
      </c>
      <c r="J21" s="288">
        <v>332922.38885399728</v>
      </c>
      <c r="K21" s="288">
        <v>330244.21981613652</v>
      </c>
      <c r="L21" s="288">
        <v>352602.51559282723</v>
      </c>
      <c r="M21" s="288">
        <v>336488.71576562891</v>
      </c>
      <c r="N21" s="288">
        <v>354734.41989811265</v>
      </c>
      <c r="O21" s="288">
        <v>293158.94771399209</v>
      </c>
      <c r="P21" s="288">
        <v>289588.46655170032</v>
      </c>
      <c r="Q21" s="288">
        <v>285753.6126239344</v>
      </c>
      <c r="R21" s="288">
        <v>314740.54219398217</v>
      </c>
      <c r="S21" s="288">
        <v>284606.13632085844</v>
      </c>
    </row>
    <row r="22" spans="1:19">
      <c r="A22" s="289" t="s">
        <v>29</v>
      </c>
      <c r="B22" s="290">
        <v>13</v>
      </c>
      <c r="C22" s="288">
        <v>652641.93877316918</v>
      </c>
      <c r="D22" s="288">
        <v>665529.10658498178</v>
      </c>
      <c r="E22" s="288">
        <v>737414.23567705695</v>
      </c>
      <c r="F22" s="288">
        <v>757789.02736641653</v>
      </c>
      <c r="G22" s="288">
        <v>805198.5644978066</v>
      </c>
      <c r="H22" s="288">
        <v>883206.47158810729</v>
      </c>
      <c r="I22" s="288">
        <v>953708.91925890581</v>
      </c>
      <c r="J22" s="288">
        <v>969471.71502176521</v>
      </c>
      <c r="K22" s="288">
        <v>1028776.436267651</v>
      </c>
      <c r="L22" s="288">
        <v>1104673.8159120709</v>
      </c>
      <c r="M22" s="288">
        <v>1140640.5867339463</v>
      </c>
      <c r="N22" s="288">
        <v>1069967.0290549949</v>
      </c>
      <c r="O22" s="288">
        <v>975782.63749389909</v>
      </c>
      <c r="P22" s="288">
        <v>981472.81336300052</v>
      </c>
      <c r="Q22" s="288">
        <v>1061943.3413682559</v>
      </c>
      <c r="R22" s="288">
        <v>986794.1772140176</v>
      </c>
      <c r="S22" s="288">
        <v>991151.46689608728</v>
      </c>
    </row>
    <row r="23" spans="1:19">
      <c r="A23" s="289" t="s">
        <v>122</v>
      </c>
      <c r="B23" s="290">
        <v>14</v>
      </c>
      <c r="C23" s="288">
        <v>188355.28437830426</v>
      </c>
      <c r="D23" s="288">
        <v>184727.91700740455</v>
      </c>
      <c r="E23" s="288">
        <v>185351.03266547754</v>
      </c>
      <c r="F23" s="288">
        <v>192724.17124546866</v>
      </c>
      <c r="G23" s="288">
        <v>200019.69580187596</v>
      </c>
      <c r="H23" s="288">
        <v>212276.41261858703</v>
      </c>
      <c r="I23" s="288">
        <v>219190.97378746915</v>
      </c>
      <c r="J23" s="288">
        <v>224058.79369660132</v>
      </c>
      <c r="K23" s="288">
        <v>234743.31333076599</v>
      </c>
      <c r="L23" s="288">
        <v>221287.96031795756</v>
      </c>
      <c r="M23" s="288">
        <v>176439.64977809729</v>
      </c>
      <c r="N23" s="288">
        <v>173650.58580338</v>
      </c>
      <c r="O23" s="288">
        <v>148997.55250075701</v>
      </c>
      <c r="P23" s="288">
        <v>184613.2366395946</v>
      </c>
      <c r="Q23" s="288">
        <v>223496.60488467329</v>
      </c>
      <c r="R23" s="288">
        <v>222050.93357486324</v>
      </c>
      <c r="S23" s="288">
        <v>238120.37534539399</v>
      </c>
    </row>
    <row r="24" spans="1:19">
      <c r="A24" s="289" t="s">
        <v>30</v>
      </c>
      <c r="B24" s="290">
        <v>15</v>
      </c>
      <c r="C24" s="288">
        <v>390944.04760770733</v>
      </c>
      <c r="D24" s="288">
        <v>399883.5991667225</v>
      </c>
      <c r="E24" s="288">
        <v>445435.47254344099</v>
      </c>
      <c r="F24" s="288">
        <v>436844.46722205286</v>
      </c>
      <c r="G24" s="288">
        <v>450851.02354789712</v>
      </c>
      <c r="H24" s="288">
        <v>510373.66984141967</v>
      </c>
      <c r="I24" s="288">
        <v>559203.15765936417</v>
      </c>
      <c r="J24" s="288">
        <v>585860.14793171675</v>
      </c>
      <c r="K24" s="288">
        <v>649803.00641911442</v>
      </c>
      <c r="L24" s="288">
        <v>652865.54446147545</v>
      </c>
      <c r="M24" s="288">
        <v>644729.85424056323</v>
      </c>
      <c r="N24" s="288">
        <v>660852.02141577657</v>
      </c>
      <c r="O24" s="288">
        <v>599299.55328720296</v>
      </c>
      <c r="P24" s="288">
        <v>650312.06613149599</v>
      </c>
      <c r="Q24" s="288">
        <v>626186.7708415438</v>
      </c>
      <c r="R24" s="288">
        <v>617197.84344961529</v>
      </c>
      <c r="S24" s="288">
        <v>583957.20021048095</v>
      </c>
    </row>
    <row r="25" spans="1:19">
      <c r="A25" s="289" t="s">
        <v>31</v>
      </c>
      <c r="B25" s="290">
        <v>16</v>
      </c>
      <c r="C25" s="288">
        <v>159957</v>
      </c>
      <c r="D25" s="288">
        <v>173189</v>
      </c>
      <c r="E25" s="288">
        <v>203594</v>
      </c>
      <c r="F25" s="288">
        <v>235703</v>
      </c>
      <c r="G25" s="288">
        <v>215068</v>
      </c>
      <c r="H25" s="288">
        <v>210703</v>
      </c>
      <c r="I25" s="288">
        <v>218258</v>
      </c>
      <c r="J25" s="288">
        <v>233848.06158531888</v>
      </c>
      <c r="K25" s="288">
        <v>254986.39178402521</v>
      </c>
      <c r="L25" s="288">
        <v>264353.0921645686</v>
      </c>
      <c r="M25" s="288">
        <v>275439.4117106162</v>
      </c>
      <c r="N25" s="288">
        <v>265045.82109438907</v>
      </c>
      <c r="O25" s="288">
        <v>225155.55790857901</v>
      </c>
      <c r="P25" s="288">
        <v>245146.842528304</v>
      </c>
      <c r="Q25" s="288">
        <v>260058.54221448637</v>
      </c>
      <c r="R25" s="288">
        <v>275901.27633216634</v>
      </c>
      <c r="S25" s="288">
        <v>273666.65997016797</v>
      </c>
    </row>
    <row r="26" spans="1:19">
      <c r="A26" s="289" t="s">
        <v>32</v>
      </c>
      <c r="B26" s="290">
        <v>17</v>
      </c>
      <c r="C26" s="288">
        <v>308259.55378494842</v>
      </c>
      <c r="D26" s="288">
        <v>324480.66309520183</v>
      </c>
      <c r="E26" s="288">
        <v>363607.17607234325</v>
      </c>
      <c r="F26" s="288">
        <v>397749.58971278474</v>
      </c>
      <c r="G26" s="288">
        <v>426962.51269362262</v>
      </c>
      <c r="H26" s="288">
        <v>448610.62300947506</v>
      </c>
      <c r="I26" s="288">
        <v>484344.66680692718</v>
      </c>
      <c r="J26" s="288">
        <v>516630.74985670531</v>
      </c>
      <c r="K26" s="288">
        <v>533564.78399191063</v>
      </c>
      <c r="L26" s="288">
        <v>564297.13323389366</v>
      </c>
      <c r="M26" s="288">
        <v>517882.83628718369</v>
      </c>
      <c r="N26" s="288">
        <v>531599.87181541906</v>
      </c>
      <c r="O26" s="288">
        <v>488493.52621887292</v>
      </c>
      <c r="P26" s="288">
        <v>534109.45427300816</v>
      </c>
      <c r="Q26" s="288">
        <v>570478.6260671037</v>
      </c>
      <c r="R26" s="288">
        <v>568401.55723158596</v>
      </c>
      <c r="S26" s="288">
        <v>542405.32613312255</v>
      </c>
    </row>
    <row r="27" spans="1:19">
      <c r="A27" s="289" t="s">
        <v>33</v>
      </c>
      <c r="B27" s="290">
        <v>18</v>
      </c>
      <c r="C27" s="288">
        <v>303281.65795171622</v>
      </c>
      <c r="D27" s="288">
        <v>304835.39841384394</v>
      </c>
      <c r="E27" s="288">
        <v>307975.7435078664</v>
      </c>
      <c r="F27" s="288">
        <v>417369.03616671625</v>
      </c>
      <c r="G27" s="288">
        <v>438845.9314248155</v>
      </c>
      <c r="H27" s="288">
        <v>452664.94656004023</v>
      </c>
      <c r="I27" s="288">
        <v>486196.29997985222</v>
      </c>
      <c r="J27" s="288">
        <v>491370.74069328199</v>
      </c>
      <c r="K27" s="288">
        <v>529558.60593437799</v>
      </c>
      <c r="L27" s="288">
        <v>534101.93975252635</v>
      </c>
      <c r="M27" s="288">
        <v>548410.81303307822</v>
      </c>
      <c r="N27" s="288">
        <v>550433.43050001282</v>
      </c>
      <c r="O27" s="288">
        <v>547902.10576273943</v>
      </c>
      <c r="P27" s="288">
        <v>664977.60120491439</v>
      </c>
      <c r="Q27" s="288">
        <v>732293.83497240627</v>
      </c>
      <c r="R27" s="288">
        <v>711421.87394143164</v>
      </c>
      <c r="S27" s="288">
        <v>716880.161245052</v>
      </c>
    </row>
    <row r="28" spans="1:19">
      <c r="A28" s="289" t="s">
        <v>123</v>
      </c>
      <c r="B28" s="290">
        <v>19</v>
      </c>
      <c r="C28" s="288">
        <v>34478.072282523382</v>
      </c>
      <c r="D28" s="288">
        <v>35644.937238378974</v>
      </c>
      <c r="E28" s="288">
        <v>37449.21670533187</v>
      </c>
      <c r="F28" s="288">
        <v>39643.352910163958</v>
      </c>
      <c r="G28" s="288">
        <v>40345.079867223627</v>
      </c>
      <c r="H28" s="288">
        <v>42177.382592353417</v>
      </c>
      <c r="I28" s="288">
        <v>46239.908926540811</v>
      </c>
      <c r="J28" s="288">
        <v>45954.137740056874</v>
      </c>
      <c r="K28" s="288">
        <v>46595.53987379912</v>
      </c>
      <c r="L28" s="288">
        <v>50026.311072195815</v>
      </c>
      <c r="M28" s="288">
        <v>51942.713267916908</v>
      </c>
      <c r="N28" s="288">
        <v>53852.273378041544</v>
      </c>
      <c r="O28" s="288">
        <v>54091.038628481285</v>
      </c>
      <c r="P28" s="288">
        <v>67525.622551006352</v>
      </c>
      <c r="Q28" s="288">
        <v>64997.556078330294</v>
      </c>
      <c r="R28" s="288">
        <v>81095.013295099023</v>
      </c>
      <c r="S28" s="288">
        <v>84163.21715027366</v>
      </c>
    </row>
    <row r="29" spans="1:19">
      <c r="A29" s="289" t="s">
        <v>34</v>
      </c>
      <c r="B29" s="290">
        <v>20</v>
      </c>
      <c r="C29" s="288">
        <v>612109.33501528343</v>
      </c>
      <c r="D29" s="288">
        <v>621975.2043425641</v>
      </c>
      <c r="E29" s="288">
        <v>650078.04327931581</v>
      </c>
      <c r="F29" s="288">
        <v>673947.65428825701</v>
      </c>
      <c r="G29" s="288">
        <v>680942.85895964713</v>
      </c>
      <c r="H29" s="288">
        <v>690058.14127142937</v>
      </c>
      <c r="I29" s="288">
        <v>758702.65277445479</v>
      </c>
      <c r="J29" s="288">
        <v>705614.52913785237</v>
      </c>
      <c r="K29" s="288">
        <v>753660.55521777854</v>
      </c>
      <c r="L29" s="288">
        <v>928928.62784254528</v>
      </c>
      <c r="M29" s="288">
        <v>986332.05577988143</v>
      </c>
      <c r="N29" s="288">
        <v>917950.99792058137</v>
      </c>
      <c r="O29" s="288">
        <v>919932.44110637205</v>
      </c>
      <c r="P29" s="288">
        <v>1101322.1174474424</v>
      </c>
      <c r="Q29" s="288">
        <v>1154725.9400084247</v>
      </c>
      <c r="R29" s="288">
        <v>1160769.0697289635</v>
      </c>
      <c r="S29" s="288">
        <v>1324351.6718080342</v>
      </c>
    </row>
    <row r="30" spans="1:19">
      <c r="A30" s="289" t="s">
        <v>35</v>
      </c>
      <c r="B30" s="290">
        <v>21</v>
      </c>
      <c r="C30" s="288">
        <v>111147</v>
      </c>
      <c r="D30" s="288">
        <v>114754</v>
      </c>
      <c r="E30" s="288">
        <v>127775</v>
      </c>
      <c r="F30" s="288">
        <v>138428</v>
      </c>
      <c r="G30" s="288">
        <v>146792</v>
      </c>
      <c r="H30" s="288">
        <v>152114</v>
      </c>
      <c r="I30" s="288">
        <v>161791</v>
      </c>
      <c r="J30" s="288">
        <v>163206.82787824728</v>
      </c>
      <c r="K30" s="288">
        <v>155565.75148360617</v>
      </c>
      <c r="L30" s="288">
        <v>175612.53157536255</v>
      </c>
      <c r="M30" s="288">
        <v>182265.15654394633</v>
      </c>
      <c r="N30" s="288">
        <v>171008.71642679255</v>
      </c>
      <c r="O30" s="288">
        <v>173325.58097372288</v>
      </c>
      <c r="P30" s="288">
        <v>178319.6933470318</v>
      </c>
      <c r="Q30" s="288">
        <v>200529.94210634578</v>
      </c>
      <c r="R30" s="288">
        <v>223171.95239445847</v>
      </c>
      <c r="S30" s="288">
        <v>222691.30010046621</v>
      </c>
    </row>
    <row r="31" spans="1:19">
      <c r="A31" s="289" t="s">
        <v>124</v>
      </c>
      <c r="B31" s="290">
        <v>22</v>
      </c>
      <c r="C31" s="288">
        <v>912103.69822421158</v>
      </c>
      <c r="D31" s="288">
        <v>941247.4921969194</v>
      </c>
      <c r="E31" s="288">
        <v>945599.76144017233</v>
      </c>
      <c r="F31" s="288">
        <v>992318.38796266448</v>
      </c>
      <c r="G31" s="288">
        <v>1014570.3776341877</v>
      </c>
      <c r="H31" s="288">
        <v>1053882.4050690401</v>
      </c>
      <c r="I31" s="288">
        <v>1151747.0946796509</v>
      </c>
      <c r="J31" s="288">
        <v>1248951.7564869062</v>
      </c>
      <c r="K31" s="288">
        <v>1311991.2373215212</v>
      </c>
      <c r="L31" s="288">
        <v>1589036.0545379282</v>
      </c>
      <c r="M31" s="288">
        <v>1685511.0867484666</v>
      </c>
      <c r="N31" s="288">
        <v>1522771.3408123946</v>
      </c>
      <c r="O31" s="288">
        <v>1381092.0777063614</v>
      </c>
      <c r="P31" s="288">
        <v>1450938.9989988355</v>
      </c>
      <c r="Q31" s="288">
        <v>1415380.0426159683</v>
      </c>
      <c r="R31" s="288">
        <v>1389138.9244549999</v>
      </c>
      <c r="S31" s="288">
        <v>1410792.153450249</v>
      </c>
    </row>
    <row r="32" spans="1:19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</row>
    <row r="33" spans="1:19">
      <c r="A33" s="289" t="s">
        <v>37</v>
      </c>
      <c r="B33" s="290">
        <v>24</v>
      </c>
      <c r="C33" s="288">
        <v>1854186.5737045968</v>
      </c>
      <c r="D33" s="288">
        <v>1957661.9817875868</v>
      </c>
      <c r="E33" s="288">
        <v>2322851.4563653124</v>
      </c>
      <c r="F33" s="288">
        <v>2660763.454511587</v>
      </c>
      <c r="G33" s="288">
        <v>2706707.9106730074</v>
      </c>
      <c r="H33" s="288">
        <v>2844831.513600878</v>
      </c>
      <c r="I33" s="288">
        <v>3508078.5487392265</v>
      </c>
      <c r="J33" s="288">
        <v>3750349.1087717698</v>
      </c>
      <c r="K33" s="288">
        <v>4249120.4749888098</v>
      </c>
      <c r="L33" s="288">
        <v>4407681.3366632303</v>
      </c>
      <c r="M33" s="288">
        <v>4563854.8289862666</v>
      </c>
      <c r="N33" s="288">
        <v>4614181.4914623303</v>
      </c>
      <c r="O33" s="288">
        <v>5216039.6061147172</v>
      </c>
      <c r="P33" s="288">
        <v>6478382.0141862556</v>
      </c>
      <c r="Q33" s="288">
        <v>6926478.5633191988</v>
      </c>
      <c r="R33" s="288">
        <v>6533888.4018343184</v>
      </c>
      <c r="S33" s="288">
        <v>7212575.9879280077</v>
      </c>
    </row>
    <row r="34" spans="1:19">
      <c r="A34" s="289" t="s">
        <v>38</v>
      </c>
      <c r="B34" s="290">
        <v>25</v>
      </c>
      <c r="C34" s="288">
        <v>1937608.6876755857</v>
      </c>
      <c r="D34" s="288">
        <v>2387361.3194254902</v>
      </c>
      <c r="E34" s="288">
        <v>2807465.298071241</v>
      </c>
      <c r="F34" s="288">
        <v>3112998.2094752281</v>
      </c>
      <c r="G34" s="288">
        <v>3222104.3036266351</v>
      </c>
      <c r="H34" s="288">
        <v>3384689.0738557479</v>
      </c>
      <c r="I34" s="288">
        <v>3589542.3247646317</v>
      </c>
      <c r="J34" s="288">
        <v>3812295.7665970335</v>
      </c>
      <c r="K34" s="288">
        <v>4021350.4527391596</v>
      </c>
      <c r="L34" s="288">
        <v>4085499.4634815343</v>
      </c>
      <c r="M34" s="288">
        <v>4153831.7876059981</v>
      </c>
      <c r="N34" s="288">
        <v>4105593.3728921972</v>
      </c>
      <c r="O34" s="288">
        <v>3651483.4385173181</v>
      </c>
      <c r="P34" s="288">
        <v>4442718.7541662538</v>
      </c>
      <c r="Q34" s="288">
        <v>5021608.5013403846</v>
      </c>
      <c r="R34" s="288">
        <v>5037307.9424457839</v>
      </c>
      <c r="S34" s="288">
        <v>5335699.6867712215</v>
      </c>
    </row>
    <row r="35" spans="1:19">
      <c r="A35" s="289" t="s">
        <v>39</v>
      </c>
      <c r="B35" s="290">
        <v>26</v>
      </c>
      <c r="C35" s="288">
        <v>803153.84717943799</v>
      </c>
      <c r="D35" s="288">
        <v>805037.44707990799</v>
      </c>
      <c r="E35" s="288">
        <v>844511.58537465427</v>
      </c>
      <c r="F35" s="288">
        <v>948887.59406758996</v>
      </c>
      <c r="G35" s="288">
        <v>1047170.6039233701</v>
      </c>
      <c r="H35" s="288">
        <v>1081576.8857798288</v>
      </c>
      <c r="I35" s="288">
        <v>1141597.6883805338</v>
      </c>
      <c r="J35" s="288">
        <v>1065553.1810829109</v>
      </c>
      <c r="K35" s="288">
        <v>1065968.9562119795</v>
      </c>
      <c r="L35" s="288">
        <v>1411794.7656591248</v>
      </c>
      <c r="M35" s="288">
        <v>1489144.173645101</v>
      </c>
      <c r="N35" s="288">
        <v>1539629.1666724088</v>
      </c>
      <c r="O35" s="288">
        <v>1543433.5680722275</v>
      </c>
      <c r="P35" s="288">
        <v>1711790.42984805</v>
      </c>
      <c r="Q35" s="288">
        <v>1769854.5471816903</v>
      </c>
      <c r="R35" s="288">
        <v>1914450.594263263</v>
      </c>
      <c r="S35" s="288">
        <v>1940691.6958521684</v>
      </c>
    </row>
    <row r="36" spans="1:19">
      <c r="A36" s="289" t="s">
        <v>40</v>
      </c>
      <c r="B36" s="290">
        <v>27</v>
      </c>
      <c r="C36" s="288">
        <v>650748.61240224959</v>
      </c>
      <c r="D36" s="288">
        <v>726699.96665961388</v>
      </c>
      <c r="E36" s="288">
        <v>734479.50719808694</v>
      </c>
      <c r="F36" s="288">
        <v>731289.55335163698</v>
      </c>
      <c r="G36" s="288">
        <v>744818.52749021596</v>
      </c>
      <c r="H36" s="288">
        <v>757304.56611101795</v>
      </c>
      <c r="I36" s="288">
        <v>844002.50879686803</v>
      </c>
      <c r="J36" s="288">
        <v>860886.04820626602</v>
      </c>
      <c r="K36" s="288">
        <v>892539.85571231414</v>
      </c>
      <c r="L36" s="288">
        <v>980384.73638167791</v>
      </c>
      <c r="M36" s="288">
        <v>1001865.0507291236</v>
      </c>
      <c r="N36" s="288">
        <v>1029243.6524292331</v>
      </c>
      <c r="O36" s="288">
        <v>1090077.3087583592</v>
      </c>
      <c r="P36" s="288">
        <v>1169242.0484131854</v>
      </c>
      <c r="Q36" s="288">
        <v>1190959.0205057096</v>
      </c>
      <c r="R36" s="288">
        <v>1320227.5089255059</v>
      </c>
      <c r="S36" s="288">
        <v>1357913.38137472</v>
      </c>
    </row>
    <row r="37" spans="1:19">
      <c r="A37" s="289" t="s">
        <v>41</v>
      </c>
      <c r="B37" s="290">
        <v>28</v>
      </c>
      <c r="C37" s="288">
        <v>14633.45114707303</v>
      </c>
      <c r="D37" s="288">
        <v>28511.812247103844</v>
      </c>
      <c r="E37" s="288">
        <v>23651.677005790738</v>
      </c>
      <c r="F37" s="288">
        <v>37187.675995962134</v>
      </c>
      <c r="G37" s="288">
        <v>49310.795821744199</v>
      </c>
      <c r="H37" s="288">
        <v>56957.927278631651</v>
      </c>
      <c r="I37" s="288">
        <v>88035.30104421213</v>
      </c>
      <c r="J37" s="288">
        <v>105764.52736735978</v>
      </c>
      <c r="K37" s="288">
        <v>120444.90868559785</v>
      </c>
      <c r="L37" s="288">
        <v>123205.16646850105</v>
      </c>
      <c r="M37" s="288">
        <v>112279.96314957523</v>
      </c>
      <c r="N37" s="288">
        <v>118859.29509522021</v>
      </c>
      <c r="O37" s="288">
        <v>127368.94677419377</v>
      </c>
      <c r="P37" s="288">
        <v>128656.92798367422</v>
      </c>
      <c r="Q37" s="288">
        <v>136482.13962786552</v>
      </c>
      <c r="R37" s="288">
        <v>142300.35127205701</v>
      </c>
      <c r="S37" s="288">
        <v>159925.22327523123</v>
      </c>
    </row>
    <row r="38" spans="1:19">
      <c r="A38" s="289" t="s">
        <v>42</v>
      </c>
      <c r="B38" s="290">
        <v>29</v>
      </c>
      <c r="C38" s="288">
        <v>6648.34065799788</v>
      </c>
      <c r="D38" s="288">
        <v>7939.9384438825518</v>
      </c>
      <c r="E38" s="288">
        <v>9006.9264399138774</v>
      </c>
      <c r="F38" s="288">
        <v>9444.7825241346491</v>
      </c>
      <c r="G38" s="288">
        <v>12117.1197741014</v>
      </c>
      <c r="H38" s="288">
        <v>15356.983292547504</v>
      </c>
      <c r="I38" s="288">
        <v>21511.155179482088</v>
      </c>
      <c r="J38" s="288">
        <v>22407.465299286898</v>
      </c>
      <c r="K38" s="288">
        <v>24081.466778107737</v>
      </c>
      <c r="L38" s="288">
        <v>25482.701526438119</v>
      </c>
      <c r="M38" s="288">
        <v>25880.581599864177</v>
      </c>
      <c r="N38" s="288">
        <v>27253.952303706326</v>
      </c>
      <c r="O38" s="288">
        <v>27726.387244727463</v>
      </c>
      <c r="P38" s="288">
        <v>28694.6750779268</v>
      </c>
      <c r="Q38" s="288">
        <v>30191.099964368361</v>
      </c>
      <c r="R38" s="288">
        <v>31049.615112348965</v>
      </c>
      <c r="S38" s="288">
        <v>31860.299883312146</v>
      </c>
    </row>
    <row r="39" spans="1:19">
      <c r="A39" s="289" t="s">
        <v>43</v>
      </c>
      <c r="B39" s="290">
        <v>30</v>
      </c>
      <c r="C39" s="288">
        <v>1051159.39842938</v>
      </c>
      <c r="D39" s="288">
        <v>1241604.9384236699</v>
      </c>
      <c r="E39" s="288">
        <v>1265419.8691473999</v>
      </c>
      <c r="F39" s="288">
        <v>1409207.8130526899</v>
      </c>
      <c r="G39" s="288">
        <v>1530135.37409766</v>
      </c>
      <c r="H39" s="288">
        <v>1650101.3817263399</v>
      </c>
      <c r="I39" s="288">
        <v>1828868.6079134999</v>
      </c>
      <c r="J39" s="288">
        <v>1949817.9874601995</v>
      </c>
      <c r="K39" s="288">
        <v>2140979.8475129255</v>
      </c>
      <c r="L39" s="288">
        <v>2300899.9928133553</v>
      </c>
      <c r="M39" s="288">
        <v>2384891.4095663321</v>
      </c>
      <c r="N39" s="288">
        <v>2435927.3694811375</v>
      </c>
      <c r="O39" s="288">
        <v>2231536.0769058368</v>
      </c>
      <c r="P39" s="288">
        <v>2448903.8036080017</v>
      </c>
      <c r="Q39" s="288">
        <v>3041623.115851454</v>
      </c>
      <c r="R39" s="288">
        <v>3132474.7426123656</v>
      </c>
      <c r="S39" s="288">
        <v>3278635.6034280402</v>
      </c>
    </row>
    <row r="40" spans="1:19">
      <c r="A40" s="289" t="s">
        <v>125</v>
      </c>
      <c r="B40" s="290">
        <v>31</v>
      </c>
      <c r="C40" s="288">
        <v>1084785.5072494694</v>
      </c>
      <c r="D40" s="288">
        <v>1157488.0662023458</v>
      </c>
      <c r="E40" s="288">
        <v>1318111.6347251441</v>
      </c>
      <c r="F40" s="288">
        <v>1440309.4394635535</v>
      </c>
      <c r="G40" s="288">
        <v>1449860.9423503513</v>
      </c>
      <c r="H40" s="288">
        <v>1591872.1016793079</v>
      </c>
      <c r="I40" s="288">
        <v>1700277.2354883337</v>
      </c>
      <c r="J40" s="288">
        <v>1776672.1880967342</v>
      </c>
      <c r="K40" s="288">
        <v>1864281.3593998372</v>
      </c>
      <c r="L40" s="288">
        <v>2105999.0006248695</v>
      </c>
      <c r="M40" s="288">
        <v>2233843.4135560812</v>
      </c>
      <c r="N40" s="288">
        <v>2351947.0615086406</v>
      </c>
      <c r="O40" s="288">
        <v>1638991.3024013077</v>
      </c>
      <c r="P40" s="288">
        <v>1941309.9302228335</v>
      </c>
      <c r="Q40" s="288">
        <v>2218767.4809541348</v>
      </c>
      <c r="R40" s="288">
        <v>2392796.8526067063</v>
      </c>
      <c r="S40" s="288">
        <v>2592449.1475669001</v>
      </c>
    </row>
    <row r="41" spans="1:19">
      <c r="A41" s="289" t="s">
        <v>44</v>
      </c>
      <c r="B41" s="290">
        <v>32</v>
      </c>
      <c r="C41" s="288">
        <v>1827571.5146880001</v>
      </c>
      <c r="D41" s="288">
        <v>1940250.399927</v>
      </c>
      <c r="E41" s="288">
        <v>2140474.7824769998</v>
      </c>
      <c r="F41" s="288">
        <v>2277091.227215</v>
      </c>
      <c r="G41" s="288">
        <v>2374049.521772</v>
      </c>
      <c r="H41" s="288">
        <v>2554280.2185050002</v>
      </c>
      <c r="I41" s="288">
        <v>2753100.9312760001</v>
      </c>
      <c r="J41" s="288">
        <v>2390586.9636943215</v>
      </c>
      <c r="K41" s="288">
        <v>2495243.1324326</v>
      </c>
      <c r="L41" s="288">
        <v>2941559.269725163</v>
      </c>
      <c r="M41" s="288">
        <v>3382349.2617697609</v>
      </c>
      <c r="N41" s="288">
        <v>3636567.4747631918</v>
      </c>
      <c r="O41" s="288">
        <v>3176025.3406008952</v>
      </c>
      <c r="P41" s="288">
        <v>3603213.4655843098</v>
      </c>
      <c r="Q41" s="288">
        <v>3738281.1389627396</v>
      </c>
      <c r="R41" s="288">
        <v>4534383.7938001994</v>
      </c>
      <c r="S41" s="288">
        <v>4932444.4264222467</v>
      </c>
    </row>
    <row r="42" spans="1:19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</row>
    <row r="43" spans="1:19">
      <c r="A43" s="282"/>
      <c r="B43" s="282"/>
      <c r="C43" s="282"/>
      <c r="D43" s="282"/>
      <c r="E43" s="282"/>
      <c r="F43" s="282"/>
      <c r="G43" s="282"/>
    </row>
    <row r="44" spans="1:19">
      <c r="A44" s="282" t="s">
        <v>16</v>
      </c>
      <c r="B44" s="282"/>
      <c r="C44" s="282"/>
      <c r="D44" s="282"/>
      <c r="E44" s="282"/>
      <c r="F44" s="282"/>
      <c r="G44" s="282"/>
    </row>
    <row r="45" spans="1:19">
      <c r="A45" s="222" t="s">
        <v>256</v>
      </c>
      <c r="B45" s="282"/>
      <c r="C45" s="282"/>
      <c r="D45" s="282"/>
      <c r="E45" s="282"/>
      <c r="F45" s="282"/>
      <c r="G45" s="282"/>
    </row>
    <row r="46" spans="1:19" ht="15.6">
      <c r="B46" s="282"/>
      <c r="C46" s="282"/>
      <c r="D46" s="282"/>
      <c r="E46" s="282"/>
      <c r="F46" s="282"/>
      <c r="G46" s="291"/>
    </row>
    <row r="47" spans="1:19" ht="15.6">
      <c r="A47" s="281" t="s">
        <v>17</v>
      </c>
      <c r="S47" s="109">
        <v>44</v>
      </c>
    </row>
  </sheetData>
  <mergeCells count="3">
    <mergeCell ref="A3:B3"/>
    <mergeCell ref="A6:S6"/>
    <mergeCell ref="A5:S5"/>
  </mergeCells>
  <hyperlinks>
    <hyperlink ref="A2" location="INDICE!A1" display="índice" xr:uid="{00000000-0004-0000-2E00-000000000000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39">
    <tabColor theme="3" tint="-0.499984740745262"/>
  </sheetPr>
  <dimension ref="A2:X47"/>
  <sheetViews>
    <sheetView topLeftCell="N1" zoomScaleNormal="100" workbookViewId="0">
      <selection activeCell="S10" sqref="S10:S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1" width="11.88671875" style="280" bestFit="1" customWidth="1"/>
    <col min="22" max="16384" width="11.44140625" style="280"/>
  </cols>
  <sheetData>
    <row r="2" spans="1:24">
      <c r="A2" s="278" t="s">
        <v>0</v>
      </c>
      <c r="B2" s="279"/>
    </row>
    <row r="3" spans="1:24">
      <c r="A3" s="459" t="s">
        <v>410</v>
      </c>
      <c r="B3" s="460"/>
      <c r="S3" s="8" t="s">
        <v>1</v>
      </c>
    </row>
    <row r="5" spans="1:24" ht="18">
      <c r="A5" s="462" t="s">
        <v>425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4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4">
      <c r="A7" s="282"/>
      <c r="B7" s="282"/>
      <c r="C7" s="282"/>
      <c r="D7" s="282"/>
      <c r="E7" s="282"/>
      <c r="F7" s="282"/>
      <c r="G7" s="282"/>
    </row>
    <row r="8" spans="1:24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4" ht="15" thickBot="1">
      <c r="A9" s="283" t="s">
        <v>61</v>
      </c>
      <c r="B9" s="284" t="s">
        <v>62</v>
      </c>
      <c r="C9" s="285">
        <f>SUM(C10:C42)</f>
        <v>59222824.503961258</v>
      </c>
      <c r="D9" s="285">
        <f t="shared" ref="D9:S9" si="0">SUM(D10:D42)</f>
        <v>58065696.953140393</v>
      </c>
      <c r="E9" s="285">
        <f t="shared" si="0"/>
        <v>67980400.146468326</v>
      </c>
      <c r="F9" s="285">
        <f t="shared" si="0"/>
        <v>72905786.879927486</v>
      </c>
      <c r="G9" s="285">
        <f t="shared" si="0"/>
        <v>73385115.029354498</v>
      </c>
      <c r="H9" s="285">
        <f t="shared" si="0"/>
        <v>81722987.76644288</v>
      </c>
      <c r="I9" s="285">
        <f t="shared" si="0"/>
        <v>88166069.08524783</v>
      </c>
      <c r="J9" s="285">
        <f t="shared" si="0"/>
        <v>92382285.245617777</v>
      </c>
      <c r="K9" s="285">
        <f t="shared" si="0"/>
        <v>102553377.88959193</v>
      </c>
      <c r="L9" s="285">
        <f t="shared" si="0"/>
        <v>110320266.34512873</v>
      </c>
      <c r="M9" s="285">
        <f t="shared" si="0"/>
        <v>115256552.90971763</v>
      </c>
      <c r="N9" s="285">
        <f t="shared" si="0"/>
        <v>117964218.66442257</v>
      </c>
      <c r="O9" s="285">
        <f t="shared" si="0"/>
        <v>120842381.88984828</v>
      </c>
      <c r="P9" s="285">
        <f t="shared" si="0"/>
        <v>140017836.8220624</v>
      </c>
      <c r="Q9" s="285">
        <f t="shared" si="0"/>
        <v>152785024.18553093</v>
      </c>
      <c r="R9" s="285">
        <f t="shared" si="0"/>
        <v>165592360.12646756</v>
      </c>
      <c r="S9" s="285">
        <f t="shared" si="0"/>
        <v>178307150.80595446</v>
      </c>
      <c r="U9" s="335"/>
      <c r="V9" s="335"/>
      <c r="W9" s="335"/>
      <c r="X9" s="335"/>
    </row>
    <row r="10" spans="1:24">
      <c r="A10" s="286" t="s">
        <v>120</v>
      </c>
      <c r="B10" s="287">
        <v>1</v>
      </c>
      <c r="C10" s="288">
        <v>6992311.441927758</v>
      </c>
      <c r="D10" s="288">
        <v>3064731.5934559177</v>
      </c>
      <c r="E10" s="288">
        <v>7432695.6664596042</v>
      </c>
      <c r="F10" s="288">
        <v>9399361.0713028647</v>
      </c>
      <c r="G10" s="288">
        <v>5432762.9225755846</v>
      </c>
      <c r="H10" s="288">
        <v>7828184.5062518809</v>
      </c>
      <c r="I10" s="288">
        <v>7775973.5478188396</v>
      </c>
      <c r="J10" s="288">
        <v>6115149.7000454292</v>
      </c>
      <c r="K10" s="288">
        <v>8908169.2087350339</v>
      </c>
      <c r="L10" s="288">
        <v>8465087.9773549084</v>
      </c>
      <c r="M10" s="288">
        <v>8881934.117154669</v>
      </c>
      <c r="N10" s="288">
        <v>9290409.8243431598</v>
      </c>
      <c r="O10" s="288">
        <v>11481592.998590719</v>
      </c>
      <c r="P10" s="288">
        <v>13873388.858400816</v>
      </c>
      <c r="Q10" s="288">
        <v>14317358.888574598</v>
      </c>
      <c r="R10" s="288">
        <v>17904387.466740493</v>
      </c>
      <c r="S10" s="288">
        <v>18139292.597593628</v>
      </c>
      <c r="U10" s="335"/>
      <c r="V10" s="335"/>
      <c r="W10" s="335"/>
      <c r="X10" s="335"/>
    </row>
    <row r="11" spans="1:24">
      <c r="A11" s="289" t="s">
        <v>121</v>
      </c>
      <c r="B11" s="290">
        <v>2</v>
      </c>
      <c r="C11" s="288">
        <v>1482619.3781417003</v>
      </c>
      <c r="D11" s="288">
        <v>1548695.3616900607</v>
      </c>
      <c r="E11" s="288">
        <v>1708189.7681559729</v>
      </c>
      <c r="F11" s="288">
        <v>1639943.2970771971</v>
      </c>
      <c r="G11" s="288">
        <v>1657525.2757008024</v>
      </c>
      <c r="H11" s="288">
        <v>1762283.7689638296</v>
      </c>
      <c r="I11" s="288">
        <v>2074142.6256819014</v>
      </c>
      <c r="J11" s="288">
        <v>2071732.0207216851</v>
      </c>
      <c r="K11" s="288">
        <v>2428525.891801836</v>
      </c>
      <c r="L11" s="288">
        <v>3053540.047212732</v>
      </c>
      <c r="M11" s="288">
        <v>3090603.1401828239</v>
      </c>
      <c r="N11" s="288">
        <v>2838945.2936790967</v>
      </c>
      <c r="O11" s="288">
        <v>3012043.8576518269</v>
      </c>
      <c r="P11" s="288">
        <v>4806750.3281531101</v>
      </c>
      <c r="Q11" s="288">
        <v>5208097.9486175794</v>
      </c>
      <c r="R11" s="288">
        <v>5092175.1293230541</v>
      </c>
      <c r="S11" s="288">
        <v>5697774.0738430116</v>
      </c>
      <c r="U11" s="335"/>
      <c r="V11" s="335"/>
      <c r="W11" s="335"/>
      <c r="X11" s="335"/>
    </row>
    <row r="12" spans="1:24">
      <c r="A12" s="289" t="s">
        <v>19</v>
      </c>
      <c r="B12" s="290">
        <v>3</v>
      </c>
      <c r="C12" s="288">
        <v>312043.86367794586</v>
      </c>
      <c r="D12" s="288">
        <v>309183.96496469306</v>
      </c>
      <c r="E12" s="288">
        <v>351240.05170181248</v>
      </c>
      <c r="F12" s="288">
        <v>391044.78529703687</v>
      </c>
      <c r="G12" s="288">
        <v>433585.03938394203</v>
      </c>
      <c r="H12" s="288">
        <v>447033.08453318058</v>
      </c>
      <c r="I12" s="288">
        <v>475536.13900626427</v>
      </c>
      <c r="J12" s="288">
        <v>559127.44531541865</v>
      </c>
      <c r="K12" s="288">
        <v>675340.95033737447</v>
      </c>
      <c r="L12" s="288">
        <v>695621.86394962599</v>
      </c>
      <c r="M12" s="288">
        <v>739368.24897828221</v>
      </c>
      <c r="N12" s="288">
        <v>752028.28314470325</v>
      </c>
      <c r="O12" s="288">
        <v>717807.25705309387</v>
      </c>
      <c r="P12" s="288">
        <v>883913.0283213465</v>
      </c>
      <c r="Q12" s="288">
        <v>1025205.2675752691</v>
      </c>
      <c r="R12" s="288">
        <v>1238815.5220058085</v>
      </c>
      <c r="S12" s="288">
        <v>1357416.3622045272</v>
      </c>
      <c r="U12" s="335"/>
      <c r="V12" s="335"/>
      <c r="W12" s="335"/>
      <c r="X12" s="335"/>
    </row>
    <row r="13" spans="1:24">
      <c r="A13" s="289" t="s">
        <v>20</v>
      </c>
      <c r="B13" s="290">
        <v>4</v>
      </c>
      <c r="C13" s="288">
        <v>68872.922694652167</v>
      </c>
      <c r="D13" s="288">
        <v>66762.192524580518</v>
      </c>
      <c r="E13" s="288">
        <v>70648.723135048829</v>
      </c>
      <c r="F13" s="288">
        <v>87502.7056419976</v>
      </c>
      <c r="G13" s="288">
        <v>87172.14034355589</v>
      </c>
      <c r="H13" s="288">
        <v>85493.955983926455</v>
      </c>
      <c r="I13" s="288">
        <v>85084.851749020949</v>
      </c>
      <c r="J13" s="288">
        <v>82875.019760566705</v>
      </c>
      <c r="K13" s="288">
        <v>86994.281201312144</v>
      </c>
      <c r="L13" s="288">
        <v>93299.039143103248</v>
      </c>
      <c r="M13" s="288">
        <v>96546.028020234808</v>
      </c>
      <c r="N13" s="288">
        <v>92749.28212286497</v>
      </c>
      <c r="O13" s="288">
        <v>90467.316973834648</v>
      </c>
      <c r="P13" s="288">
        <v>122928.03783451766</v>
      </c>
      <c r="Q13" s="288">
        <v>155085.8370216428</v>
      </c>
      <c r="R13" s="288">
        <v>180609.5257764734</v>
      </c>
      <c r="S13" s="288">
        <v>212573.14106874479</v>
      </c>
      <c r="U13" s="335"/>
      <c r="V13" s="335"/>
      <c r="W13" s="335"/>
      <c r="X13" s="335"/>
    </row>
    <row r="14" spans="1:24">
      <c r="A14" s="289" t="s">
        <v>21</v>
      </c>
      <c r="B14" s="290">
        <v>5</v>
      </c>
      <c r="C14" s="288">
        <v>257130.67012749874</v>
      </c>
      <c r="D14" s="288">
        <v>287712.97394870856</v>
      </c>
      <c r="E14" s="288">
        <v>327066.38419576676</v>
      </c>
      <c r="F14" s="288">
        <v>377811.8435635253</v>
      </c>
      <c r="G14" s="288">
        <v>388724.67748665722</v>
      </c>
      <c r="H14" s="288">
        <v>413340.96206901188</v>
      </c>
      <c r="I14" s="288">
        <v>437595.67198391154</v>
      </c>
      <c r="J14" s="288">
        <v>467408.1814370607</v>
      </c>
      <c r="K14" s="288">
        <v>538250.70568934502</v>
      </c>
      <c r="L14" s="288">
        <v>572512.85845660057</v>
      </c>
      <c r="M14" s="288">
        <v>515421.11342795205</v>
      </c>
      <c r="N14" s="288">
        <v>571717.12414211477</v>
      </c>
      <c r="O14" s="288">
        <v>629382.78273344832</v>
      </c>
      <c r="P14" s="288">
        <v>676672.15353564499</v>
      </c>
      <c r="Q14" s="288">
        <v>568825.10650851019</v>
      </c>
      <c r="R14" s="288">
        <v>585270.37183058891</v>
      </c>
      <c r="S14" s="288">
        <v>826126.26730183745</v>
      </c>
      <c r="U14" s="335"/>
      <c r="V14" s="335"/>
      <c r="W14" s="335"/>
      <c r="X14" s="335"/>
    </row>
    <row r="15" spans="1:24">
      <c r="A15" s="289" t="s">
        <v>22</v>
      </c>
      <c r="B15" s="290">
        <v>6</v>
      </c>
      <c r="C15" s="288">
        <v>2984728.9545085831</v>
      </c>
      <c r="D15" s="288">
        <v>3055094.0268624052</v>
      </c>
      <c r="E15" s="288">
        <v>3529508.474041136</v>
      </c>
      <c r="F15" s="288">
        <v>3487603.3673475543</v>
      </c>
      <c r="G15" s="288">
        <v>3582153.7006257493</v>
      </c>
      <c r="H15" s="288">
        <v>3993368.387702072</v>
      </c>
      <c r="I15" s="288">
        <v>4670795.9844674524</v>
      </c>
      <c r="J15" s="288">
        <v>4898837.0894029271</v>
      </c>
      <c r="K15" s="288">
        <v>5094080.7490325607</v>
      </c>
      <c r="L15" s="288">
        <v>5664353.6612491161</v>
      </c>
      <c r="M15" s="288">
        <v>5436535.9399926197</v>
      </c>
      <c r="N15" s="288">
        <v>5886706.737357555</v>
      </c>
      <c r="O15" s="288">
        <v>6489254.7270549107</v>
      </c>
      <c r="P15" s="288">
        <v>7540350.4337789789</v>
      </c>
      <c r="Q15" s="288">
        <v>9105162.6777336523</v>
      </c>
      <c r="R15" s="288">
        <v>9098633.5958635807</v>
      </c>
      <c r="S15" s="288">
        <v>10295460.668148763</v>
      </c>
      <c r="U15" s="335"/>
      <c r="V15" s="335"/>
      <c r="W15" s="335"/>
      <c r="X15" s="335"/>
    </row>
    <row r="16" spans="1:24">
      <c r="A16" s="289" t="s">
        <v>23</v>
      </c>
      <c r="B16" s="290">
        <v>7</v>
      </c>
      <c r="C16" s="288">
        <v>2085471.8155145342</v>
      </c>
      <c r="D16" s="288">
        <v>1252304.9292871901</v>
      </c>
      <c r="E16" s="288">
        <v>1070490.4221754628</v>
      </c>
      <c r="F16" s="288">
        <v>1472515.8490947229</v>
      </c>
      <c r="G16" s="288">
        <v>1209141.1423972892</v>
      </c>
      <c r="H16" s="288">
        <v>2116529.631199602</v>
      </c>
      <c r="I16" s="288">
        <v>2565219.3506293353</v>
      </c>
      <c r="J16" s="288">
        <v>2673437.2116333731</v>
      </c>
      <c r="K16" s="288">
        <v>2714798.953208901</v>
      </c>
      <c r="L16" s="288">
        <v>2676154.3600109955</v>
      </c>
      <c r="M16" s="288">
        <v>2775860.373393951</v>
      </c>
      <c r="N16" s="288">
        <v>2597945.8257905561</v>
      </c>
      <c r="O16" s="288">
        <v>2806197.4359216373</v>
      </c>
      <c r="P16" s="288">
        <v>3832629.3955825716</v>
      </c>
      <c r="Q16" s="288">
        <v>4548221.9396813726</v>
      </c>
      <c r="R16" s="288">
        <v>6113636.8171178419</v>
      </c>
      <c r="S16" s="288">
        <v>4963418.201299319</v>
      </c>
      <c r="U16" s="335"/>
      <c r="V16" s="335"/>
      <c r="W16" s="335"/>
      <c r="X16" s="335"/>
    </row>
    <row r="17" spans="1:24">
      <c r="A17" s="289" t="s">
        <v>24</v>
      </c>
      <c r="B17" s="290">
        <v>8</v>
      </c>
      <c r="C17" s="288">
        <v>744347.77502749127</v>
      </c>
      <c r="D17" s="288">
        <v>800427.33657804318</v>
      </c>
      <c r="E17" s="288">
        <v>867413.98629771103</v>
      </c>
      <c r="F17" s="288">
        <v>979052.12239002017</v>
      </c>
      <c r="G17" s="288">
        <v>1055622.8841077208</v>
      </c>
      <c r="H17" s="288">
        <v>1162170.8021611148</v>
      </c>
      <c r="I17" s="288">
        <v>1249255.0366338021</v>
      </c>
      <c r="J17" s="288">
        <v>1357513.9568452521</v>
      </c>
      <c r="K17" s="288">
        <v>1452466.499325325</v>
      </c>
      <c r="L17" s="288">
        <v>1683546.6548025077</v>
      </c>
      <c r="M17" s="288">
        <v>1673219.5224175961</v>
      </c>
      <c r="N17" s="288">
        <v>1607714.8196821194</v>
      </c>
      <c r="O17" s="288">
        <v>1556151.1395092267</v>
      </c>
      <c r="P17" s="288">
        <v>1759297.1520528486</v>
      </c>
      <c r="Q17" s="288">
        <v>2171249.986931433</v>
      </c>
      <c r="R17" s="288">
        <v>2498561.6675302964</v>
      </c>
      <c r="S17" s="288">
        <v>2812161.9254716029</v>
      </c>
      <c r="U17" s="335"/>
      <c r="V17" s="335"/>
      <c r="W17" s="335"/>
      <c r="X17" s="335"/>
    </row>
    <row r="18" spans="1:24">
      <c r="A18" s="289" t="s">
        <v>25</v>
      </c>
      <c r="B18" s="290">
        <v>9</v>
      </c>
      <c r="C18" s="288">
        <v>783365.16573406896</v>
      </c>
      <c r="D18" s="288">
        <v>800067.08108553803</v>
      </c>
      <c r="E18" s="288">
        <v>870539.28671060968</v>
      </c>
      <c r="F18" s="288">
        <v>978363.83338941261</v>
      </c>
      <c r="G18" s="288">
        <v>1143519.1392503269</v>
      </c>
      <c r="H18" s="288">
        <v>1377390.1907640039</v>
      </c>
      <c r="I18" s="288">
        <v>1473735.4340737425</v>
      </c>
      <c r="J18" s="288">
        <v>1525625.2687421171</v>
      </c>
      <c r="K18" s="288">
        <v>1573202.5668423334</v>
      </c>
      <c r="L18" s="288">
        <v>1711604.3251249939</v>
      </c>
      <c r="M18" s="288">
        <v>1485638.0980680548</v>
      </c>
      <c r="N18" s="288">
        <v>1361543.1557357516</v>
      </c>
      <c r="O18" s="288">
        <v>1555505.1112732403</v>
      </c>
      <c r="P18" s="288">
        <v>1916912.2381887473</v>
      </c>
      <c r="Q18" s="288">
        <v>2418824.321958974</v>
      </c>
      <c r="R18" s="288">
        <v>2705158.4627582449</v>
      </c>
      <c r="S18" s="288">
        <v>2791471.7258782052</v>
      </c>
      <c r="U18" s="335"/>
      <c r="V18" s="335"/>
      <c r="W18" s="335"/>
      <c r="X18" s="335"/>
    </row>
    <row r="19" spans="1:24">
      <c r="A19" s="289" t="s">
        <v>26</v>
      </c>
      <c r="B19" s="290">
        <v>10</v>
      </c>
      <c r="C19" s="288">
        <v>640339.62095666514</v>
      </c>
      <c r="D19" s="288">
        <v>626067.0503577739</v>
      </c>
      <c r="E19" s="288">
        <v>703161.84937244304</v>
      </c>
      <c r="F19" s="288">
        <v>808799.01641269366</v>
      </c>
      <c r="G19" s="288">
        <v>833085.81487734255</v>
      </c>
      <c r="H19" s="288">
        <v>875041.84122745902</v>
      </c>
      <c r="I19" s="288">
        <v>980542.62156097137</v>
      </c>
      <c r="J19" s="288">
        <v>1013605.2308329566</v>
      </c>
      <c r="K19" s="288">
        <v>989789.62334231404</v>
      </c>
      <c r="L19" s="288">
        <v>971932.78277753037</v>
      </c>
      <c r="M19" s="288">
        <v>1036145.3868222102</v>
      </c>
      <c r="N19" s="288">
        <v>1144076.2612980229</v>
      </c>
      <c r="O19" s="288">
        <v>1271993.2165661782</v>
      </c>
      <c r="P19" s="288">
        <v>1288136.695803429</v>
      </c>
      <c r="Q19" s="288">
        <v>1472140.6987141867</v>
      </c>
      <c r="R19" s="288">
        <v>1615923.3711961736</v>
      </c>
      <c r="S19" s="288">
        <v>2026896.3821448714</v>
      </c>
      <c r="U19" s="335"/>
      <c r="V19" s="335"/>
      <c r="W19" s="335"/>
      <c r="X19" s="335"/>
    </row>
    <row r="20" spans="1:24">
      <c r="A20" s="289" t="s">
        <v>27</v>
      </c>
      <c r="B20" s="290">
        <v>11</v>
      </c>
      <c r="C20" s="288">
        <v>967304.2496488269</v>
      </c>
      <c r="D20" s="288">
        <v>1025128.4343398344</v>
      </c>
      <c r="E20" s="288">
        <v>1025339.3910514109</v>
      </c>
      <c r="F20" s="288">
        <v>1071023.614093937</v>
      </c>
      <c r="G20" s="288">
        <v>1091827.1863564677</v>
      </c>
      <c r="H20" s="288">
        <v>1262894.8453426855</v>
      </c>
      <c r="I20" s="288">
        <v>1461525.0487211477</v>
      </c>
      <c r="J20" s="288">
        <v>1588816.6126693322</v>
      </c>
      <c r="K20" s="288">
        <v>1653601.1226479299</v>
      </c>
      <c r="L20" s="288">
        <v>1932007.0242751441</v>
      </c>
      <c r="M20" s="288">
        <v>2054903.7399913864</v>
      </c>
      <c r="N20" s="288">
        <v>2244257.2596159531</v>
      </c>
      <c r="O20" s="288">
        <v>2410726.8752216147</v>
      </c>
      <c r="P20" s="288">
        <v>2871416.6089144023</v>
      </c>
      <c r="Q20" s="288">
        <v>3420857.122630287</v>
      </c>
      <c r="R20" s="288">
        <v>3741088.8357715122</v>
      </c>
      <c r="S20" s="288">
        <v>4444997.6689301198</v>
      </c>
      <c r="U20" s="335"/>
      <c r="V20" s="335"/>
      <c r="W20" s="335"/>
      <c r="X20" s="335"/>
    </row>
    <row r="21" spans="1:24">
      <c r="A21" s="289" t="s">
        <v>28</v>
      </c>
      <c r="B21" s="290">
        <v>12</v>
      </c>
      <c r="C21" s="288">
        <v>2414394.7286536959</v>
      </c>
      <c r="D21" s="288">
        <v>2560375.5072998898</v>
      </c>
      <c r="E21" s="288">
        <v>2740771.725394005</v>
      </c>
      <c r="F21" s="288">
        <v>3066457.6884224974</v>
      </c>
      <c r="G21" s="288">
        <v>3186857.0636285273</v>
      </c>
      <c r="H21" s="288">
        <v>3365137.3861015597</v>
      </c>
      <c r="I21" s="288">
        <v>3612100.6641442822</v>
      </c>
      <c r="J21" s="288">
        <v>3855677.1659936709</v>
      </c>
      <c r="K21" s="288">
        <v>4224267.8358059097</v>
      </c>
      <c r="L21" s="288">
        <v>4621761.4317705985</v>
      </c>
      <c r="M21" s="288">
        <v>4691308.4969681539</v>
      </c>
      <c r="N21" s="288">
        <v>4395899.9646288771</v>
      </c>
      <c r="O21" s="288">
        <v>4194834.2465677112</v>
      </c>
      <c r="P21" s="288">
        <v>3920373.7671921942</v>
      </c>
      <c r="Q21" s="288">
        <v>3792779.8740332648</v>
      </c>
      <c r="R21" s="288">
        <v>4247540.2780841496</v>
      </c>
      <c r="S21" s="288">
        <v>4606136.1548078414</v>
      </c>
      <c r="U21" s="335"/>
      <c r="V21" s="335"/>
      <c r="W21" s="335"/>
      <c r="X21" s="335"/>
    </row>
    <row r="22" spans="1:24">
      <c r="A22" s="289" t="s">
        <v>29</v>
      </c>
      <c r="B22" s="290">
        <v>13</v>
      </c>
      <c r="C22" s="288">
        <v>951358.6842891986</v>
      </c>
      <c r="D22" s="288">
        <v>999435.52485832036</v>
      </c>
      <c r="E22" s="288">
        <v>1088971.6300862574</v>
      </c>
      <c r="F22" s="288">
        <v>1120665.9883483467</v>
      </c>
      <c r="G22" s="288">
        <v>1162493.9396765861</v>
      </c>
      <c r="H22" s="288">
        <v>1299896.7640374848</v>
      </c>
      <c r="I22" s="288">
        <v>1403406.8576503342</v>
      </c>
      <c r="J22" s="288">
        <v>1466399.269519995</v>
      </c>
      <c r="K22" s="288">
        <v>1615673.3862874308</v>
      </c>
      <c r="L22" s="288">
        <v>1817331.6631882645</v>
      </c>
      <c r="M22" s="288">
        <v>1971509.3969996755</v>
      </c>
      <c r="N22" s="288">
        <v>2024688.0567802822</v>
      </c>
      <c r="O22" s="288">
        <v>1744944.0534114535</v>
      </c>
      <c r="P22" s="288">
        <v>1959556.8433225488</v>
      </c>
      <c r="Q22" s="288">
        <v>2056524.3251925439</v>
      </c>
      <c r="R22" s="288">
        <v>2422086.2294746549</v>
      </c>
      <c r="S22" s="288">
        <v>2660674.929446002</v>
      </c>
      <c r="U22" s="335"/>
      <c r="V22" s="335"/>
      <c r="W22" s="335"/>
      <c r="X22" s="335"/>
    </row>
    <row r="23" spans="1:24">
      <c r="A23" s="289" t="s">
        <v>122</v>
      </c>
      <c r="B23" s="290">
        <v>14</v>
      </c>
      <c r="C23" s="288">
        <v>353098.56191497482</v>
      </c>
      <c r="D23" s="288">
        <v>362758.7059681071</v>
      </c>
      <c r="E23" s="288">
        <v>384602.01149013522</v>
      </c>
      <c r="F23" s="288">
        <v>392117.78306567657</v>
      </c>
      <c r="G23" s="288">
        <v>403137.69348682812</v>
      </c>
      <c r="H23" s="288">
        <v>439955.42108062981</v>
      </c>
      <c r="I23" s="288">
        <v>538533.71916391212</v>
      </c>
      <c r="J23" s="288">
        <v>520441.66668695083</v>
      </c>
      <c r="K23" s="288">
        <v>546842.74124917272</v>
      </c>
      <c r="L23" s="288">
        <v>558747.16767398932</v>
      </c>
      <c r="M23" s="288">
        <v>506824.19077963813</v>
      </c>
      <c r="N23" s="288">
        <v>479016.01969037077</v>
      </c>
      <c r="O23" s="288">
        <v>441798.98076717998</v>
      </c>
      <c r="P23" s="288">
        <v>577409.45067236479</v>
      </c>
      <c r="Q23" s="288">
        <v>660211.84908733703</v>
      </c>
      <c r="R23" s="288">
        <v>587574.78978302726</v>
      </c>
      <c r="S23" s="288">
        <v>555267.49753253744</v>
      </c>
      <c r="U23" s="335"/>
      <c r="V23" s="335"/>
      <c r="W23" s="335"/>
      <c r="X23" s="335"/>
    </row>
    <row r="24" spans="1:24">
      <c r="A24" s="289" t="s">
        <v>30</v>
      </c>
      <c r="B24" s="290">
        <v>15</v>
      </c>
      <c r="C24" s="288">
        <v>438879.10747479019</v>
      </c>
      <c r="D24" s="288">
        <v>403936.33168996568</v>
      </c>
      <c r="E24" s="288">
        <v>439264.67946380447</v>
      </c>
      <c r="F24" s="288">
        <v>503057.06397828623</v>
      </c>
      <c r="G24" s="288">
        <v>523121.71797604626</v>
      </c>
      <c r="H24" s="288">
        <v>539669.06778199947</v>
      </c>
      <c r="I24" s="288">
        <v>570721.17946677352</v>
      </c>
      <c r="J24" s="288">
        <v>647085.94599285326</v>
      </c>
      <c r="K24" s="288">
        <v>670601.9169495583</v>
      </c>
      <c r="L24" s="288">
        <v>697095.59547211672</v>
      </c>
      <c r="M24" s="288">
        <v>783997.57810462499</v>
      </c>
      <c r="N24" s="288">
        <v>778393.93521634256</v>
      </c>
      <c r="O24" s="288">
        <v>784825.51477196743</v>
      </c>
      <c r="P24" s="288">
        <v>885527.34238912445</v>
      </c>
      <c r="Q24" s="288">
        <v>955497.23326921975</v>
      </c>
      <c r="R24" s="288">
        <v>1025257.7970277723</v>
      </c>
      <c r="S24" s="288">
        <v>1114749.2265163353</v>
      </c>
      <c r="U24" s="335"/>
      <c r="V24" s="335"/>
      <c r="W24" s="335"/>
      <c r="X24" s="335"/>
    </row>
    <row r="25" spans="1:24">
      <c r="A25" s="289" t="s">
        <v>31</v>
      </c>
      <c r="B25" s="290">
        <v>16</v>
      </c>
      <c r="C25" s="288">
        <v>1069330.372717611</v>
      </c>
      <c r="D25" s="288">
        <v>1016462.59006373</v>
      </c>
      <c r="E25" s="288">
        <v>1129835.5015238237</v>
      </c>
      <c r="F25" s="288">
        <v>1242043.7124593297</v>
      </c>
      <c r="G25" s="288">
        <v>1348286.0223921309</v>
      </c>
      <c r="H25" s="288">
        <v>1522826.973123142</v>
      </c>
      <c r="I25" s="288">
        <v>1675239.012786299</v>
      </c>
      <c r="J25" s="288">
        <v>1948556.7188236532</v>
      </c>
      <c r="K25" s="288">
        <v>1956546.4710974237</v>
      </c>
      <c r="L25" s="288">
        <v>2198913.6498606107</v>
      </c>
      <c r="M25" s="288">
        <v>2275842.3080622493</v>
      </c>
      <c r="N25" s="288">
        <v>2508248.0895617544</v>
      </c>
      <c r="O25" s="288">
        <v>2344573.9741483363</v>
      </c>
      <c r="P25" s="288">
        <v>2760217.0234749373</v>
      </c>
      <c r="Q25" s="288">
        <v>3057120.9754373608</v>
      </c>
      <c r="R25" s="288">
        <v>3102229.4349076524</v>
      </c>
      <c r="S25" s="288">
        <v>3327159.62193886</v>
      </c>
      <c r="U25" s="335"/>
      <c r="V25" s="335"/>
      <c r="W25" s="335"/>
      <c r="X25" s="335"/>
    </row>
    <row r="26" spans="1:24">
      <c r="A26" s="289" t="s">
        <v>32</v>
      </c>
      <c r="B26" s="290">
        <v>17</v>
      </c>
      <c r="C26" s="288">
        <v>1509609.1774379499</v>
      </c>
      <c r="D26" s="288">
        <v>1687383.9647944146</v>
      </c>
      <c r="E26" s="288">
        <v>1892983.4934163615</v>
      </c>
      <c r="F26" s="288">
        <v>2134092.9066931969</v>
      </c>
      <c r="G26" s="288">
        <v>2307585.3417247757</v>
      </c>
      <c r="H26" s="288">
        <v>2587832.730770072</v>
      </c>
      <c r="I26" s="288">
        <v>2863178.3731400575</v>
      </c>
      <c r="J26" s="288">
        <v>3302984.357964254</v>
      </c>
      <c r="K26" s="288">
        <v>3866860.1945108231</v>
      </c>
      <c r="L26" s="288">
        <v>4533888.8384036692</v>
      </c>
      <c r="M26" s="288">
        <v>5215609.9841524437</v>
      </c>
      <c r="N26" s="288">
        <v>5821262.315734189</v>
      </c>
      <c r="O26" s="288">
        <v>6029307.2071889155</v>
      </c>
      <c r="P26" s="288">
        <v>7221022.2720683161</v>
      </c>
      <c r="Q26" s="288">
        <v>7966691.9239279032</v>
      </c>
      <c r="R26" s="288">
        <v>8265488.591614984</v>
      </c>
      <c r="S26" s="288">
        <v>8912822.7978719026</v>
      </c>
      <c r="U26" s="335"/>
      <c r="V26" s="335"/>
      <c r="W26" s="335"/>
      <c r="X26" s="335"/>
    </row>
    <row r="27" spans="1:24">
      <c r="A27" s="289" t="s">
        <v>33</v>
      </c>
      <c r="B27" s="290">
        <v>18</v>
      </c>
      <c r="C27" s="288">
        <v>624086.55756883603</v>
      </c>
      <c r="D27" s="288">
        <v>785866.58625769452</v>
      </c>
      <c r="E27" s="288">
        <v>898058.82610308519</v>
      </c>
      <c r="F27" s="288">
        <v>939964.39640157064</v>
      </c>
      <c r="G27" s="288">
        <v>1121755.9470403884</v>
      </c>
      <c r="H27" s="288">
        <v>1247442.2036186741</v>
      </c>
      <c r="I27" s="288">
        <v>1302302.2149116581</v>
      </c>
      <c r="J27" s="288">
        <v>1435044.19256406</v>
      </c>
      <c r="K27" s="288">
        <v>1650359.5911119252</v>
      </c>
      <c r="L27" s="288">
        <v>1667022.9316904384</v>
      </c>
      <c r="M27" s="288">
        <v>1574141.5796900275</v>
      </c>
      <c r="N27" s="288">
        <v>1562778.5462534484</v>
      </c>
      <c r="O27" s="288">
        <v>1590115.0072145232</v>
      </c>
      <c r="P27" s="288">
        <v>1845668.6249636463</v>
      </c>
      <c r="Q27" s="288">
        <v>1737980.3459023666</v>
      </c>
      <c r="R27" s="288">
        <v>1920405.487957757</v>
      </c>
      <c r="S27" s="288">
        <v>1974572.0598578239</v>
      </c>
      <c r="U27" s="335"/>
      <c r="V27" s="335"/>
      <c r="W27" s="335"/>
      <c r="X27" s="335"/>
    </row>
    <row r="28" spans="1:24">
      <c r="A28" s="289" t="s">
        <v>123</v>
      </c>
      <c r="B28" s="290">
        <v>19</v>
      </c>
      <c r="C28" s="288">
        <v>186714.61018938795</v>
      </c>
      <c r="D28" s="288">
        <v>195127.31817292978</v>
      </c>
      <c r="E28" s="288">
        <v>209057.59958517135</v>
      </c>
      <c r="F28" s="288">
        <v>212951.29781678368</v>
      </c>
      <c r="G28" s="288">
        <v>218500.79588314577</v>
      </c>
      <c r="H28" s="288">
        <v>220264.61826655362</v>
      </c>
      <c r="I28" s="288">
        <v>266831.21651935176</v>
      </c>
      <c r="J28" s="288">
        <v>334047.92659606884</v>
      </c>
      <c r="K28" s="288">
        <v>350611.32725990814</v>
      </c>
      <c r="L28" s="288">
        <v>384280.08906155027</v>
      </c>
      <c r="M28" s="288">
        <v>362541.22940318269</v>
      </c>
      <c r="N28" s="288">
        <v>413740.6439345929</v>
      </c>
      <c r="O28" s="288">
        <v>459994.49248782446</v>
      </c>
      <c r="P28" s="288">
        <v>638861.92662492674</v>
      </c>
      <c r="Q28" s="288">
        <v>610796.59155510948</v>
      </c>
      <c r="R28" s="288">
        <v>682329.57165582723</v>
      </c>
      <c r="S28" s="288">
        <v>790377.89177391795</v>
      </c>
      <c r="U28" s="335"/>
      <c r="V28" s="335"/>
      <c r="W28" s="335"/>
      <c r="X28" s="335"/>
    </row>
    <row r="29" spans="1:24">
      <c r="A29" s="289" t="s">
        <v>34</v>
      </c>
      <c r="B29" s="290">
        <v>20</v>
      </c>
      <c r="C29" s="288">
        <v>900242.46606111643</v>
      </c>
      <c r="D29" s="288">
        <v>965536.33394390019</v>
      </c>
      <c r="E29" s="288">
        <v>1146088.1842636161</v>
      </c>
      <c r="F29" s="288">
        <v>1237846.9734112986</v>
      </c>
      <c r="G29" s="288">
        <v>1328578.9999643115</v>
      </c>
      <c r="H29" s="288">
        <v>1349733.7662050996</v>
      </c>
      <c r="I29" s="288">
        <v>1369883.9630036091</v>
      </c>
      <c r="J29" s="288">
        <v>1474914.5128016782</v>
      </c>
      <c r="K29" s="288">
        <v>1595142.1085615768</v>
      </c>
      <c r="L29" s="288">
        <v>1841534.6035539364</v>
      </c>
      <c r="M29" s="288">
        <v>1948358.5086448677</v>
      </c>
      <c r="N29" s="288">
        <v>1830173.0399900158</v>
      </c>
      <c r="O29" s="288">
        <v>1894618.9892820036</v>
      </c>
      <c r="P29" s="288">
        <v>2598172.998619338</v>
      </c>
      <c r="Q29" s="288">
        <v>2519277.2639188324</v>
      </c>
      <c r="R29" s="288">
        <v>2107283.6692822929</v>
      </c>
      <c r="S29" s="288">
        <v>2365499.6025646906</v>
      </c>
      <c r="U29" s="335"/>
      <c r="V29" s="335"/>
      <c r="W29" s="335"/>
      <c r="X29" s="335"/>
    </row>
    <row r="30" spans="1:24">
      <c r="A30" s="289" t="s">
        <v>35</v>
      </c>
      <c r="B30" s="290">
        <v>21</v>
      </c>
      <c r="C30" s="288">
        <v>250549.88721159648</v>
      </c>
      <c r="D30" s="288">
        <v>263680.65038123296</v>
      </c>
      <c r="E30" s="288">
        <v>312023.42804020375</v>
      </c>
      <c r="F30" s="288">
        <v>341612.73945402703</v>
      </c>
      <c r="G30" s="288">
        <v>362353.79287473089</v>
      </c>
      <c r="H30" s="288">
        <v>388043.9912037896</v>
      </c>
      <c r="I30" s="288">
        <v>405784.9342593241</v>
      </c>
      <c r="J30" s="288">
        <v>477016.9891900823</v>
      </c>
      <c r="K30" s="288">
        <v>510589.61315836222</v>
      </c>
      <c r="L30" s="288">
        <v>502484.91326340707</v>
      </c>
      <c r="M30" s="288">
        <v>485872.30405667564</v>
      </c>
      <c r="N30" s="288">
        <v>459530.35019644513</v>
      </c>
      <c r="O30" s="288">
        <v>485548.5979712978</v>
      </c>
      <c r="P30" s="288">
        <v>533155.04322451423</v>
      </c>
      <c r="Q30" s="288">
        <v>558930.38874979457</v>
      </c>
      <c r="R30" s="288">
        <v>613871.31793140294</v>
      </c>
      <c r="S30" s="288">
        <v>662523.58336196304</v>
      </c>
      <c r="U30" s="335"/>
      <c r="V30" s="335"/>
      <c r="W30" s="335"/>
      <c r="X30" s="335"/>
    </row>
    <row r="31" spans="1:24">
      <c r="A31" s="289" t="s">
        <v>124</v>
      </c>
      <c r="B31" s="290">
        <v>22</v>
      </c>
      <c r="C31" s="288">
        <v>818008.17607129784</v>
      </c>
      <c r="D31" s="288">
        <v>922469.4556361041</v>
      </c>
      <c r="E31" s="288">
        <v>1030437.2973353858</v>
      </c>
      <c r="F31" s="288">
        <v>1134106.1787397172</v>
      </c>
      <c r="G31" s="288">
        <v>1224183.9280758565</v>
      </c>
      <c r="H31" s="288">
        <v>1223660.5905086901</v>
      </c>
      <c r="I31" s="288">
        <v>1392847.2999153025</v>
      </c>
      <c r="J31" s="288">
        <v>1571497.9999267696</v>
      </c>
      <c r="K31" s="288">
        <v>2064645.0559966825</v>
      </c>
      <c r="L31" s="288">
        <v>2038062.9414742342</v>
      </c>
      <c r="M31" s="288">
        <v>2195655.2663672091</v>
      </c>
      <c r="N31" s="288">
        <v>2062341.4347625347</v>
      </c>
      <c r="O31" s="288">
        <v>1871689.6427754527</v>
      </c>
      <c r="P31" s="288">
        <v>2137436.5979018779</v>
      </c>
      <c r="Q31" s="288">
        <v>2240682.218909577</v>
      </c>
      <c r="R31" s="288">
        <v>2569220.3349897983</v>
      </c>
      <c r="S31" s="288">
        <v>2915602.806935152</v>
      </c>
      <c r="U31" s="335"/>
      <c r="V31" s="335"/>
      <c r="W31" s="335"/>
      <c r="X31" s="335"/>
    </row>
    <row r="32" spans="1:24">
      <c r="A32" s="289" t="s">
        <v>36</v>
      </c>
      <c r="B32" s="290">
        <v>23</v>
      </c>
      <c r="C32" s="288">
        <v>11862194.120900253</v>
      </c>
      <c r="D32" s="288">
        <v>13058795.36039811</v>
      </c>
      <c r="E32" s="288">
        <v>13119976.570530035</v>
      </c>
      <c r="F32" s="288">
        <v>13813057.258726526</v>
      </c>
      <c r="G32" s="288">
        <v>14676323.004367065</v>
      </c>
      <c r="H32" s="288">
        <v>14884940.859173803</v>
      </c>
      <c r="I32" s="288">
        <v>15188369.7783802</v>
      </c>
      <c r="J32" s="288">
        <v>16542032.206853248</v>
      </c>
      <c r="K32" s="288">
        <v>17904887.988807399</v>
      </c>
      <c r="L32" s="288">
        <v>18255451.665894564</v>
      </c>
      <c r="M32" s="288">
        <v>19080237.658609118</v>
      </c>
      <c r="N32" s="288">
        <v>19266015.886574537</v>
      </c>
      <c r="O32" s="288">
        <v>19442490.957022753</v>
      </c>
      <c r="P32" s="288">
        <v>19483565.20472854</v>
      </c>
      <c r="Q32" s="288">
        <v>20257779.45960122</v>
      </c>
      <c r="R32" s="288">
        <v>20311507.414554402</v>
      </c>
      <c r="S32" s="288">
        <v>21064290.659840327</v>
      </c>
      <c r="U32" s="335"/>
      <c r="V32" s="335"/>
      <c r="W32" s="335"/>
      <c r="X32" s="335"/>
    </row>
    <row r="33" spans="1:24">
      <c r="A33" s="289" t="s">
        <v>37</v>
      </c>
      <c r="B33" s="290">
        <v>24</v>
      </c>
      <c r="C33" s="288">
        <v>3381678.3419936523</v>
      </c>
      <c r="D33" s="288">
        <v>3921786.5191711914</v>
      </c>
      <c r="E33" s="288">
        <v>4578560.9908355996</v>
      </c>
      <c r="F33" s="288">
        <v>4841666.8550180634</v>
      </c>
      <c r="G33" s="288">
        <v>5322036.533477651</v>
      </c>
      <c r="H33" s="288">
        <v>6196306.9487266168</v>
      </c>
      <c r="I33" s="288">
        <v>6995721.1400148207</v>
      </c>
      <c r="J33" s="288">
        <v>7284884.8680283064</v>
      </c>
      <c r="K33" s="288">
        <v>8187911.1318132244</v>
      </c>
      <c r="L33" s="288">
        <v>8738334.7227341011</v>
      </c>
      <c r="M33" s="288">
        <v>8766391.7252376117</v>
      </c>
      <c r="N33" s="288">
        <v>9550098.7821249496</v>
      </c>
      <c r="O33" s="288">
        <v>10945444.304679567</v>
      </c>
      <c r="P33" s="288">
        <v>13942812.511391737</v>
      </c>
      <c r="Q33" s="288">
        <v>14372796.774396464</v>
      </c>
      <c r="R33" s="288">
        <v>13909127.39803003</v>
      </c>
      <c r="S33" s="288">
        <v>14471530.548380539</v>
      </c>
      <c r="U33" s="335"/>
      <c r="V33" s="335"/>
      <c r="W33" s="335"/>
      <c r="X33" s="335"/>
    </row>
    <row r="34" spans="1:24">
      <c r="A34" s="289" t="s">
        <v>38</v>
      </c>
      <c r="B34" s="290">
        <v>25</v>
      </c>
      <c r="C34" s="288">
        <v>6327356.7148045814</v>
      </c>
      <c r="D34" s="288">
        <v>6570608.6338100368</v>
      </c>
      <c r="E34" s="288">
        <v>8172159.1901688501</v>
      </c>
      <c r="F34" s="288">
        <v>7492688.910010878</v>
      </c>
      <c r="G34" s="288">
        <v>7713253.9327818435</v>
      </c>
      <c r="H34" s="288">
        <v>8221898.4252928793</v>
      </c>
      <c r="I34" s="288">
        <v>9749770.1250374801</v>
      </c>
      <c r="J34" s="288">
        <v>9805945.89091295</v>
      </c>
      <c r="K34" s="288">
        <v>10547724.126314115</v>
      </c>
      <c r="L34" s="288">
        <v>12639191.188178439</v>
      </c>
      <c r="M34" s="288">
        <v>13995391.266493078</v>
      </c>
      <c r="N34" s="288">
        <v>13925083.891373482</v>
      </c>
      <c r="O34" s="288">
        <v>13614564.750923324</v>
      </c>
      <c r="P34" s="288">
        <v>16300507.914596796</v>
      </c>
      <c r="Q34" s="288">
        <v>18957605.157488566</v>
      </c>
      <c r="R34" s="288">
        <v>21080578.138500527</v>
      </c>
      <c r="S34" s="288">
        <v>22839889.524297424</v>
      </c>
      <c r="U34" s="335"/>
      <c r="V34" s="335"/>
      <c r="W34" s="335"/>
      <c r="X34" s="335"/>
    </row>
    <row r="35" spans="1:24">
      <c r="A35" s="289" t="s">
        <v>39</v>
      </c>
      <c r="B35" s="290">
        <v>26</v>
      </c>
      <c r="C35" s="288">
        <v>3156123.1570644798</v>
      </c>
      <c r="D35" s="288">
        <v>3098469.1242369143</v>
      </c>
      <c r="E35" s="288">
        <v>3504628.1717814738</v>
      </c>
      <c r="F35" s="288">
        <v>3867179.3448604541</v>
      </c>
      <c r="G35" s="288">
        <v>4226145.5425625499</v>
      </c>
      <c r="H35" s="288">
        <v>4694407.7268961603</v>
      </c>
      <c r="I35" s="288">
        <v>5067393.0080112163</v>
      </c>
      <c r="J35" s="288">
        <v>5615049.3438323159</v>
      </c>
      <c r="K35" s="288">
        <v>6061641.3857992217</v>
      </c>
      <c r="L35" s="288">
        <v>6367422.8382861158</v>
      </c>
      <c r="M35" s="288">
        <v>6501948.4422620758</v>
      </c>
      <c r="N35" s="288">
        <v>7376258.5195505396</v>
      </c>
      <c r="O35" s="288">
        <v>7428114.8830135874</v>
      </c>
      <c r="P35" s="288">
        <v>8183142.6708632745</v>
      </c>
      <c r="Q35" s="288">
        <v>9918760.436848294</v>
      </c>
      <c r="R35" s="288">
        <v>11241842.279318813</v>
      </c>
      <c r="S35" s="288">
        <v>11739286.54864637</v>
      </c>
      <c r="U35" s="335"/>
      <c r="V35" s="335"/>
      <c r="W35" s="335"/>
      <c r="X35" s="335"/>
    </row>
    <row r="36" spans="1:24">
      <c r="A36" s="289" t="s">
        <v>40</v>
      </c>
      <c r="B36" s="290">
        <v>27</v>
      </c>
      <c r="C36" s="288">
        <v>2976745.6204763399</v>
      </c>
      <c r="D36" s="288">
        <v>3227933.0893917279</v>
      </c>
      <c r="E36" s="288">
        <v>3669122.3797093197</v>
      </c>
      <c r="F36" s="288">
        <v>3961469.2885306198</v>
      </c>
      <c r="G36" s="288">
        <v>4685233.2107028905</v>
      </c>
      <c r="H36" s="288">
        <v>4850390.4452256598</v>
      </c>
      <c r="I36" s="288">
        <v>5128272.684294275</v>
      </c>
      <c r="J36" s="288">
        <v>5310109.0311196074</v>
      </c>
      <c r="K36" s="288">
        <v>5474336.0024443353</v>
      </c>
      <c r="L36" s="288">
        <v>5685739.7630109508</v>
      </c>
      <c r="M36" s="288">
        <v>6103162.0125141125</v>
      </c>
      <c r="N36" s="288">
        <v>5988672.6006615879</v>
      </c>
      <c r="O36" s="288">
        <v>5665518.4368420411</v>
      </c>
      <c r="P36" s="288">
        <v>6127153.7609959431</v>
      </c>
      <c r="Q36" s="288">
        <v>5888337.2218847368</v>
      </c>
      <c r="R36" s="288">
        <v>6159674.9917110112</v>
      </c>
      <c r="S36" s="288">
        <v>6847979.5763428472</v>
      </c>
      <c r="U36" s="335"/>
      <c r="V36" s="335"/>
      <c r="W36" s="335"/>
      <c r="X36" s="335"/>
    </row>
    <row r="37" spans="1:24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  <c r="U37" s="335"/>
      <c r="V37" s="335"/>
      <c r="W37" s="335"/>
      <c r="X37" s="335"/>
    </row>
    <row r="38" spans="1:24">
      <c r="A38" s="289" t="s">
        <v>42</v>
      </c>
      <c r="B38" s="290">
        <v>29</v>
      </c>
      <c r="C38" s="288">
        <v>1314432.1526367979</v>
      </c>
      <c r="D38" s="288">
        <v>1381330.4614773828</v>
      </c>
      <c r="E38" s="288">
        <v>1688981.942775073</v>
      </c>
      <c r="F38" s="288">
        <v>1499646.9516119882</v>
      </c>
      <c r="G38" s="288">
        <v>1325074.2830352751</v>
      </c>
      <c r="H38" s="288">
        <v>1948040.6253176739</v>
      </c>
      <c r="I38" s="288">
        <v>1689144.5625781433</v>
      </c>
      <c r="J38" s="288">
        <v>1859951.4634146024</v>
      </c>
      <c r="K38" s="288">
        <v>1993077.8390116012</v>
      </c>
      <c r="L38" s="288">
        <v>1886912.0384481526</v>
      </c>
      <c r="M38" s="288">
        <v>1993750.417964872</v>
      </c>
      <c r="N38" s="288">
        <v>1642699.8762232757</v>
      </c>
      <c r="O38" s="288">
        <v>1754269.3176325548</v>
      </c>
      <c r="P38" s="288">
        <v>1841462.5349431834</v>
      </c>
      <c r="Q38" s="288">
        <v>1862679.8467002311</v>
      </c>
      <c r="R38" s="288">
        <v>2231649.1775649493</v>
      </c>
      <c r="S38" s="288">
        <v>2554530.7172915344</v>
      </c>
      <c r="U38" s="335"/>
      <c r="V38" s="335"/>
      <c r="W38" s="335"/>
      <c r="X38" s="335"/>
    </row>
    <row r="39" spans="1:24">
      <c r="A39" s="289" t="s">
        <v>43</v>
      </c>
      <c r="B39" s="290">
        <v>30</v>
      </c>
      <c r="C39" s="288">
        <v>830568.937439556</v>
      </c>
      <c r="D39" s="288">
        <v>1118170.8547317605</v>
      </c>
      <c r="E39" s="288">
        <v>1261284.6197931035</v>
      </c>
      <c r="F39" s="288">
        <v>1478494.5172935931</v>
      </c>
      <c r="G39" s="288">
        <v>1658888.3631985623</v>
      </c>
      <c r="H39" s="288">
        <v>1631235.7380144028</v>
      </c>
      <c r="I39" s="288">
        <v>1801700.94416723</v>
      </c>
      <c r="J39" s="288">
        <v>2142219.3573306091</v>
      </c>
      <c r="K39" s="288">
        <v>2463535.5943937697</v>
      </c>
      <c r="L39" s="288">
        <v>2598637.0209905915</v>
      </c>
      <c r="M39" s="288">
        <v>2723057.7133016982</v>
      </c>
      <c r="N39" s="288">
        <v>2849072.737995964</v>
      </c>
      <c r="O39" s="288">
        <v>2549476.9896611804</v>
      </c>
      <c r="P39" s="288">
        <v>2797814.4569588299</v>
      </c>
      <c r="Q39" s="288">
        <v>3121477.9199527656</v>
      </c>
      <c r="R39" s="288">
        <v>3783646.853669757</v>
      </c>
      <c r="S39" s="288">
        <v>4803535.7379051596</v>
      </c>
      <c r="U39" s="335"/>
      <c r="V39" s="335"/>
      <c r="W39" s="335"/>
      <c r="X39" s="335"/>
    </row>
    <row r="40" spans="1:24">
      <c r="A40" s="289" t="s">
        <v>125</v>
      </c>
      <c r="B40" s="290">
        <v>31</v>
      </c>
      <c r="C40" s="288">
        <v>1295369.4801591109</v>
      </c>
      <c r="D40" s="288">
        <v>1293759.5267407941</v>
      </c>
      <c r="E40" s="288">
        <v>1369970.7839117181</v>
      </c>
      <c r="F40" s="288">
        <v>1551663.8511614236</v>
      </c>
      <c r="G40" s="288">
        <v>1610779.3825900974</v>
      </c>
      <c r="H40" s="288">
        <v>1847757.8898612154</v>
      </c>
      <c r="I40" s="288">
        <v>1910715.4106722036</v>
      </c>
      <c r="J40" s="288">
        <v>2243430.8445916967</v>
      </c>
      <c r="K40" s="288">
        <v>2255289.25521369</v>
      </c>
      <c r="L40" s="288">
        <v>2582608.3132268847</v>
      </c>
      <c r="M40" s="288">
        <v>2676750.7145819897</v>
      </c>
      <c r="N40" s="288">
        <v>2859125.3049552822</v>
      </c>
      <c r="O40" s="288">
        <v>2051285.212669353</v>
      </c>
      <c r="P40" s="288">
        <v>2497141.4297039108</v>
      </c>
      <c r="Q40" s="288">
        <v>3043466.0722951535</v>
      </c>
      <c r="R40" s="288">
        <v>3620644.2863027258</v>
      </c>
      <c r="S40" s="288">
        <v>4950679.690959435</v>
      </c>
      <c r="U40" s="335"/>
      <c r="V40" s="335"/>
      <c r="W40" s="335"/>
      <c r="X40" s="335"/>
    </row>
    <row r="41" spans="1:24">
      <c r="A41" s="289" t="s">
        <v>44</v>
      </c>
      <c r="B41" s="290">
        <v>32</v>
      </c>
      <c r="C41" s="288">
        <v>1243547.7909363038</v>
      </c>
      <c r="D41" s="288">
        <v>1395635.4690214428</v>
      </c>
      <c r="E41" s="288">
        <v>1387327.1169643365</v>
      </c>
      <c r="F41" s="288">
        <v>1381981.6683122613</v>
      </c>
      <c r="G41" s="288">
        <v>2065405.6108097848</v>
      </c>
      <c r="H41" s="288">
        <v>1939813.6190380077</v>
      </c>
      <c r="I41" s="288">
        <v>1984745.6848049695</v>
      </c>
      <c r="J41" s="288">
        <v>2190867.7560682963</v>
      </c>
      <c r="K41" s="288">
        <v>2497613.771641525</v>
      </c>
      <c r="L41" s="288">
        <v>3185184.3745888476</v>
      </c>
      <c r="M41" s="288">
        <v>3618026.4070745404</v>
      </c>
      <c r="N41" s="288">
        <v>3783024.8013021708</v>
      </c>
      <c r="O41" s="288">
        <v>3527843.6122675161</v>
      </c>
      <c r="P41" s="288">
        <v>4194439.5168599691</v>
      </c>
      <c r="Q41" s="288">
        <v>4794598.510432655</v>
      </c>
      <c r="R41" s="288">
        <v>4936141.3181919437</v>
      </c>
      <c r="S41" s="288">
        <v>5582452.615799156</v>
      </c>
      <c r="U41" s="335"/>
      <c r="V41" s="335"/>
      <c r="W41" s="335"/>
      <c r="X41" s="335"/>
    </row>
    <row r="42" spans="1:24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U42" s="335"/>
      <c r="V42" s="335"/>
      <c r="W42" s="335"/>
      <c r="X42" s="335"/>
    </row>
    <row r="43" spans="1:24">
      <c r="A43" s="282"/>
      <c r="B43" s="282"/>
      <c r="C43" s="282"/>
      <c r="D43" s="282"/>
      <c r="E43" s="282"/>
      <c r="F43" s="282"/>
      <c r="G43" s="282"/>
    </row>
    <row r="44" spans="1:24">
      <c r="A44" s="282" t="s">
        <v>16</v>
      </c>
      <c r="B44" s="282"/>
      <c r="C44" s="282"/>
      <c r="D44" s="282"/>
      <c r="E44" s="282"/>
      <c r="F44" s="282"/>
      <c r="G44" s="282"/>
    </row>
    <row r="45" spans="1:24">
      <c r="A45" s="222" t="s">
        <v>256</v>
      </c>
      <c r="B45" s="282"/>
      <c r="C45" s="282"/>
      <c r="D45" s="282"/>
      <c r="E45" s="282"/>
      <c r="F45" s="282"/>
      <c r="G45" s="282"/>
    </row>
    <row r="46" spans="1:24" ht="15.6">
      <c r="B46" s="282"/>
      <c r="C46" s="282"/>
      <c r="D46" s="282"/>
      <c r="E46" s="282"/>
      <c r="F46" s="282"/>
      <c r="G46" s="291"/>
    </row>
    <row r="47" spans="1:24" ht="15.6">
      <c r="A47" s="281" t="s">
        <v>17</v>
      </c>
      <c r="S47" s="109">
        <v>45</v>
      </c>
    </row>
  </sheetData>
  <mergeCells count="3">
    <mergeCell ref="A3:B3"/>
    <mergeCell ref="A6:S6"/>
    <mergeCell ref="A5:S5"/>
  </mergeCells>
  <hyperlinks>
    <hyperlink ref="A2" location="INDICE!A1" display="índice" xr:uid="{00000000-0004-0000-2F00-000000000000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0">
    <tabColor theme="3" tint="-0.499984740745262"/>
  </sheetPr>
  <dimension ref="A2:S47"/>
  <sheetViews>
    <sheetView topLeftCell="K1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1" width="11.88671875" style="280" bestFit="1" customWidth="1"/>
    <col min="22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426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61</v>
      </c>
      <c r="B9" s="284" t="s">
        <v>62</v>
      </c>
      <c r="C9" s="285">
        <f>SUM(C10:C42)</f>
        <v>3926764.2637536554</v>
      </c>
      <c r="D9" s="285">
        <f t="shared" ref="D9:S9" si="0">SUM(D10:D42)</f>
        <v>4181752.1630231403</v>
      </c>
      <c r="E9" s="285">
        <f t="shared" si="0"/>
        <v>4880127.5166074168</v>
      </c>
      <c r="F9" s="285">
        <f t="shared" si="0"/>
        <v>6149609.6948032696</v>
      </c>
      <c r="G9" s="285">
        <f t="shared" si="0"/>
        <v>7072778.3995340299</v>
      </c>
      <c r="H9" s="285">
        <f t="shared" si="0"/>
        <v>8204333.5723647773</v>
      </c>
      <c r="I9" s="285">
        <f t="shared" si="0"/>
        <v>9548771.4871719144</v>
      </c>
      <c r="J9" s="285">
        <f t="shared" si="0"/>
        <v>10792986.809970554</v>
      </c>
      <c r="K9" s="285">
        <f t="shared" si="0"/>
        <v>11704029.766408067</v>
      </c>
      <c r="L9" s="285">
        <f t="shared" si="0"/>
        <v>12053491.828794673</v>
      </c>
      <c r="M9" s="285">
        <f t="shared" si="0"/>
        <v>12903962.885062225</v>
      </c>
      <c r="N9" s="285">
        <f t="shared" si="0"/>
        <v>14209038.882939775</v>
      </c>
      <c r="O9" s="285">
        <f t="shared" si="0"/>
        <v>13744866.818938486</v>
      </c>
      <c r="P9" s="285">
        <f t="shared" si="0"/>
        <v>14859470.979130983</v>
      </c>
      <c r="Q9" s="285">
        <f t="shared" si="0"/>
        <v>15860948.037979998</v>
      </c>
      <c r="R9" s="285">
        <f t="shared" si="0"/>
        <v>17443837.512983255</v>
      </c>
      <c r="S9" s="285">
        <f t="shared" si="0"/>
        <v>18832772.690766562</v>
      </c>
    </row>
    <row r="10" spans="1:19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</row>
    <row r="11" spans="1:19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</row>
    <row r="12" spans="1:19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</row>
    <row r="13" spans="1:19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</row>
    <row r="14" spans="1:19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</row>
    <row r="15" spans="1:19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</row>
    <row r="16" spans="1:19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</row>
    <row r="17" spans="1:19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</row>
    <row r="18" spans="1:19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</row>
    <row r="19" spans="1:19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</row>
    <row r="20" spans="1:19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</row>
    <row r="21" spans="1:19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</row>
    <row r="22" spans="1:19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</row>
    <row r="23" spans="1:19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</row>
    <row r="24" spans="1:19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</row>
    <row r="25" spans="1:19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</row>
    <row r="26" spans="1:19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</row>
    <row r="27" spans="1:19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</row>
    <row r="28" spans="1:19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</row>
    <row r="29" spans="1:19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</row>
    <row r="30" spans="1:19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</row>
    <row r="31" spans="1:19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</row>
    <row r="32" spans="1:19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</row>
    <row r="33" spans="1:19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</row>
    <row r="34" spans="1:19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</row>
    <row r="35" spans="1:19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</row>
    <row r="36" spans="1:19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</row>
    <row r="37" spans="1:19">
      <c r="A37" s="289" t="s">
        <v>41</v>
      </c>
      <c r="B37" s="290">
        <v>28</v>
      </c>
      <c r="C37" s="288">
        <v>3926764.2637536554</v>
      </c>
      <c r="D37" s="288">
        <v>4181752.1630231403</v>
      </c>
      <c r="E37" s="288">
        <v>4880127.5166074168</v>
      </c>
      <c r="F37" s="288">
        <v>6149609.6948032696</v>
      </c>
      <c r="G37" s="288">
        <v>7072778.3995340299</v>
      </c>
      <c r="H37" s="288">
        <v>8204333.5723647773</v>
      </c>
      <c r="I37" s="288">
        <v>9548771.4871719144</v>
      </c>
      <c r="J37" s="288">
        <v>10792986.809970554</v>
      </c>
      <c r="K37" s="288">
        <v>11704029.766408067</v>
      </c>
      <c r="L37" s="288">
        <v>12053491.828794673</v>
      </c>
      <c r="M37" s="288">
        <v>12903962.885062225</v>
      </c>
      <c r="N37" s="288">
        <v>14209038.882939775</v>
      </c>
      <c r="O37" s="288">
        <v>13744866.818938486</v>
      </c>
      <c r="P37" s="288">
        <v>14859470.979130983</v>
      </c>
      <c r="Q37" s="288">
        <v>15860948.037979998</v>
      </c>
      <c r="R37" s="288">
        <v>17443837.512983255</v>
      </c>
      <c r="S37" s="288">
        <v>18832772.690766562</v>
      </c>
    </row>
    <row r="38" spans="1:19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</row>
    <row r="39" spans="1:19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</row>
    <row r="40" spans="1:19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</row>
    <row r="41" spans="1:19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</row>
    <row r="42" spans="1:19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</row>
    <row r="43" spans="1:19">
      <c r="A43" s="282"/>
      <c r="B43" s="282"/>
      <c r="C43" s="282"/>
      <c r="D43" s="282"/>
      <c r="E43" s="282"/>
      <c r="F43" s="282"/>
      <c r="G43" s="282"/>
    </row>
    <row r="44" spans="1:19">
      <c r="A44" s="282" t="s">
        <v>16</v>
      </c>
      <c r="B44" s="282"/>
      <c r="C44" s="282"/>
      <c r="D44" s="282"/>
      <c r="E44" s="282"/>
      <c r="F44" s="282"/>
      <c r="G44" s="282"/>
    </row>
    <row r="45" spans="1:19">
      <c r="A45" s="222" t="s">
        <v>256</v>
      </c>
      <c r="B45" s="282"/>
      <c r="C45" s="282"/>
      <c r="D45" s="282"/>
      <c r="E45" s="282"/>
      <c r="F45" s="282"/>
      <c r="G45" s="282"/>
    </row>
    <row r="46" spans="1:19" ht="15.6">
      <c r="B46" s="282"/>
      <c r="C46" s="282"/>
      <c r="D46" s="282"/>
      <c r="E46" s="282"/>
      <c r="F46" s="282"/>
      <c r="G46" s="291"/>
    </row>
    <row r="47" spans="1:19" ht="15.6">
      <c r="A47" s="281" t="s">
        <v>17</v>
      </c>
      <c r="S47" s="109">
        <v>46</v>
      </c>
    </row>
  </sheetData>
  <mergeCells count="3">
    <mergeCell ref="A3:B3"/>
    <mergeCell ref="A6:S6"/>
    <mergeCell ref="A5:S5"/>
  </mergeCells>
  <hyperlinks>
    <hyperlink ref="A2" location="INDICE!A1" display="índice" xr:uid="{00000000-0004-0000-30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 tint="-0.499984740745262"/>
    <pageSetUpPr fitToPage="1"/>
  </sheetPr>
  <dimension ref="A1:FS39"/>
  <sheetViews>
    <sheetView showGridLines="0" topLeftCell="A4" workbookViewId="0">
      <selection activeCell="E28" sqref="E28"/>
    </sheetView>
  </sheetViews>
  <sheetFormatPr baseColWidth="10" defaultColWidth="14.33203125" defaultRowHeight="13.8"/>
  <cols>
    <col min="1" max="3" width="14.33203125" style="48"/>
    <col min="4" max="4" width="15.5546875" style="48" customWidth="1"/>
    <col min="5" max="16384" width="14.33203125" style="48"/>
  </cols>
  <sheetData>
    <row r="1" spans="1:175" ht="13.5" customHeight="1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75" ht="13.5" customHeight="1">
      <c r="A2" s="6" t="s">
        <v>0</v>
      </c>
      <c r="B2" s="55"/>
      <c r="C2" s="9"/>
      <c r="D2" s="9"/>
      <c r="E2" s="9"/>
      <c r="F2" s="9"/>
      <c r="G2" s="9"/>
      <c r="H2" s="9"/>
      <c r="I2" s="23"/>
      <c r="J2" s="23"/>
    </row>
    <row r="3" spans="1:175" ht="13.5" customHeight="1">
      <c r="A3" s="400" t="s">
        <v>410</v>
      </c>
      <c r="B3" s="401"/>
      <c r="C3" s="9"/>
      <c r="D3" s="9"/>
      <c r="E3" s="9"/>
      <c r="F3" s="9"/>
      <c r="G3" s="8" t="s">
        <v>1</v>
      </c>
    </row>
    <row r="4" spans="1:175" ht="13.5" customHeight="1">
      <c r="A4" s="9"/>
      <c r="B4" s="9"/>
      <c r="C4" s="9"/>
      <c r="D4" s="9"/>
      <c r="E4" s="9"/>
      <c r="F4" s="9"/>
      <c r="G4" s="9"/>
      <c r="H4" s="9"/>
      <c r="I4" s="23"/>
      <c r="J4" s="23"/>
    </row>
    <row r="5" spans="1:175" ht="18">
      <c r="A5" s="402" t="s">
        <v>199</v>
      </c>
      <c r="B5" s="402"/>
      <c r="C5" s="402"/>
      <c r="D5" s="402"/>
      <c r="E5" s="402"/>
      <c r="F5" s="402"/>
      <c r="G5" s="402"/>
      <c r="H5" s="171"/>
      <c r="I5" s="49"/>
      <c r="J5" s="49"/>
    </row>
    <row r="6" spans="1:175" ht="18">
      <c r="A6" s="157"/>
      <c r="B6" s="157"/>
      <c r="C6" s="157"/>
      <c r="D6" s="157"/>
      <c r="E6" s="157"/>
      <c r="F6" s="157"/>
      <c r="G6" s="157"/>
      <c r="H6" s="157"/>
      <c r="I6" s="49"/>
      <c r="J6" s="49"/>
    </row>
    <row r="7" spans="1:175" ht="13.5" customHeight="1">
      <c r="A7" s="5"/>
      <c r="B7" s="5"/>
      <c r="C7" s="5"/>
      <c r="D7" s="5"/>
      <c r="E7" s="5"/>
      <c r="F7" s="5"/>
      <c r="G7" s="5"/>
      <c r="H7" s="5"/>
    </row>
    <row r="8" spans="1:175" s="51" customFormat="1" ht="15.75" customHeight="1">
      <c r="A8" s="407" t="s">
        <v>200</v>
      </c>
      <c r="B8" s="408" t="s">
        <v>127</v>
      </c>
      <c r="C8" s="408"/>
      <c r="D8" s="408"/>
      <c r="E8" s="409" t="s">
        <v>201</v>
      </c>
      <c r="F8" s="409"/>
      <c r="G8" s="409"/>
      <c r="H8" s="159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</row>
    <row r="9" spans="1:175" s="51" customFormat="1" ht="15.75" customHeight="1">
      <c r="A9" s="407"/>
      <c r="B9" s="410" t="s">
        <v>202</v>
      </c>
      <c r="C9" s="410"/>
      <c r="D9" s="410"/>
      <c r="E9" s="410" t="s">
        <v>202</v>
      </c>
      <c r="F9" s="410"/>
      <c r="G9" s="410"/>
      <c r="H9" s="160"/>
    </row>
    <row r="10" spans="1:175" s="52" customFormat="1" ht="15.75" customHeight="1">
      <c r="A10" s="407"/>
      <c r="B10" s="164" t="s">
        <v>211</v>
      </c>
      <c r="C10" s="165" t="s">
        <v>203</v>
      </c>
      <c r="D10" s="164" t="s">
        <v>204</v>
      </c>
      <c r="E10" s="164" t="s">
        <v>205</v>
      </c>
      <c r="F10" s="165" t="s">
        <v>206</v>
      </c>
      <c r="G10" s="164" t="s">
        <v>204</v>
      </c>
      <c r="H10" s="161"/>
    </row>
    <row r="11" spans="1:175" s="52" customFormat="1" ht="15.75" customHeight="1">
      <c r="A11" s="407"/>
      <c r="B11" s="166" t="s">
        <v>207</v>
      </c>
      <c r="C11" s="166" t="s">
        <v>208</v>
      </c>
      <c r="D11" s="166" t="s">
        <v>209</v>
      </c>
      <c r="E11" s="166" t="s">
        <v>210</v>
      </c>
      <c r="F11" s="167" t="s">
        <v>208</v>
      </c>
      <c r="G11" s="166" t="s">
        <v>209</v>
      </c>
      <c r="H11" s="161"/>
    </row>
    <row r="12" spans="1:175" s="52" customFormat="1" ht="13.5" customHeight="1">
      <c r="A12" s="168">
        <v>2008</v>
      </c>
      <c r="B12" s="169">
        <v>137707197.79652929</v>
      </c>
      <c r="C12" s="170">
        <v>76.430090468087826</v>
      </c>
      <c r="D12" s="170"/>
      <c r="E12" s="169">
        <v>24641305.723485906</v>
      </c>
      <c r="F12" s="170">
        <v>80.102228307400267</v>
      </c>
      <c r="G12" s="170"/>
      <c r="H12" s="161"/>
    </row>
    <row r="13" spans="1:175" s="52" customFormat="1" ht="13.5" customHeight="1">
      <c r="A13" s="168">
        <v>2009</v>
      </c>
      <c r="B13" s="169">
        <v>137347592.89957991</v>
      </c>
      <c r="C13" s="170">
        <v>76.23050297196275</v>
      </c>
      <c r="D13" s="170">
        <v>-0.26113732811609225</v>
      </c>
      <c r="E13" s="169">
        <v>24408467.336345319</v>
      </c>
      <c r="F13" s="170">
        <v>79.345333609742838</v>
      </c>
      <c r="G13" s="170">
        <v>-0.94491091402947802</v>
      </c>
      <c r="H13" s="161"/>
    </row>
    <row r="14" spans="1:175" s="52" customFormat="1" ht="13.5" customHeight="1">
      <c r="A14" s="168">
        <v>2010</v>
      </c>
      <c r="B14" s="169">
        <v>152586625.97356832</v>
      </c>
      <c r="C14" s="170">
        <v>84.688453573877268</v>
      </c>
      <c r="D14" s="170">
        <v>11.095231268545234</v>
      </c>
      <c r="E14" s="169">
        <v>26920517.874350317</v>
      </c>
      <c r="F14" s="170">
        <v>87.511331303737521</v>
      </c>
      <c r="G14" s="170">
        <v>10.291717637938035</v>
      </c>
      <c r="H14" s="161"/>
    </row>
    <row r="15" spans="1:175" s="52" customFormat="1" ht="13.5" customHeight="1">
      <c r="A15" s="168">
        <v>2011</v>
      </c>
      <c r="B15" s="169">
        <v>159127055.17512712</v>
      </c>
      <c r="C15" s="170">
        <v>88.318515063574225</v>
      </c>
      <c r="D15" s="170">
        <v>4.2863712070622597</v>
      </c>
      <c r="E15" s="169">
        <v>27863680.496468272</v>
      </c>
      <c r="F15" s="170">
        <v>90.577298202394672</v>
      </c>
      <c r="G15" s="170">
        <v>3.5035084633962157</v>
      </c>
      <c r="H15" s="161"/>
    </row>
    <row r="16" spans="1:175" s="52" customFormat="1" ht="13.5" customHeight="1">
      <c r="A16" s="168">
        <v>2012</v>
      </c>
      <c r="B16" s="169">
        <v>158000367.02114698</v>
      </c>
      <c r="C16" s="170">
        <v>87.693181900777162</v>
      </c>
      <c r="D16" s="170">
        <v>-0.70804311230429562</v>
      </c>
      <c r="E16" s="169">
        <v>27447788.438001581</v>
      </c>
      <c r="F16" s="170">
        <v>89.225345469354977</v>
      </c>
      <c r="G16" s="170">
        <v>-1.4925955618799236</v>
      </c>
      <c r="H16" s="161"/>
    </row>
    <row r="17" spans="1:8" s="52" customFormat="1" ht="13.5" customHeight="1">
      <c r="A17" s="168">
        <v>2013</v>
      </c>
      <c r="B17" s="169">
        <v>171103458.31170872</v>
      </c>
      <c r="C17" s="170">
        <v>94.965644551778013</v>
      </c>
      <c r="D17" s="170">
        <v>8.2930764893780236</v>
      </c>
      <c r="E17" s="169">
        <v>29475156.15172641</v>
      </c>
      <c r="F17" s="170">
        <v>95.815770233780356</v>
      </c>
      <c r="G17" s="170">
        <v>7.3862698202596562</v>
      </c>
      <c r="H17" s="161"/>
    </row>
    <row r="18" spans="1:8" s="51" customFormat="1" ht="13.5" customHeight="1">
      <c r="A18" s="168">
        <v>2014</v>
      </c>
      <c r="B18" s="169">
        <v>180174060.96624571</v>
      </c>
      <c r="C18" s="170">
        <v>100</v>
      </c>
      <c r="D18" s="170">
        <v>5.3012386447576034</v>
      </c>
      <c r="E18" s="169">
        <v>30762322.402471058</v>
      </c>
      <c r="F18" s="170">
        <v>100</v>
      </c>
      <c r="G18" s="170">
        <v>4.3669531184799411</v>
      </c>
      <c r="H18" s="91"/>
    </row>
    <row r="19" spans="1:8" s="51" customFormat="1" ht="13.5" customHeight="1">
      <c r="A19" s="168">
        <v>2015</v>
      </c>
      <c r="B19" s="169">
        <v>185502081.24360436</v>
      </c>
      <c r="C19" s="170">
        <v>102.95715168364707</v>
      </c>
      <c r="D19" s="170">
        <v>2.9571516836470693</v>
      </c>
      <c r="E19" s="169">
        <v>31376777.460732847</v>
      </c>
      <c r="F19" s="170">
        <v>101.99742740558635</v>
      </c>
      <c r="G19" s="170">
        <v>1.9974274055863503</v>
      </c>
      <c r="H19" s="90"/>
    </row>
    <row r="20" spans="1:8" s="51" customFormat="1" ht="13.5" customHeight="1">
      <c r="A20" s="168">
        <v>2016</v>
      </c>
      <c r="B20" s="169">
        <v>193419357.99209994</v>
      </c>
      <c r="C20" s="170">
        <v>107.3513895145737</v>
      </c>
      <c r="D20" s="170">
        <v>4.2680258331433407</v>
      </c>
      <c r="E20" s="169">
        <v>32401282.384780485</v>
      </c>
      <c r="F20" s="170">
        <v>105.32781615401629</v>
      </c>
      <c r="G20" s="170">
        <v>3.2651693607789412</v>
      </c>
      <c r="H20" s="90"/>
    </row>
    <row r="21" spans="1:8" s="51" customFormat="1" ht="13.5" customHeight="1">
      <c r="A21" s="168">
        <v>2017</v>
      </c>
      <c r="B21" s="169">
        <v>202722981.63336447</v>
      </c>
      <c r="C21" s="170">
        <v>112.51507600272335</v>
      </c>
      <c r="D21" s="170">
        <v>4.8100788555220646</v>
      </c>
      <c r="E21" s="169">
        <v>33629759.516145431</v>
      </c>
      <c r="F21" s="170">
        <v>109.32126344740487</v>
      </c>
      <c r="G21" s="170">
        <v>3.7914460198710884</v>
      </c>
      <c r="H21" s="90"/>
    </row>
    <row r="22" spans="1:8" s="51" customFormat="1" ht="13.5" customHeight="1">
      <c r="A22" s="168">
        <v>2018</v>
      </c>
      <c r="B22" s="169">
        <v>209218733.4632355</v>
      </c>
      <c r="C22" s="170">
        <v>116.12034070899422</v>
      </c>
      <c r="D22" s="170">
        <v>3.2042503408019911</v>
      </c>
      <c r="E22" s="169">
        <v>34372041.646778643</v>
      </c>
      <c r="F22" s="170">
        <v>111.73422213407926</v>
      </c>
      <c r="G22" s="170">
        <v>2.2072180750410695</v>
      </c>
      <c r="H22" s="90"/>
    </row>
    <row r="23" spans="1:8" s="51" customFormat="1" ht="13.5" customHeight="1">
      <c r="A23" s="168">
        <v>2019</v>
      </c>
      <c r="B23" s="169">
        <v>208377977.31118906</v>
      </c>
      <c r="C23" s="170">
        <v>115.65370519690241</v>
      </c>
      <c r="D23" s="170">
        <v>-0.40185510070215003</v>
      </c>
      <c r="E23" s="169">
        <v>33911094.283975385</v>
      </c>
      <c r="F23" s="170">
        <v>110.23580677787641</v>
      </c>
      <c r="G23" s="170">
        <v>-1.3410531953270066</v>
      </c>
      <c r="H23" s="90"/>
    </row>
    <row r="24" spans="1:8" s="51" customFormat="1" ht="13.5" customHeight="1">
      <c r="A24" s="168">
        <v>2020</v>
      </c>
      <c r="B24" s="169">
        <v>206669725.09524414</v>
      </c>
      <c r="C24" s="170">
        <v>114.70559301761101</v>
      </c>
      <c r="D24" s="170">
        <v>-0.81978539094551195</v>
      </c>
      <c r="E24" s="169">
        <v>33320509.173147272</v>
      </c>
      <c r="F24" s="170">
        <v>108.31597412317193</v>
      </c>
      <c r="G24" s="170">
        <v>-1.741569015386176</v>
      </c>
      <c r="H24" s="90"/>
    </row>
    <row r="25" spans="1:8" s="51" customFormat="1" ht="13.5" customHeight="1">
      <c r="A25" s="259">
        <v>2021</v>
      </c>
      <c r="B25" s="169">
        <v>214925385.15608335</v>
      </c>
      <c r="C25" s="170">
        <v>119.28763996519345</v>
      </c>
      <c r="D25" s="170">
        <v>3.9946151072850995</v>
      </c>
      <c r="E25" s="169">
        <v>34399531.804858349</v>
      </c>
      <c r="F25" s="170">
        <v>111.82358521180808</v>
      </c>
      <c r="G25" s="170">
        <v>3.2383137547629559</v>
      </c>
      <c r="H25" s="90"/>
    </row>
    <row r="26" spans="1:8" s="51" customFormat="1" ht="13.5" customHeight="1">
      <c r="A26" s="259">
        <v>2022</v>
      </c>
      <c r="B26" s="169">
        <v>214865040.18515012</v>
      </c>
      <c r="C26" s="170">
        <v>119.25414736886211</v>
      </c>
      <c r="D26" s="170">
        <v>-2.8077172405389206E-2</v>
      </c>
      <c r="E26" s="169">
        <v>34192290.951516725</v>
      </c>
      <c r="F26" s="170">
        <v>111.14990118161607</v>
      </c>
      <c r="G26" s="170">
        <v>-0.60245254068358634</v>
      </c>
      <c r="H26" s="90"/>
    </row>
    <row r="27" spans="1:8" s="51" customFormat="1" ht="13.5" customHeight="1">
      <c r="A27" s="259" t="s">
        <v>341</v>
      </c>
      <c r="B27" s="169">
        <v>226222474.99442959</v>
      </c>
      <c r="C27" s="170">
        <v>125.55773776826327</v>
      </c>
      <c r="D27" s="170">
        <v>5.2858458497914427</v>
      </c>
      <c r="E27" s="169">
        <v>35756082.236260615</v>
      </c>
      <c r="F27" s="170">
        <v>116.23336420591062</v>
      </c>
      <c r="G27" s="170">
        <v>4.5735200573757737</v>
      </c>
      <c r="H27" s="90"/>
    </row>
    <row r="28" spans="1:8" s="51" customFormat="1" ht="13.5" customHeight="1">
      <c r="A28" s="259" t="s">
        <v>414</v>
      </c>
      <c r="B28" s="169">
        <v>236785132.13855276</v>
      </c>
      <c r="C28" s="170">
        <v>131.42021158246121</v>
      </c>
      <c r="D28" s="170">
        <v>4.6691457797830509</v>
      </c>
      <c r="E28" s="169">
        <v>37156620.145041183</v>
      </c>
      <c r="F28" s="170">
        <v>120.78613460619762</v>
      </c>
      <c r="G28" s="170">
        <v>3.9169221603374069</v>
      </c>
      <c r="H28" s="90"/>
    </row>
    <row r="29" spans="1:8" s="51" customFormat="1" ht="13.5" customHeight="1">
      <c r="A29" s="162"/>
      <c r="B29" s="90"/>
      <c r="C29" s="309"/>
      <c r="D29" s="90"/>
      <c r="E29" s="92"/>
      <c r="F29" s="332"/>
      <c r="G29" s="90"/>
      <c r="H29" s="90"/>
    </row>
    <row r="30" spans="1:8" s="51" customFormat="1" ht="13.5" customHeight="1">
      <c r="A30" s="5" t="s">
        <v>192</v>
      </c>
      <c r="B30" s="90"/>
      <c r="C30" s="90"/>
      <c r="D30" s="309"/>
      <c r="E30" s="92"/>
      <c r="F30" s="90"/>
      <c r="G30" s="90"/>
      <c r="H30" s="90"/>
    </row>
    <row r="31" spans="1:8" ht="13.5" customHeight="1">
      <c r="A31" s="5"/>
      <c r="B31" s="5"/>
      <c r="C31" s="5"/>
      <c r="D31" s="5"/>
      <c r="E31" s="5"/>
      <c r="F31" s="5"/>
      <c r="G31" s="5"/>
      <c r="H31" s="5"/>
    </row>
    <row r="32" spans="1:8" ht="13.5" customHeight="1">
      <c r="A32" s="7" t="s">
        <v>17</v>
      </c>
      <c r="B32" s="5"/>
      <c r="C32" s="5"/>
      <c r="D32" s="5"/>
      <c r="E32" s="78"/>
      <c r="F32" s="5"/>
      <c r="G32" s="59">
        <f>'1.2. PIB y población USD'!H32+1</f>
        <v>3</v>
      </c>
      <c r="H32" s="59"/>
    </row>
    <row r="33" spans="5:5">
      <c r="E33" s="53"/>
    </row>
    <row r="34" spans="5:5">
      <c r="E34" s="54"/>
    </row>
    <row r="35" spans="5:5">
      <c r="E35" s="54"/>
    </row>
    <row r="36" spans="5:5">
      <c r="E36" s="54"/>
    </row>
    <row r="37" spans="5:5">
      <c r="E37" s="54"/>
    </row>
    <row r="38" spans="5:5">
      <c r="E38" s="54"/>
    </row>
    <row r="39" spans="5:5">
      <c r="E39" s="54"/>
    </row>
  </sheetData>
  <mergeCells count="7">
    <mergeCell ref="A3:B3"/>
    <mergeCell ref="A8:A11"/>
    <mergeCell ref="B8:D8"/>
    <mergeCell ref="E8:G8"/>
    <mergeCell ref="B9:D9"/>
    <mergeCell ref="E9:G9"/>
    <mergeCell ref="A5:G5"/>
  </mergeCells>
  <hyperlinks>
    <hyperlink ref="A2" location="INDICE!A1" display="índice" xr:uid="{00000000-0004-0000-04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41">
    <tabColor theme="3" tint="-0.499984740745262"/>
  </sheetPr>
  <dimension ref="A2:S47"/>
  <sheetViews>
    <sheetView topLeftCell="L1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1" width="11.88671875" style="280" bestFit="1" customWidth="1"/>
    <col min="22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427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61</v>
      </c>
      <c r="B9" s="284" t="s">
        <v>62</v>
      </c>
      <c r="C9" s="285">
        <f>SUM(C10:C42)</f>
        <v>6406340.6618135646</v>
      </c>
      <c r="D9" s="285">
        <f t="shared" ref="D9:S9" si="0">SUM(D10:D42)</f>
        <v>7904014.868997002</v>
      </c>
      <c r="E9" s="285">
        <f t="shared" si="0"/>
        <v>9068412.3306519873</v>
      </c>
      <c r="F9" s="285">
        <f t="shared" si="0"/>
        <v>10660286.309887029</v>
      </c>
      <c r="G9" s="285">
        <f t="shared" si="0"/>
        <v>13505994.058199957</v>
      </c>
      <c r="H9" s="285">
        <f t="shared" si="0"/>
        <v>15459194.509933043</v>
      </c>
      <c r="I9" s="285">
        <f t="shared" si="0"/>
        <v>16252256.218112031</v>
      </c>
      <c r="J9" s="285">
        <f t="shared" si="0"/>
        <v>17640361.362235669</v>
      </c>
      <c r="K9" s="285">
        <f t="shared" si="0"/>
        <v>17990112.952028129</v>
      </c>
      <c r="L9" s="285">
        <f t="shared" si="0"/>
        <v>18620209.581261519</v>
      </c>
      <c r="M9" s="285">
        <f t="shared" si="0"/>
        <v>20769007.954417981</v>
      </c>
      <c r="N9" s="285">
        <f t="shared" si="0"/>
        <v>22089529.783914305</v>
      </c>
      <c r="O9" s="285">
        <f t="shared" si="0"/>
        <v>24013863.421175323</v>
      </c>
      <c r="P9" s="285">
        <f t="shared" si="0"/>
        <v>24301103.114832338</v>
      </c>
      <c r="Q9" s="285">
        <f t="shared" si="0"/>
        <v>25901406.726939552</v>
      </c>
      <c r="R9" s="285">
        <f t="shared" si="0"/>
        <v>27864937.983414195</v>
      </c>
      <c r="S9" s="285">
        <f t="shared" si="0"/>
        <v>29820059.998389274</v>
      </c>
    </row>
    <row r="10" spans="1:19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</row>
    <row r="11" spans="1:19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</row>
    <row r="12" spans="1:19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</row>
    <row r="13" spans="1:19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</row>
    <row r="14" spans="1:19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</row>
    <row r="15" spans="1:19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</row>
    <row r="16" spans="1:19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</row>
    <row r="17" spans="1:19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</row>
    <row r="18" spans="1:19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</row>
    <row r="19" spans="1:19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</row>
    <row r="20" spans="1:19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</row>
    <row r="21" spans="1:19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</row>
    <row r="22" spans="1:19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</row>
    <row r="23" spans="1:19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</row>
    <row r="24" spans="1:19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</row>
    <row r="25" spans="1:19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</row>
    <row r="26" spans="1:19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</row>
    <row r="27" spans="1:19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</row>
    <row r="28" spans="1:19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</row>
    <row r="29" spans="1:19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</row>
    <row r="30" spans="1:19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</row>
    <row r="31" spans="1:19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</row>
    <row r="32" spans="1:19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</row>
    <row r="33" spans="1:19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</row>
    <row r="34" spans="1:19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</row>
    <row r="35" spans="1:19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</row>
    <row r="36" spans="1:19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</row>
    <row r="37" spans="1:19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</row>
    <row r="38" spans="1:19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</row>
    <row r="39" spans="1:19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</row>
    <row r="40" spans="1:19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</row>
    <row r="41" spans="1:19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</row>
    <row r="42" spans="1:19">
      <c r="A42" s="289" t="s">
        <v>45</v>
      </c>
      <c r="B42" s="290">
        <v>33</v>
      </c>
      <c r="C42" s="288">
        <v>6406340.6618135646</v>
      </c>
      <c r="D42" s="288">
        <v>7904014.868997002</v>
      </c>
      <c r="E42" s="288">
        <v>9068412.3306519873</v>
      </c>
      <c r="F42" s="288">
        <v>10660286.309887029</v>
      </c>
      <c r="G42" s="288">
        <v>13505994.058199957</v>
      </c>
      <c r="H42" s="288">
        <v>15459194.509933043</v>
      </c>
      <c r="I42" s="288">
        <v>16252256.218112031</v>
      </c>
      <c r="J42" s="288">
        <v>17640361.362235669</v>
      </c>
      <c r="K42" s="288">
        <v>17990112.952028129</v>
      </c>
      <c r="L42" s="288">
        <v>18620209.581261519</v>
      </c>
      <c r="M42" s="288">
        <v>20769007.954417981</v>
      </c>
      <c r="N42" s="288">
        <v>22089529.783914305</v>
      </c>
      <c r="O42" s="288">
        <v>24013863.421175323</v>
      </c>
      <c r="P42" s="288">
        <v>24301103.114832338</v>
      </c>
      <c r="Q42" s="288">
        <v>25901406.726939552</v>
      </c>
      <c r="R42" s="288">
        <v>27864937.983414195</v>
      </c>
      <c r="S42" s="288">
        <v>29820059.998389274</v>
      </c>
    </row>
    <row r="43" spans="1:19">
      <c r="A43" s="282"/>
      <c r="B43" s="282"/>
      <c r="C43" s="282"/>
      <c r="D43" s="282"/>
      <c r="E43" s="282"/>
      <c r="F43" s="282"/>
      <c r="G43" s="282"/>
    </row>
    <row r="44" spans="1:19">
      <c r="A44" s="282" t="s">
        <v>16</v>
      </c>
      <c r="B44" s="282"/>
      <c r="C44" s="282"/>
      <c r="D44" s="282"/>
      <c r="E44" s="282"/>
      <c r="F44" s="282"/>
      <c r="G44" s="282"/>
    </row>
    <row r="45" spans="1:19">
      <c r="A45" s="222" t="s">
        <v>256</v>
      </c>
      <c r="B45" s="282"/>
      <c r="C45" s="282"/>
      <c r="D45" s="282"/>
      <c r="E45" s="282"/>
      <c r="F45" s="282"/>
      <c r="G45" s="282"/>
    </row>
    <row r="46" spans="1:19" ht="15.6">
      <c r="B46" s="282"/>
      <c r="C46" s="282"/>
      <c r="D46" s="282"/>
      <c r="E46" s="282"/>
      <c r="F46" s="282"/>
      <c r="G46" s="291"/>
    </row>
    <row r="47" spans="1:19" ht="15.6">
      <c r="A47" s="281" t="s">
        <v>17</v>
      </c>
      <c r="S47" s="109">
        <v>47</v>
      </c>
    </row>
  </sheetData>
  <mergeCells count="3">
    <mergeCell ref="A3:B3"/>
    <mergeCell ref="A6:S6"/>
    <mergeCell ref="A5:S5"/>
  </mergeCells>
  <hyperlinks>
    <hyperlink ref="A2" location="INDICE!A1" display="índice" xr:uid="{00000000-0004-0000-3100-000000000000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42">
    <tabColor theme="3" tint="-0.499984740745262"/>
  </sheetPr>
  <dimension ref="A2:X47"/>
  <sheetViews>
    <sheetView topLeftCell="K1" workbookViewId="0">
      <selection activeCell="AA25" sqref="AA25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4" width="12.6640625" style="280" bestFit="1" customWidth="1"/>
    <col min="25" max="16384" width="11.44140625" style="280"/>
  </cols>
  <sheetData>
    <row r="2" spans="1:24">
      <c r="A2" s="278" t="s">
        <v>0</v>
      </c>
      <c r="B2" s="279"/>
    </row>
    <row r="3" spans="1:24">
      <c r="A3" s="459" t="s">
        <v>410</v>
      </c>
      <c r="B3" s="460"/>
      <c r="S3" s="8" t="s">
        <v>1</v>
      </c>
    </row>
    <row r="5" spans="1:24" ht="18">
      <c r="A5" s="462" t="s">
        <v>428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4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4">
      <c r="A7" s="282"/>
      <c r="B7" s="282"/>
      <c r="C7" s="282"/>
      <c r="D7" s="282"/>
      <c r="E7" s="282"/>
      <c r="F7" s="282"/>
      <c r="G7" s="282"/>
    </row>
    <row r="8" spans="1:24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4" ht="15" thickBot="1">
      <c r="A9" s="283" t="s">
        <v>61</v>
      </c>
      <c r="B9" s="284" t="s">
        <v>62</v>
      </c>
      <c r="C9" s="285">
        <f>SUM(C10:C42)</f>
        <v>30887883.891766638</v>
      </c>
      <c r="D9" s="285">
        <f t="shared" ref="D9:S9" si="0">SUM(D10:D42)</f>
        <v>33965139.26257956</v>
      </c>
      <c r="E9" s="285">
        <f t="shared" si="0"/>
        <v>38085379.385445654</v>
      </c>
      <c r="F9" s="285">
        <f t="shared" si="0"/>
        <v>41435554.693971708</v>
      </c>
      <c r="G9" s="285">
        <f t="shared" si="0"/>
        <v>42512365.133593164</v>
      </c>
      <c r="H9" s="285">
        <f t="shared" si="0"/>
        <v>49451614.144021161</v>
      </c>
      <c r="I9" s="285">
        <f t="shared" si="0"/>
        <v>52683782.132099226</v>
      </c>
      <c r="J9" s="285">
        <f t="shared" si="0"/>
        <v>53836835.346687965</v>
      </c>
      <c r="K9" s="285">
        <f t="shared" si="0"/>
        <v>57712181.061672628</v>
      </c>
      <c r="L9" s="285">
        <f t="shared" si="0"/>
        <v>61780216.462812975</v>
      </c>
      <c r="M9" s="285">
        <f t="shared" si="0"/>
        <v>64090060.774895489</v>
      </c>
      <c r="N9" s="285">
        <f t="shared" si="0"/>
        <v>65177396.78231027</v>
      </c>
      <c r="O9" s="285">
        <f t="shared" si="0"/>
        <v>64728118.453330301</v>
      </c>
      <c r="P9" s="285">
        <f t="shared" si="0"/>
        <v>72286319.923100948</v>
      </c>
      <c r="Q9" s="285">
        <f t="shared" si="0"/>
        <v>76800404.644870013</v>
      </c>
      <c r="R9" s="285">
        <f t="shared" si="0"/>
        <v>80354288.777514413</v>
      </c>
      <c r="S9" s="285">
        <f t="shared" si="0"/>
        <v>84158908.441181093</v>
      </c>
      <c r="U9" s="376"/>
      <c r="V9" s="376"/>
      <c r="W9" s="376"/>
      <c r="X9" s="376"/>
    </row>
    <row r="10" spans="1:24">
      <c r="A10" s="286" t="s">
        <v>120</v>
      </c>
      <c r="B10" s="287">
        <v>1</v>
      </c>
      <c r="C10" s="288">
        <v>3762799.3745481959</v>
      </c>
      <c r="D10" s="288">
        <v>4164495.5208356916</v>
      </c>
      <c r="E10" s="288">
        <v>5119223.0841863137</v>
      </c>
      <c r="F10" s="288">
        <v>5717307.251558301</v>
      </c>
      <c r="G10" s="288">
        <v>4780807.4060143456</v>
      </c>
      <c r="H10" s="288">
        <v>8564207.9806228187</v>
      </c>
      <c r="I10" s="288">
        <v>7801262.1268841326</v>
      </c>
      <c r="J10" s="288">
        <v>6117736.7659240551</v>
      </c>
      <c r="K10" s="288">
        <v>6770766.2426727843</v>
      </c>
      <c r="L10" s="288">
        <v>6671430.6530466126</v>
      </c>
      <c r="M10" s="288">
        <v>6724684.2175199613</v>
      </c>
      <c r="N10" s="288">
        <v>6933613.2277995748</v>
      </c>
      <c r="O10" s="288">
        <v>7362499.834819328</v>
      </c>
      <c r="P10" s="288">
        <v>7488907.8564004852</v>
      </c>
      <c r="Q10" s="288">
        <v>7644389.8079640958</v>
      </c>
      <c r="R10" s="288">
        <v>8689104.6197280884</v>
      </c>
      <c r="S10" s="288">
        <v>8618293.0415361896</v>
      </c>
      <c r="U10" s="376"/>
      <c r="V10" s="376"/>
      <c r="W10" s="376"/>
      <c r="X10" s="376"/>
    </row>
    <row r="11" spans="1:24">
      <c r="A11" s="289" t="s">
        <v>121</v>
      </c>
      <c r="B11" s="290">
        <v>2</v>
      </c>
      <c r="C11" s="288">
        <v>1279592.2715565879</v>
      </c>
      <c r="D11" s="288">
        <v>1364041.9312734171</v>
      </c>
      <c r="E11" s="288">
        <v>1532158.9966549897</v>
      </c>
      <c r="F11" s="288">
        <v>1642524.0872547743</v>
      </c>
      <c r="G11" s="288">
        <v>1718752.394136339</v>
      </c>
      <c r="H11" s="288">
        <v>1982395.8182244739</v>
      </c>
      <c r="I11" s="288">
        <v>2201602.7859607739</v>
      </c>
      <c r="J11" s="288">
        <v>2166430.2072299663</v>
      </c>
      <c r="K11" s="288">
        <v>2365083.8027720824</v>
      </c>
      <c r="L11" s="288">
        <v>2723198.785016547</v>
      </c>
      <c r="M11" s="288">
        <v>2776211.1778567266</v>
      </c>
      <c r="N11" s="288">
        <v>2404065.8992588315</v>
      </c>
      <c r="O11" s="288">
        <v>2505611.9436418484</v>
      </c>
      <c r="P11" s="288">
        <v>2802324.2884570071</v>
      </c>
      <c r="Q11" s="288">
        <v>3019751.8774338188</v>
      </c>
      <c r="R11" s="288">
        <v>3245106.0636835103</v>
      </c>
      <c r="S11" s="288">
        <v>3562282.6375701581</v>
      </c>
      <c r="U11" s="376"/>
      <c r="V11" s="376"/>
      <c r="W11" s="376"/>
      <c r="X11" s="376"/>
    </row>
    <row r="12" spans="1:24">
      <c r="A12" s="289" t="s">
        <v>19</v>
      </c>
      <c r="B12" s="290">
        <v>3</v>
      </c>
      <c r="C12" s="288">
        <v>481401.81497801584</v>
      </c>
      <c r="D12" s="288">
        <v>494791.95518008171</v>
      </c>
      <c r="E12" s="288">
        <v>552025.06188463047</v>
      </c>
      <c r="F12" s="288">
        <v>605590.75811566215</v>
      </c>
      <c r="G12" s="288">
        <v>636546.06072626205</v>
      </c>
      <c r="H12" s="288">
        <v>691878.12560938299</v>
      </c>
      <c r="I12" s="288">
        <v>753195.18664676999</v>
      </c>
      <c r="J12" s="288">
        <v>639968.66488368658</v>
      </c>
      <c r="K12" s="288">
        <v>613490.57564460835</v>
      </c>
      <c r="L12" s="288">
        <v>572627.98744086828</v>
      </c>
      <c r="M12" s="288">
        <v>591353.47224401287</v>
      </c>
      <c r="N12" s="288">
        <v>522693.66364823317</v>
      </c>
      <c r="O12" s="288">
        <v>517363.83225726965</v>
      </c>
      <c r="P12" s="288">
        <v>495255.44019871054</v>
      </c>
      <c r="Q12" s="288">
        <v>501621.49643552327</v>
      </c>
      <c r="R12" s="288">
        <v>397131.92850424373</v>
      </c>
      <c r="S12" s="288">
        <v>387075.98004543781</v>
      </c>
      <c r="U12" s="376"/>
      <c r="V12" s="376"/>
      <c r="W12" s="376"/>
      <c r="X12" s="376"/>
    </row>
    <row r="13" spans="1:24">
      <c r="A13" s="289" t="s">
        <v>20</v>
      </c>
      <c r="B13" s="290">
        <v>4</v>
      </c>
      <c r="C13" s="288">
        <v>31391.967800655511</v>
      </c>
      <c r="D13" s="288">
        <v>32586.087702942517</v>
      </c>
      <c r="E13" s="288">
        <v>34585.868407166185</v>
      </c>
      <c r="F13" s="288">
        <v>36516.850585886656</v>
      </c>
      <c r="G13" s="288">
        <v>37571.077621340053</v>
      </c>
      <c r="H13" s="288">
        <v>39286.974176184522</v>
      </c>
      <c r="I13" s="288">
        <v>41232.911838739237</v>
      </c>
      <c r="J13" s="288">
        <v>40032.814387824423</v>
      </c>
      <c r="K13" s="288">
        <v>41752.049481962749</v>
      </c>
      <c r="L13" s="288">
        <v>42412.981261985085</v>
      </c>
      <c r="M13" s="288">
        <v>42128.065414329954</v>
      </c>
      <c r="N13" s="288">
        <v>46615.922280794315</v>
      </c>
      <c r="O13" s="288">
        <v>50641.749605130819</v>
      </c>
      <c r="P13" s="288">
        <v>51060.792002772541</v>
      </c>
      <c r="Q13" s="288">
        <v>52307.938219172807</v>
      </c>
      <c r="R13" s="288">
        <v>58697.176812285565</v>
      </c>
      <c r="S13" s="288">
        <v>65413.61033226912</v>
      </c>
      <c r="U13" s="376"/>
      <c r="V13" s="376"/>
      <c r="W13" s="376"/>
      <c r="X13" s="376"/>
    </row>
    <row r="14" spans="1:24">
      <c r="A14" s="289" t="s">
        <v>21</v>
      </c>
      <c r="B14" s="290">
        <v>5</v>
      </c>
      <c r="C14" s="288">
        <v>49169.836210999994</v>
      </c>
      <c r="D14" s="288">
        <v>47448.876629999999</v>
      </c>
      <c r="E14" s="288">
        <v>68342.821544000006</v>
      </c>
      <c r="F14" s="288">
        <v>87387.249714999969</v>
      </c>
      <c r="G14" s="288">
        <v>95772.056322999983</v>
      </c>
      <c r="H14" s="288">
        <v>119557.11354400002</v>
      </c>
      <c r="I14" s="288">
        <v>152851.753398</v>
      </c>
      <c r="J14" s="288">
        <v>159758.76704314922</v>
      </c>
      <c r="K14" s="288">
        <v>167524.46327365798</v>
      </c>
      <c r="L14" s="288">
        <v>176707.6670050619</v>
      </c>
      <c r="M14" s="288">
        <v>182068.05364098764</v>
      </c>
      <c r="N14" s="288">
        <v>203503.71884170955</v>
      </c>
      <c r="O14" s="288">
        <v>223443.33116775047</v>
      </c>
      <c r="P14" s="288">
        <v>241885.13547412469</v>
      </c>
      <c r="Q14" s="288">
        <v>207862.62426352664</v>
      </c>
      <c r="R14" s="288">
        <v>217187.10975537141</v>
      </c>
      <c r="S14" s="288">
        <v>210157.53980085335</v>
      </c>
      <c r="U14" s="376"/>
      <c r="V14" s="376"/>
      <c r="W14" s="376"/>
      <c r="X14" s="376"/>
    </row>
    <row r="15" spans="1:24">
      <c r="A15" s="289" t="s">
        <v>22</v>
      </c>
      <c r="B15" s="290">
        <v>6</v>
      </c>
      <c r="C15" s="288">
        <v>173672.30690748891</v>
      </c>
      <c r="D15" s="288">
        <v>181957.3072939571</v>
      </c>
      <c r="E15" s="288">
        <v>215357.79191671591</v>
      </c>
      <c r="F15" s="288">
        <v>221742.29356028978</v>
      </c>
      <c r="G15" s="288">
        <v>238313.59496857598</v>
      </c>
      <c r="H15" s="288">
        <v>249857.20385629684</v>
      </c>
      <c r="I15" s="288">
        <v>274048.34222629113</v>
      </c>
      <c r="J15" s="288">
        <v>277848.18384150125</v>
      </c>
      <c r="K15" s="288">
        <v>296995.29005874012</v>
      </c>
      <c r="L15" s="288">
        <v>293379.35745731811</v>
      </c>
      <c r="M15" s="288">
        <v>292488.30770421191</v>
      </c>
      <c r="N15" s="288">
        <v>276319.07337858749</v>
      </c>
      <c r="O15" s="288">
        <v>295371.54678329255</v>
      </c>
      <c r="P15" s="288">
        <v>274483.61352095066</v>
      </c>
      <c r="Q15" s="288">
        <v>285289.77984976844</v>
      </c>
      <c r="R15" s="288">
        <v>296817.99410053738</v>
      </c>
      <c r="S15" s="288">
        <v>303738.77845541568</v>
      </c>
      <c r="U15" s="376"/>
      <c r="V15" s="376"/>
      <c r="W15" s="376"/>
      <c r="X15" s="376"/>
    </row>
    <row r="16" spans="1:24">
      <c r="A16" s="289" t="s">
        <v>23</v>
      </c>
      <c r="B16" s="290">
        <v>7</v>
      </c>
      <c r="C16" s="288">
        <v>71118.507197803789</v>
      </c>
      <c r="D16" s="288">
        <v>43126.174934209339</v>
      </c>
      <c r="E16" s="288">
        <v>29472.183470738586</v>
      </c>
      <c r="F16" s="288">
        <v>40337.669977599246</v>
      </c>
      <c r="G16" s="288">
        <v>20073.589047067799</v>
      </c>
      <c r="H16" s="288">
        <v>52666.87336258679</v>
      </c>
      <c r="I16" s="288">
        <v>72541.713243877603</v>
      </c>
      <c r="J16" s="288">
        <v>66879.837393606897</v>
      </c>
      <c r="K16" s="288">
        <v>67598.558847423206</v>
      </c>
      <c r="L16" s="288">
        <v>67843.124150764605</v>
      </c>
      <c r="M16" s="288">
        <v>55370.898112177849</v>
      </c>
      <c r="N16" s="288">
        <v>53235.85235454845</v>
      </c>
      <c r="O16" s="288">
        <v>45123.063116886653</v>
      </c>
      <c r="P16" s="288">
        <v>49012.61965489712</v>
      </c>
      <c r="Q16" s="288">
        <v>50069.82590975253</v>
      </c>
      <c r="R16" s="288">
        <v>49768.514665339419</v>
      </c>
      <c r="S16" s="288">
        <v>49140.009552273783</v>
      </c>
      <c r="U16" s="376"/>
      <c r="V16" s="376"/>
      <c r="W16" s="376"/>
      <c r="X16" s="376"/>
    </row>
    <row r="17" spans="1:24">
      <c r="A17" s="289" t="s">
        <v>24</v>
      </c>
      <c r="B17" s="290">
        <v>8</v>
      </c>
      <c r="C17" s="288">
        <v>76532.007930646098</v>
      </c>
      <c r="D17" s="288">
        <v>89114.30542669438</v>
      </c>
      <c r="E17" s="288">
        <v>102120.74673298019</v>
      </c>
      <c r="F17" s="288">
        <v>102140.0499560076</v>
      </c>
      <c r="G17" s="288">
        <v>102320.62505404549</v>
      </c>
      <c r="H17" s="288">
        <v>106558.40932878412</v>
      </c>
      <c r="I17" s="288">
        <v>128351.53534258759</v>
      </c>
      <c r="J17" s="288">
        <v>153331.15083713073</v>
      </c>
      <c r="K17" s="288">
        <v>173650.96097715831</v>
      </c>
      <c r="L17" s="288">
        <v>169840.25895245647</v>
      </c>
      <c r="M17" s="288">
        <v>151607.98154105368</v>
      </c>
      <c r="N17" s="288">
        <v>150004.74603876492</v>
      </c>
      <c r="O17" s="288">
        <v>116567.80178779125</v>
      </c>
      <c r="P17" s="288">
        <v>108839.19404936093</v>
      </c>
      <c r="Q17" s="288">
        <v>117394.105479566</v>
      </c>
      <c r="R17" s="288">
        <v>122925.08265469153</v>
      </c>
      <c r="S17" s="288">
        <v>129731.71201993103</v>
      </c>
      <c r="U17" s="376"/>
      <c r="V17" s="376"/>
      <c r="W17" s="376"/>
      <c r="X17" s="376"/>
    </row>
    <row r="18" spans="1:24">
      <c r="A18" s="289" t="s">
        <v>25</v>
      </c>
      <c r="B18" s="290">
        <v>9</v>
      </c>
      <c r="C18" s="288">
        <v>564634.96952934191</v>
      </c>
      <c r="D18" s="288">
        <v>603761.94832031825</v>
      </c>
      <c r="E18" s="288">
        <v>646626.51106592012</v>
      </c>
      <c r="F18" s="288">
        <v>687417.38519535121</v>
      </c>
      <c r="G18" s="288">
        <v>723027.25976694655</v>
      </c>
      <c r="H18" s="288">
        <v>759644.46324203606</v>
      </c>
      <c r="I18" s="288">
        <v>810207.05509373569</v>
      </c>
      <c r="J18" s="288">
        <v>860987.70761558227</v>
      </c>
      <c r="K18" s="288">
        <v>873076.80693745567</v>
      </c>
      <c r="L18" s="288">
        <v>809239.25481842703</v>
      </c>
      <c r="M18" s="288">
        <v>889038.37000766676</v>
      </c>
      <c r="N18" s="288">
        <v>876090.15210169076</v>
      </c>
      <c r="O18" s="288">
        <v>865412.63251163613</v>
      </c>
      <c r="P18" s="288">
        <v>894883.97704957169</v>
      </c>
      <c r="Q18" s="288">
        <v>893315.10384919867</v>
      </c>
      <c r="R18" s="288">
        <v>894694.80248939618</v>
      </c>
      <c r="S18" s="288">
        <v>915092.95538823667</v>
      </c>
      <c r="U18" s="376"/>
      <c r="V18" s="376"/>
      <c r="W18" s="376"/>
      <c r="X18" s="376"/>
    </row>
    <row r="19" spans="1:24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  <c r="U19" s="376"/>
      <c r="V19" s="376"/>
      <c r="W19" s="376"/>
      <c r="X19" s="376"/>
    </row>
    <row r="20" spans="1:24">
      <c r="A20" s="289" t="s">
        <v>27</v>
      </c>
      <c r="B20" s="290">
        <v>11</v>
      </c>
      <c r="C20" s="288">
        <v>179946.09463766631</v>
      </c>
      <c r="D20" s="288">
        <v>192882.72761245328</v>
      </c>
      <c r="E20" s="288">
        <v>211228.22086762189</v>
      </c>
      <c r="F20" s="288">
        <v>221001.10436991829</v>
      </c>
      <c r="G20" s="288">
        <v>240496.88600453082</v>
      </c>
      <c r="H20" s="288">
        <v>247638.82374538021</v>
      </c>
      <c r="I20" s="288">
        <v>270478.90326215012</v>
      </c>
      <c r="J20" s="288">
        <v>282190.27000939829</v>
      </c>
      <c r="K20" s="288">
        <v>297562.65882227453</v>
      </c>
      <c r="L20" s="288">
        <v>280947.35072192422</v>
      </c>
      <c r="M20" s="288">
        <v>284199.0646876687</v>
      </c>
      <c r="N20" s="288">
        <v>279328.19885489269</v>
      </c>
      <c r="O20" s="288">
        <v>250953.3254665584</v>
      </c>
      <c r="P20" s="288">
        <v>235879.91668822465</v>
      </c>
      <c r="Q20" s="288">
        <v>242688.60168782069</v>
      </c>
      <c r="R20" s="288">
        <v>254003.80026521796</v>
      </c>
      <c r="S20" s="288">
        <v>247933.46860834194</v>
      </c>
      <c r="U20" s="376"/>
      <c r="V20" s="376"/>
      <c r="W20" s="376"/>
      <c r="X20" s="376"/>
    </row>
    <row r="21" spans="1:24">
      <c r="A21" s="289" t="s">
        <v>28</v>
      </c>
      <c r="B21" s="290">
        <v>12</v>
      </c>
      <c r="C21" s="288">
        <v>110230.71481011479</v>
      </c>
      <c r="D21" s="288">
        <v>119858.9145575529</v>
      </c>
      <c r="E21" s="288">
        <v>123211.3661542302</v>
      </c>
      <c r="F21" s="288">
        <v>130340.37830508497</v>
      </c>
      <c r="G21" s="288">
        <v>153020.82578164252</v>
      </c>
      <c r="H21" s="288">
        <v>156197.474472181</v>
      </c>
      <c r="I21" s="288">
        <v>168707.56483580265</v>
      </c>
      <c r="J21" s="288">
        <v>172987.656562966</v>
      </c>
      <c r="K21" s="288">
        <v>171596.07041180966</v>
      </c>
      <c r="L21" s="288">
        <v>183213.52036603179</v>
      </c>
      <c r="M21" s="288">
        <v>174840.73270213424</v>
      </c>
      <c r="N21" s="288">
        <v>184321.26542053837</v>
      </c>
      <c r="O21" s="288">
        <v>152326.43121441838</v>
      </c>
      <c r="P21" s="288">
        <v>150471.19651184051</v>
      </c>
      <c r="Q21" s="288">
        <v>148478.59278065548</v>
      </c>
      <c r="R21" s="288">
        <v>163540.3044142258</v>
      </c>
      <c r="S21" s="288">
        <v>163078.39555832499</v>
      </c>
      <c r="U21" s="376"/>
      <c r="V21" s="376"/>
      <c r="W21" s="376"/>
      <c r="X21" s="376"/>
    </row>
    <row r="22" spans="1:24">
      <c r="A22" s="289" t="s">
        <v>29</v>
      </c>
      <c r="B22" s="290">
        <v>13</v>
      </c>
      <c r="C22" s="288">
        <v>757110.78623737977</v>
      </c>
      <c r="D22" s="288">
        <v>770716.2046576282</v>
      </c>
      <c r="E22" s="288">
        <v>850607.86442322098</v>
      </c>
      <c r="F22" s="288">
        <v>871380.35560842953</v>
      </c>
      <c r="G22" s="288">
        <v>923435.16588646942</v>
      </c>
      <c r="H22" s="288">
        <v>1009668.8049132228</v>
      </c>
      <c r="I22" s="288">
        <v>1085255.6908363833</v>
      </c>
      <c r="J22" s="288">
        <v>1114307.501051629</v>
      </c>
      <c r="K22" s="288">
        <v>1154642.489981317</v>
      </c>
      <c r="L22" s="288">
        <v>1239825.5640937302</v>
      </c>
      <c r="M22" s="288">
        <v>1280192.7034977216</v>
      </c>
      <c r="N22" s="288">
        <v>1200872.5618833655</v>
      </c>
      <c r="O22" s="288">
        <v>1095165.144260139</v>
      </c>
      <c r="P22" s="288">
        <v>1101551.4869117718</v>
      </c>
      <c r="Q22" s="288">
        <v>1149420.3052138153</v>
      </c>
      <c r="R22" s="288">
        <v>1068080.7724592388</v>
      </c>
      <c r="S22" s="288">
        <v>1072796.9913394442</v>
      </c>
      <c r="U22" s="376"/>
      <c r="V22" s="376"/>
      <c r="W22" s="376"/>
      <c r="X22" s="376"/>
    </row>
    <row r="23" spans="1:24">
      <c r="A23" s="289" t="s">
        <v>122</v>
      </c>
      <c r="B23" s="290">
        <v>14</v>
      </c>
      <c r="C23" s="288">
        <v>114381.94066903496</v>
      </c>
      <c r="D23" s="288">
        <v>116142.93489137531</v>
      </c>
      <c r="E23" s="288">
        <v>119187.15816242207</v>
      </c>
      <c r="F23" s="288">
        <v>125401.01561729575</v>
      </c>
      <c r="G23" s="288">
        <v>129527.11435869482</v>
      </c>
      <c r="H23" s="288">
        <v>146326.36020711926</v>
      </c>
      <c r="I23" s="288">
        <v>161763.71590683976</v>
      </c>
      <c r="J23" s="288">
        <v>170037.32254738398</v>
      </c>
      <c r="K23" s="288">
        <v>173573.90849934908</v>
      </c>
      <c r="L23" s="288">
        <v>164480.23390918656</v>
      </c>
      <c r="M23" s="288">
        <v>143750.6996073004</v>
      </c>
      <c r="N23" s="288">
        <v>126373.01604016637</v>
      </c>
      <c r="O23" s="288">
        <v>110384.29499707359</v>
      </c>
      <c r="P23" s="288">
        <v>136770.04508839856</v>
      </c>
      <c r="Q23" s="288">
        <v>165576.6470681378</v>
      </c>
      <c r="R23" s="288">
        <v>147612.19184370915</v>
      </c>
      <c r="S23" s="288">
        <v>149970.79437659759</v>
      </c>
      <c r="U23" s="376"/>
      <c r="V23" s="376"/>
      <c r="W23" s="376"/>
      <c r="X23" s="376"/>
    </row>
    <row r="24" spans="1:24">
      <c r="A24" s="289" t="s">
        <v>30</v>
      </c>
      <c r="B24" s="290">
        <v>15</v>
      </c>
      <c r="C24" s="288">
        <v>234203.89252520981</v>
      </c>
      <c r="D24" s="288">
        <v>240156.66831003432</v>
      </c>
      <c r="E24" s="288">
        <v>265112.32053619553</v>
      </c>
      <c r="F24" s="288">
        <v>271900.93602171377</v>
      </c>
      <c r="G24" s="288">
        <v>293376.28202395351</v>
      </c>
      <c r="H24" s="288">
        <v>314474.93221800053</v>
      </c>
      <c r="I24" s="288">
        <v>356631.65182965924</v>
      </c>
      <c r="J24" s="288">
        <v>373751.03238230466</v>
      </c>
      <c r="K24" s="288">
        <v>403807.40124445071</v>
      </c>
      <c r="L24" s="288">
        <v>416259.15762997419</v>
      </c>
      <c r="M24" s="288">
        <v>393965.03411302762</v>
      </c>
      <c r="N24" s="288">
        <v>403907.53875245876</v>
      </c>
      <c r="O24" s="288">
        <v>372374.6974676518</v>
      </c>
      <c r="P24" s="288">
        <v>404071.31551661424</v>
      </c>
      <c r="Q24" s="288">
        <v>413401.31450583343</v>
      </c>
      <c r="R24" s="288">
        <v>407466.92787734128</v>
      </c>
      <c r="S24" s="288">
        <v>405444.09915451938</v>
      </c>
      <c r="U24" s="376"/>
      <c r="V24" s="376"/>
      <c r="W24" s="376"/>
      <c r="X24" s="376"/>
    </row>
    <row r="25" spans="1:24">
      <c r="A25" s="289" t="s">
        <v>31</v>
      </c>
      <c r="B25" s="290">
        <v>16</v>
      </c>
      <c r="C25" s="288">
        <v>169020</v>
      </c>
      <c r="D25" s="288">
        <v>171098</v>
      </c>
      <c r="E25" s="288">
        <v>183033</v>
      </c>
      <c r="F25" s="288">
        <v>203919</v>
      </c>
      <c r="G25" s="288">
        <v>227639</v>
      </c>
      <c r="H25" s="288">
        <v>243583</v>
      </c>
      <c r="I25" s="288">
        <v>270078</v>
      </c>
      <c r="J25" s="288">
        <v>287132.11326430074</v>
      </c>
      <c r="K25" s="288">
        <v>294728.33362315863</v>
      </c>
      <c r="L25" s="288">
        <v>331961.37830753857</v>
      </c>
      <c r="M25" s="288">
        <v>336664.33104533097</v>
      </c>
      <c r="N25" s="288">
        <v>326346.29701085226</v>
      </c>
      <c r="O25" s="288">
        <v>288088.76710804855</v>
      </c>
      <c r="P25" s="288">
        <v>313667.81384577614</v>
      </c>
      <c r="Q25" s="288">
        <v>332747.481334251</v>
      </c>
      <c r="R25" s="288">
        <v>353018.41660219681</v>
      </c>
      <c r="S25" s="288">
        <v>352438.7127348645</v>
      </c>
      <c r="U25" s="376"/>
      <c r="V25" s="376"/>
      <c r="W25" s="376"/>
      <c r="X25" s="376"/>
    </row>
    <row r="26" spans="1:24">
      <c r="A26" s="289" t="s">
        <v>32</v>
      </c>
      <c r="B26" s="290">
        <v>17</v>
      </c>
      <c r="C26" s="288">
        <v>233015.74897958746</v>
      </c>
      <c r="D26" s="288">
        <v>244956.36628483841</v>
      </c>
      <c r="E26" s="288">
        <v>277320.80790372845</v>
      </c>
      <c r="F26" s="288">
        <v>302829.20326899912</v>
      </c>
      <c r="G26" s="288">
        <v>323504.83676049905</v>
      </c>
      <c r="H26" s="288">
        <v>342368.53415124293</v>
      </c>
      <c r="I26" s="288">
        <v>369212.64742414816</v>
      </c>
      <c r="J26" s="288">
        <v>398018.08571002877</v>
      </c>
      <c r="K26" s="288">
        <v>440074.30757544073</v>
      </c>
      <c r="L26" s="288">
        <v>441454.64991324209</v>
      </c>
      <c r="M26" s="288">
        <v>449432.42526277283</v>
      </c>
      <c r="N26" s="288">
        <v>454492.57731606986</v>
      </c>
      <c r="O26" s="288">
        <v>412694.99641060393</v>
      </c>
      <c r="P26" s="288">
        <v>451232.79528438637</v>
      </c>
      <c r="Q26" s="288">
        <v>481958.63793618011</v>
      </c>
      <c r="R26" s="288">
        <v>480203.86357457563</v>
      </c>
      <c r="S26" s="288">
        <v>458241.41387148038</v>
      </c>
      <c r="U26" s="376"/>
      <c r="V26" s="376"/>
      <c r="W26" s="376"/>
      <c r="X26" s="376"/>
    </row>
    <row r="27" spans="1:24">
      <c r="A27" s="289" t="s">
        <v>33</v>
      </c>
      <c r="B27" s="290">
        <v>18</v>
      </c>
      <c r="C27" s="288">
        <v>158736.85381241178</v>
      </c>
      <c r="D27" s="288">
        <v>170421.27818584675</v>
      </c>
      <c r="E27" s="288">
        <v>190380.6131860743</v>
      </c>
      <c r="F27" s="288">
        <v>256157.47943953483</v>
      </c>
      <c r="G27" s="288">
        <v>270173.30477202934</v>
      </c>
      <c r="H27" s="288">
        <v>292412.76600942423</v>
      </c>
      <c r="I27" s="288">
        <v>321963.95414441713</v>
      </c>
      <c r="J27" s="288">
        <v>335959.61387837399</v>
      </c>
      <c r="K27" s="288">
        <v>356912.90444665903</v>
      </c>
      <c r="L27" s="288">
        <v>357581.24507323175</v>
      </c>
      <c r="M27" s="288">
        <v>357672.78547462914</v>
      </c>
      <c r="N27" s="288">
        <v>356940.38267921016</v>
      </c>
      <c r="O27" s="288">
        <v>364272.78429242747</v>
      </c>
      <c r="P27" s="288">
        <v>420121.34721707797</v>
      </c>
      <c r="Q27" s="288">
        <v>386069.48430758854</v>
      </c>
      <c r="R27" s="288">
        <v>375065.6674694746</v>
      </c>
      <c r="S27" s="288">
        <v>377943.30765142525</v>
      </c>
      <c r="U27" s="376"/>
      <c r="V27" s="376"/>
      <c r="W27" s="376"/>
      <c r="X27" s="376"/>
    </row>
    <row r="28" spans="1:24">
      <c r="A28" s="289" t="s">
        <v>123</v>
      </c>
      <c r="B28" s="290">
        <v>19</v>
      </c>
      <c r="C28" s="288">
        <v>14924.431284788647</v>
      </c>
      <c r="D28" s="288">
        <v>15170.101724370325</v>
      </c>
      <c r="E28" s="288">
        <v>16081.13878646493</v>
      </c>
      <c r="F28" s="288">
        <v>17122.840970947611</v>
      </c>
      <c r="G28" s="288">
        <v>17397.715701623936</v>
      </c>
      <c r="H28" s="288">
        <v>18223.039541286504</v>
      </c>
      <c r="I28" s="288">
        <v>19970.981360099919</v>
      </c>
      <c r="J28" s="288">
        <v>20991.190643319336</v>
      </c>
      <c r="K28" s="288">
        <v>22055.722151934184</v>
      </c>
      <c r="L28" s="288">
        <v>25681.309344275396</v>
      </c>
      <c r="M28" s="288">
        <v>24298.668962872289</v>
      </c>
      <c r="N28" s="288">
        <v>25685.853371224555</v>
      </c>
      <c r="O28" s="288">
        <v>27513.218427451517</v>
      </c>
      <c r="P28" s="288">
        <v>40666.120514578754</v>
      </c>
      <c r="Q28" s="288">
        <v>39622.745657628708</v>
      </c>
      <c r="R28" s="288">
        <v>40538.014774899581</v>
      </c>
      <c r="S28" s="288">
        <v>42071.757580525213</v>
      </c>
      <c r="U28" s="376"/>
      <c r="V28" s="376"/>
      <c r="W28" s="376"/>
      <c r="X28" s="376"/>
    </row>
    <row r="29" spans="1:24">
      <c r="A29" s="289" t="s">
        <v>34</v>
      </c>
      <c r="B29" s="290">
        <v>20</v>
      </c>
      <c r="C29" s="288">
        <v>385867.90591347311</v>
      </c>
      <c r="D29" s="288">
        <v>391009.59471125109</v>
      </c>
      <c r="E29" s="288">
        <v>409657.0591832567</v>
      </c>
      <c r="F29" s="288">
        <v>426620.84463996999</v>
      </c>
      <c r="G29" s="288">
        <v>441225.13556439453</v>
      </c>
      <c r="H29" s="288">
        <v>453994.4118806154</v>
      </c>
      <c r="I29" s="288">
        <v>501378.08914909209</v>
      </c>
      <c r="J29" s="288">
        <v>545906.80402026116</v>
      </c>
      <c r="K29" s="288">
        <v>590924.63881429587</v>
      </c>
      <c r="L29" s="288">
        <v>678981.18982334249</v>
      </c>
      <c r="M29" s="288">
        <v>718175.10251394415</v>
      </c>
      <c r="N29" s="288">
        <v>707194.79957724176</v>
      </c>
      <c r="O29" s="288">
        <v>733523.76131649548</v>
      </c>
      <c r="P29" s="288">
        <v>1050573.8409599089</v>
      </c>
      <c r="Q29" s="288">
        <v>1047930.6766727278</v>
      </c>
      <c r="R29" s="288">
        <v>898520.85361113655</v>
      </c>
      <c r="S29" s="288">
        <v>907566.58075624518</v>
      </c>
      <c r="U29" s="376"/>
      <c r="V29" s="376"/>
      <c r="W29" s="376"/>
      <c r="X29" s="376"/>
    </row>
    <row r="30" spans="1:24">
      <c r="A30" s="289" t="s">
        <v>35</v>
      </c>
      <c r="B30" s="290">
        <v>21</v>
      </c>
      <c r="C30" s="288">
        <v>154697</v>
      </c>
      <c r="D30" s="288">
        <v>159147</v>
      </c>
      <c r="E30" s="288">
        <v>176718</v>
      </c>
      <c r="F30" s="288">
        <v>190859</v>
      </c>
      <c r="G30" s="288">
        <v>201739</v>
      </c>
      <c r="H30" s="288">
        <v>207990</v>
      </c>
      <c r="I30" s="288">
        <v>220880</v>
      </c>
      <c r="J30" s="288">
        <v>238769.33714214308</v>
      </c>
      <c r="K30" s="288">
        <v>240770.84484421689</v>
      </c>
      <c r="L30" s="288">
        <v>254374.59416448732</v>
      </c>
      <c r="M30" s="288">
        <v>255606.58710207991</v>
      </c>
      <c r="N30" s="288">
        <v>241826.25819306297</v>
      </c>
      <c r="O30" s="288">
        <v>250003.95211455689</v>
      </c>
      <c r="P30" s="288">
        <v>265424.69296560576</v>
      </c>
      <c r="Q30" s="288">
        <v>288560.67373994947</v>
      </c>
      <c r="R30" s="288">
        <v>319100.00676972931</v>
      </c>
      <c r="S30" s="288">
        <v>318412.75127628038</v>
      </c>
      <c r="U30" s="376"/>
      <c r="V30" s="376"/>
      <c r="W30" s="376"/>
      <c r="X30" s="376"/>
    </row>
    <row r="31" spans="1:24">
      <c r="A31" s="289" t="s">
        <v>124</v>
      </c>
      <c r="B31" s="290">
        <v>22</v>
      </c>
      <c r="C31" s="288">
        <v>720909.78044924373</v>
      </c>
      <c r="D31" s="288">
        <v>744723.69450187963</v>
      </c>
      <c r="E31" s="288">
        <v>794137.84829023713</v>
      </c>
      <c r="F31" s="288">
        <v>833307.85957847256</v>
      </c>
      <c r="G31" s="288">
        <v>861071.44133788021</v>
      </c>
      <c r="H31" s="288">
        <v>896332.86798240244</v>
      </c>
      <c r="I31" s="288">
        <v>980812.2905334821</v>
      </c>
      <c r="J31" s="288">
        <v>1205075.8702717149</v>
      </c>
      <c r="K31" s="288">
        <v>920258.85369019676</v>
      </c>
      <c r="L31" s="288">
        <v>1409567.3809181368</v>
      </c>
      <c r="M31" s="288">
        <v>1511542.4277261642</v>
      </c>
      <c r="N31" s="288">
        <v>1643430.5365029692</v>
      </c>
      <c r="O31" s="288">
        <v>1562820.9632183362</v>
      </c>
      <c r="P31" s="288">
        <v>1658599.2760029344</v>
      </c>
      <c r="Q31" s="288">
        <v>1617951.0755253546</v>
      </c>
      <c r="R31" s="288">
        <v>1587954.2943971877</v>
      </c>
      <c r="S31" s="288">
        <v>1719862.6267370011</v>
      </c>
      <c r="U31" s="376"/>
      <c r="V31" s="376"/>
      <c r="W31" s="376"/>
      <c r="X31" s="376"/>
    </row>
    <row r="32" spans="1:24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  <c r="U32" s="376"/>
      <c r="V32" s="376"/>
      <c r="W32" s="376"/>
      <c r="X32" s="376"/>
    </row>
    <row r="33" spans="1:24">
      <c r="A33" s="289" t="s">
        <v>37</v>
      </c>
      <c r="B33" s="290">
        <v>24</v>
      </c>
      <c r="C33" s="288">
        <v>2100057.6458921731</v>
      </c>
      <c r="D33" s="288">
        <v>2212186.1029784847</v>
      </c>
      <c r="E33" s="288">
        <v>2628445.1460980093</v>
      </c>
      <c r="F33" s="288">
        <v>3009618.7411092469</v>
      </c>
      <c r="G33" s="288">
        <v>3062152.5070107067</v>
      </c>
      <c r="H33" s="288">
        <v>3199295.2286301474</v>
      </c>
      <c r="I33" s="288">
        <v>3964311.6752336603</v>
      </c>
      <c r="J33" s="288">
        <v>4129947.6662537404</v>
      </c>
      <c r="K33" s="288">
        <v>4789836.4303118</v>
      </c>
      <c r="L33" s="288">
        <v>4996028.6293759095</v>
      </c>
      <c r="M33" s="288">
        <v>5035718.2064755335</v>
      </c>
      <c r="N33" s="288">
        <v>5186982.5777441664</v>
      </c>
      <c r="O33" s="288">
        <v>5945713.7458914202</v>
      </c>
      <c r="P33" s="288">
        <v>7575926.4885820355</v>
      </c>
      <c r="Q33" s="288">
        <v>7806568.1978360005</v>
      </c>
      <c r="R33" s="288">
        <v>7556765.6521104779</v>
      </c>
      <c r="S33" s="288">
        <v>7906903.3774887929</v>
      </c>
      <c r="U33" s="376"/>
      <c r="V33" s="376"/>
      <c r="W33" s="376"/>
      <c r="X33" s="376"/>
    </row>
    <row r="34" spans="1:24">
      <c r="A34" s="289" t="s">
        <v>38</v>
      </c>
      <c r="B34" s="290">
        <v>25</v>
      </c>
      <c r="C34" s="288">
        <v>5260896.167183537</v>
      </c>
      <c r="D34" s="288">
        <v>6452535.2421818487</v>
      </c>
      <c r="E34" s="288">
        <v>7392318.926842995</v>
      </c>
      <c r="F34" s="288">
        <v>8155403.56913496</v>
      </c>
      <c r="G34" s="288">
        <v>8387465.3920460744</v>
      </c>
      <c r="H34" s="288">
        <v>9044318.9153343812</v>
      </c>
      <c r="I34" s="288">
        <v>9482437.9459050689</v>
      </c>
      <c r="J34" s="288">
        <v>9906973.0246525295</v>
      </c>
      <c r="K34" s="288">
        <v>10436497.927043252</v>
      </c>
      <c r="L34" s="288">
        <v>11316553.455547933</v>
      </c>
      <c r="M34" s="288">
        <v>11422274.638851289</v>
      </c>
      <c r="N34" s="288">
        <v>11347657.571885042</v>
      </c>
      <c r="O34" s="288">
        <v>11018445.733851071</v>
      </c>
      <c r="P34" s="288">
        <v>13279598.175944593</v>
      </c>
      <c r="Q34" s="288">
        <v>15260278.212441165</v>
      </c>
      <c r="R34" s="288">
        <v>15377586.817158848</v>
      </c>
      <c r="S34" s="288">
        <v>16288498.956403606</v>
      </c>
      <c r="U34" s="376"/>
      <c r="V34" s="376"/>
      <c r="W34" s="376"/>
      <c r="X34" s="376"/>
    </row>
    <row r="35" spans="1:24">
      <c r="A35" s="289" t="s">
        <v>39</v>
      </c>
      <c r="B35" s="290">
        <v>26</v>
      </c>
      <c r="C35" s="288">
        <v>979118.73387652729</v>
      </c>
      <c r="D35" s="288">
        <v>1115462.5455976119</v>
      </c>
      <c r="E35" s="288">
        <v>1140131.4240351105</v>
      </c>
      <c r="F35" s="288">
        <v>1198589.4915763102</v>
      </c>
      <c r="G35" s="288">
        <v>1322871.0972547466</v>
      </c>
      <c r="H35" s="288">
        <v>1378628.6427913914</v>
      </c>
      <c r="I35" s="288">
        <v>1559052.0742105469</v>
      </c>
      <c r="J35" s="288">
        <v>1727774.938127629</v>
      </c>
      <c r="K35" s="288">
        <v>1826255.0441501606</v>
      </c>
      <c r="L35" s="288">
        <v>1860732.820099822</v>
      </c>
      <c r="M35" s="288">
        <v>1887352.9685436492</v>
      </c>
      <c r="N35" s="288">
        <v>1440456.2073534175</v>
      </c>
      <c r="O35" s="288">
        <v>1574625.2421643471</v>
      </c>
      <c r="P35" s="288">
        <v>1719689.7211539198</v>
      </c>
      <c r="Q35" s="288">
        <v>1778021.7833067614</v>
      </c>
      <c r="R35" s="288">
        <v>1923285.0886447527</v>
      </c>
      <c r="S35" s="288">
        <v>1949647.2833897029</v>
      </c>
      <c r="U35" s="376"/>
      <c r="V35" s="376"/>
      <c r="W35" s="376"/>
      <c r="X35" s="376"/>
    </row>
    <row r="36" spans="1:24">
      <c r="A36" s="289" t="s">
        <v>40</v>
      </c>
      <c r="B36" s="290">
        <v>27</v>
      </c>
      <c r="C36" s="288">
        <v>873362.95607656753</v>
      </c>
      <c r="D36" s="288">
        <v>973385.79513249639</v>
      </c>
      <c r="E36" s="288">
        <v>945578.25150201097</v>
      </c>
      <c r="F36" s="288">
        <v>939353.15481357742</v>
      </c>
      <c r="G36" s="288">
        <v>940721.14374148787</v>
      </c>
      <c r="H36" s="288">
        <v>958031.12763064075</v>
      </c>
      <c r="I36" s="288">
        <v>1068329.9601820018</v>
      </c>
      <c r="J36" s="288">
        <v>1121889.4015714342</v>
      </c>
      <c r="K36" s="288">
        <v>1139800.1969191364</v>
      </c>
      <c r="L36" s="288">
        <v>1313419.0372924283</v>
      </c>
      <c r="M36" s="288">
        <v>1340540.3381313577</v>
      </c>
      <c r="N36" s="288">
        <v>1247338.6562755539</v>
      </c>
      <c r="O36" s="288">
        <v>1232883.2037782271</v>
      </c>
      <c r="P36" s="288">
        <v>1322857.7317035384</v>
      </c>
      <c r="Q36" s="288">
        <v>1342343.0084525235</v>
      </c>
      <c r="R36" s="288">
        <v>1386351.1339570847</v>
      </c>
      <c r="S36" s="288">
        <v>1411917.7023584801</v>
      </c>
      <c r="U36" s="376"/>
      <c r="V36" s="376"/>
      <c r="W36" s="376"/>
      <c r="X36" s="376"/>
    </row>
    <row r="37" spans="1:24">
      <c r="A37" s="289" t="s">
        <v>41</v>
      </c>
      <c r="B37" s="290">
        <v>28</v>
      </c>
      <c r="C37" s="288">
        <v>41784.764795126001</v>
      </c>
      <c r="D37" s="288">
        <v>49656.552202746163</v>
      </c>
      <c r="E37" s="288">
        <v>55264.534425208287</v>
      </c>
      <c r="F37" s="288">
        <v>57417.759732687882</v>
      </c>
      <c r="G37" s="288">
        <v>66745.619635455805</v>
      </c>
      <c r="H37" s="288">
        <v>89143.29390961834</v>
      </c>
      <c r="I37" s="288">
        <v>82205.800943285954</v>
      </c>
      <c r="J37" s="288">
        <v>86004.840121549845</v>
      </c>
      <c r="K37" s="288">
        <v>84180.521269927413</v>
      </c>
      <c r="L37" s="288">
        <v>87474.719230303643</v>
      </c>
      <c r="M37" s="288">
        <v>86635.553703430051</v>
      </c>
      <c r="N37" s="288">
        <v>94996.561247393489</v>
      </c>
      <c r="O37" s="288">
        <v>94322.733710358167</v>
      </c>
      <c r="P37" s="288">
        <v>103750.89406998549</v>
      </c>
      <c r="Q37" s="288">
        <v>109610.72291841079</v>
      </c>
      <c r="R37" s="288">
        <v>119587.551766836</v>
      </c>
      <c r="S37" s="288">
        <v>126495.35684806478</v>
      </c>
      <c r="U37" s="376"/>
      <c r="V37" s="376"/>
      <c r="W37" s="376"/>
      <c r="X37" s="376"/>
    </row>
    <row r="38" spans="1:24">
      <c r="A38" s="289" t="s">
        <v>42</v>
      </c>
      <c r="B38" s="290">
        <v>29</v>
      </c>
      <c r="C38" s="288">
        <v>5260674.2485815361</v>
      </c>
      <c r="D38" s="288">
        <v>5681892.5632914174</v>
      </c>
      <c r="E38" s="288">
        <v>6183457.0414854754</v>
      </c>
      <c r="F38" s="288">
        <v>6738253.3310130145</v>
      </c>
      <c r="G38" s="288">
        <v>7463617.393077381</v>
      </c>
      <c r="H38" s="288">
        <v>8391601.2933232412</v>
      </c>
      <c r="I38" s="288">
        <v>9335024.744959848</v>
      </c>
      <c r="J38" s="288">
        <v>10456419.446520999</v>
      </c>
      <c r="K38" s="288">
        <v>11649853.856547754</v>
      </c>
      <c r="L38" s="288">
        <v>12536769.099044673</v>
      </c>
      <c r="M38" s="288">
        <v>13184019.111698538</v>
      </c>
      <c r="N38" s="288">
        <v>13829130.168011105</v>
      </c>
      <c r="O38" s="288">
        <v>14390795.893779149</v>
      </c>
      <c r="P38" s="288">
        <v>15152860.30102428</v>
      </c>
      <c r="Q38" s="288">
        <v>15943080.68838346</v>
      </c>
      <c r="R38" s="288">
        <v>16396438.674432598</v>
      </c>
      <c r="S38" s="288">
        <v>16824538.767889395</v>
      </c>
      <c r="U38" s="376"/>
      <c r="V38" s="376"/>
      <c r="W38" s="376"/>
      <c r="X38" s="376"/>
    </row>
    <row r="39" spans="1:24">
      <c r="A39" s="289" t="s">
        <v>43</v>
      </c>
      <c r="B39" s="290">
        <v>30</v>
      </c>
      <c r="C39" s="288">
        <v>1347312.1944355199</v>
      </c>
      <c r="D39" s="288">
        <v>1525744.79193475</v>
      </c>
      <c r="E39" s="288">
        <v>1622574.3798092897</v>
      </c>
      <c r="F39" s="288">
        <v>1720899.0049098099</v>
      </c>
      <c r="G39" s="288">
        <v>1865679.4567120399</v>
      </c>
      <c r="H39" s="288">
        <v>2070672.93981743</v>
      </c>
      <c r="I39" s="288">
        <v>2262704.2916368106</v>
      </c>
      <c r="J39" s="288">
        <v>2326711.3695639959</v>
      </c>
      <c r="K39" s="288">
        <v>2441780.580579028</v>
      </c>
      <c r="L39" s="288">
        <v>2956698.913262072</v>
      </c>
      <c r="M39" s="288">
        <v>3066382.8238165495</v>
      </c>
      <c r="N39" s="288">
        <v>3111026.7715810672</v>
      </c>
      <c r="O39" s="288">
        <v>2724248.5416068141</v>
      </c>
      <c r="P39" s="288">
        <v>2989610.020002374</v>
      </c>
      <c r="Q39" s="288">
        <v>3281525.5133352163</v>
      </c>
      <c r="R39" s="288">
        <v>3379542.8941179374</v>
      </c>
      <c r="S39" s="288">
        <v>3467513.63489107</v>
      </c>
      <c r="U39" s="376"/>
      <c r="V39" s="376"/>
      <c r="W39" s="376"/>
      <c r="X39" s="376"/>
    </row>
    <row r="40" spans="1:24">
      <c r="A40" s="289" t="s">
        <v>125</v>
      </c>
      <c r="B40" s="290">
        <v>31</v>
      </c>
      <c r="C40" s="288">
        <v>1555427.6236340138</v>
      </c>
      <c r="D40" s="288">
        <v>1663103.5449446687</v>
      </c>
      <c r="E40" s="288">
        <v>1865977.9523646473</v>
      </c>
      <c r="F40" s="288">
        <v>2011156.1214928566</v>
      </c>
      <c r="G40" s="288">
        <v>2151138.0191816338</v>
      </c>
      <c r="H40" s="288">
        <v>2258400.8046608721</v>
      </c>
      <c r="I40" s="288">
        <v>2410095.9016790325</v>
      </c>
      <c r="J40" s="288">
        <v>2534285.6964578689</v>
      </c>
      <c r="K40" s="288">
        <v>2766587.1956775617</v>
      </c>
      <c r="L40" s="288">
        <v>2747874.1789537049</v>
      </c>
      <c r="M40" s="288">
        <v>2781143.4410712961</v>
      </c>
      <c r="N40" s="288">
        <v>3131984.2185093975</v>
      </c>
      <c r="O40" s="288">
        <v>2181003.9273740118</v>
      </c>
      <c r="P40" s="288">
        <v>2482415.7185805272</v>
      </c>
      <c r="Q40" s="288">
        <v>2841887.3481205236</v>
      </c>
      <c r="R40" s="288">
        <v>3108334.257675577</v>
      </c>
      <c r="S40" s="288">
        <v>3717690.1939608702</v>
      </c>
      <c r="U40" s="376"/>
      <c r="V40" s="376"/>
      <c r="W40" s="376"/>
      <c r="X40" s="376"/>
    </row>
    <row r="41" spans="1:24">
      <c r="A41" s="289" t="s">
        <v>44</v>
      </c>
      <c r="B41" s="290">
        <v>32</v>
      </c>
      <c r="C41" s="288">
        <v>3745891.3513129996</v>
      </c>
      <c r="D41" s="288">
        <v>3933564.5312809995</v>
      </c>
      <c r="E41" s="288">
        <v>4335043.2655260004</v>
      </c>
      <c r="F41" s="288">
        <v>4613059.9064499997</v>
      </c>
      <c r="G41" s="288">
        <v>4816183.7330839997</v>
      </c>
      <c r="H41" s="288">
        <v>5166257.9208359998</v>
      </c>
      <c r="I41" s="288">
        <v>5557192.8374319999</v>
      </c>
      <c r="J41" s="288">
        <v>5918728.0667778999</v>
      </c>
      <c r="K41" s="288">
        <v>6140542.4244030397</v>
      </c>
      <c r="L41" s="288">
        <v>6653657.9665909968</v>
      </c>
      <c r="M41" s="288">
        <v>7650702.5858670659</v>
      </c>
      <c r="N41" s="288">
        <v>8370962.5083983243</v>
      </c>
      <c r="O41" s="288">
        <v>7963921.3591902051</v>
      </c>
      <c r="P41" s="288">
        <v>9023928.1077246908</v>
      </c>
      <c r="Q41" s="288">
        <v>9350680.3742415942</v>
      </c>
      <c r="R41" s="288">
        <v>11039858.301197918</v>
      </c>
      <c r="S41" s="288">
        <v>12009016.003605288</v>
      </c>
      <c r="U41" s="376"/>
      <c r="V41" s="376"/>
      <c r="W41" s="376"/>
      <c r="X41" s="376"/>
    </row>
    <row r="42" spans="1:24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U42" s="376"/>
      <c r="V42" s="376"/>
      <c r="W42" s="376"/>
      <c r="X42" s="376"/>
    </row>
    <row r="43" spans="1:24">
      <c r="A43" s="282"/>
      <c r="B43" s="282"/>
      <c r="C43" s="282"/>
      <c r="D43" s="282"/>
      <c r="E43" s="282"/>
      <c r="F43" s="282"/>
      <c r="G43" s="282"/>
    </row>
    <row r="44" spans="1:24">
      <c r="A44" s="282" t="s">
        <v>16</v>
      </c>
      <c r="B44" s="282"/>
      <c r="C44" s="282"/>
      <c r="D44" s="282"/>
      <c r="E44" s="282"/>
      <c r="F44" s="282"/>
      <c r="G44" s="282"/>
    </row>
    <row r="45" spans="1:24">
      <c r="A45" s="222" t="s">
        <v>256</v>
      </c>
      <c r="B45" s="282"/>
      <c r="C45" s="282"/>
      <c r="D45" s="282"/>
      <c r="E45" s="282"/>
      <c r="F45" s="282"/>
      <c r="G45" s="282"/>
    </row>
    <row r="46" spans="1:24" ht="15.6">
      <c r="B46" s="282"/>
      <c r="C46" s="282"/>
      <c r="D46" s="282"/>
      <c r="E46" s="282"/>
      <c r="F46" s="282"/>
      <c r="G46" s="291"/>
    </row>
    <row r="47" spans="1:24" ht="15.6">
      <c r="A47" s="281" t="s">
        <v>17</v>
      </c>
      <c r="S47" s="109">
        <v>48</v>
      </c>
    </row>
  </sheetData>
  <mergeCells count="3">
    <mergeCell ref="A3:B3"/>
    <mergeCell ref="A6:S6"/>
    <mergeCell ref="A5:S5"/>
  </mergeCells>
  <hyperlinks>
    <hyperlink ref="A2" location="INDICE!A1" display="índice" xr:uid="{00000000-0004-0000-3200-000000000000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43">
    <tabColor rgb="FF0070C0"/>
    <pageSetUpPr fitToPage="1"/>
  </sheetPr>
  <dimension ref="A1:X80"/>
  <sheetViews>
    <sheetView showGridLines="0" topLeftCell="F4" workbookViewId="0">
      <selection activeCell="U30" sqref="U30"/>
    </sheetView>
  </sheetViews>
  <sheetFormatPr baseColWidth="10" defaultColWidth="11.44140625" defaultRowHeight="14.4"/>
  <cols>
    <col min="1" max="1" width="47.33203125" style="4" customWidth="1"/>
    <col min="2" max="2" width="12.109375" style="4" customWidth="1"/>
    <col min="3" max="19" width="13.6640625" style="4" customWidth="1"/>
    <col min="20" max="25" width="12.6640625" style="4" bestFit="1" customWidth="1"/>
    <col min="26" max="16384" width="11.44140625" style="4"/>
  </cols>
  <sheetData>
    <row r="1" spans="1:24" ht="13.5" customHeight="1">
      <c r="A1" s="9"/>
      <c r="B1" s="9"/>
      <c r="C1" s="9"/>
      <c r="D1" s="9"/>
      <c r="E1" s="9"/>
      <c r="F1" s="9"/>
      <c r="G1" s="9"/>
      <c r="H1" s="9"/>
      <c r="I1" s="9"/>
    </row>
    <row r="2" spans="1:24" ht="13.5" customHeight="1">
      <c r="A2" s="6" t="s">
        <v>0</v>
      </c>
      <c r="B2" s="55"/>
      <c r="C2" s="9"/>
      <c r="D2" s="9"/>
      <c r="E2" s="9"/>
      <c r="F2" s="9"/>
      <c r="G2" s="9"/>
      <c r="H2" s="9"/>
      <c r="I2" s="9"/>
    </row>
    <row r="3" spans="1:24" ht="13.5" customHeight="1">
      <c r="A3" s="400" t="s">
        <v>410</v>
      </c>
      <c r="B3" s="401"/>
      <c r="C3" s="9"/>
      <c r="D3" s="9"/>
      <c r="E3" s="9"/>
      <c r="F3" s="9"/>
      <c r="G3" s="9"/>
      <c r="H3" s="9"/>
      <c r="S3" s="8" t="s">
        <v>1</v>
      </c>
    </row>
    <row r="4" spans="1:24" ht="13.5" customHeight="1">
      <c r="A4" s="9"/>
      <c r="B4" s="9"/>
      <c r="C4" s="9"/>
      <c r="D4" s="9"/>
      <c r="E4" s="9"/>
      <c r="F4" s="9"/>
      <c r="G4" s="9"/>
      <c r="H4" s="9"/>
      <c r="I4" s="9"/>
    </row>
    <row r="5" spans="1:24" ht="18">
      <c r="A5" s="402" t="s">
        <v>144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24" ht="13.5" customHeight="1">
      <c r="A6" s="415" t="s">
        <v>2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24" ht="13.5" customHeight="1">
      <c r="A7" s="414"/>
      <c r="B7" s="414"/>
      <c r="C7" s="414"/>
      <c r="D7" s="414"/>
      <c r="E7" s="414"/>
      <c r="F7" s="414"/>
      <c r="G7" s="414"/>
      <c r="H7" s="414"/>
      <c r="I7" s="414"/>
    </row>
    <row r="8" spans="1:24" ht="13.5" customHeight="1">
      <c r="A8" s="173" t="s">
        <v>3</v>
      </c>
      <c r="B8" s="173" t="s">
        <v>4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4" s="122" customFormat="1" ht="24" customHeight="1" thickBot="1">
      <c r="A9" s="119" t="s">
        <v>145</v>
      </c>
      <c r="B9" s="120" t="s">
        <v>6</v>
      </c>
      <c r="C9" s="121">
        <v>107403590.62806916</v>
      </c>
      <c r="D9" s="121">
        <v>111030933.59014502</v>
      </c>
      <c r="E9" s="121">
        <v>129092883.4800366</v>
      </c>
      <c r="F9" s="121">
        <v>141486449.39257127</v>
      </c>
      <c r="G9" s="121">
        <v>147225506.09466466</v>
      </c>
      <c r="H9" s="121">
        <v>166350805.10745415</v>
      </c>
      <c r="I9" s="121">
        <v>180174060.9662458</v>
      </c>
      <c r="J9" s="121">
        <v>188477326.97742894</v>
      </c>
      <c r="K9" s="121">
        <v>204647273.07504836</v>
      </c>
      <c r="L9" s="121">
        <v>219122277.20283097</v>
      </c>
      <c r="M9" s="121">
        <v>230576477.47041124</v>
      </c>
      <c r="N9" s="121">
        <v>236681497.06074142</v>
      </c>
      <c r="O9" s="121">
        <v>239914728.79376087</v>
      </c>
      <c r="P9" s="121">
        <v>270542155.85930759</v>
      </c>
      <c r="Q9" s="121">
        <v>292166751.07789052</v>
      </c>
      <c r="R9" s="121">
        <v>314445334.07677948</v>
      </c>
      <c r="S9" s="121">
        <v>338236551.1740284</v>
      </c>
      <c r="T9" s="378"/>
    </row>
    <row r="10" spans="1:24" s="5" customFormat="1" ht="13.5" customHeight="1">
      <c r="A10" s="123" t="s">
        <v>54</v>
      </c>
      <c r="B10" s="124" t="s">
        <v>55</v>
      </c>
      <c r="C10" s="125">
        <v>29448579.541694216</v>
      </c>
      <c r="D10" s="126">
        <v>32625523.04004249</v>
      </c>
      <c r="E10" s="126">
        <v>36976999.485910438</v>
      </c>
      <c r="F10" s="126">
        <v>41443812.370826438</v>
      </c>
      <c r="G10" s="126">
        <v>47214005.921344928</v>
      </c>
      <c r="H10" s="126">
        <v>52209789.287081331</v>
      </c>
      <c r="I10" s="126">
        <v>56662240.638903327</v>
      </c>
      <c r="J10" s="126">
        <v>60164504.037545472</v>
      </c>
      <c r="K10" s="126">
        <v>64338954.09405385</v>
      </c>
      <c r="L10" s="126">
        <v>67329449.449859619</v>
      </c>
      <c r="M10" s="126">
        <v>72961029.383566722</v>
      </c>
      <c r="N10" s="126">
        <v>76723251.030280918</v>
      </c>
      <c r="O10" s="126">
        <v>78324550.419843763</v>
      </c>
      <c r="P10" s="126">
        <v>83715150.17447418</v>
      </c>
      <c r="Q10" s="126">
        <v>88557540.969738409</v>
      </c>
      <c r="R10" s="126">
        <v>95886482.737227902</v>
      </c>
      <c r="S10" s="126">
        <v>103465559.43113342</v>
      </c>
      <c r="T10" s="378"/>
      <c r="V10" s="99"/>
      <c r="W10" s="99"/>
      <c r="X10" s="99"/>
    </row>
    <row r="11" spans="1:24" s="5" customFormat="1" ht="13.5" customHeight="1">
      <c r="A11" s="127" t="s">
        <v>87</v>
      </c>
      <c r="B11" s="128" t="s">
        <v>88</v>
      </c>
      <c r="C11" s="129">
        <v>14625042.628932137</v>
      </c>
      <c r="D11" s="130">
        <v>15765407.627621751</v>
      </c>
      <c r="E11" s="130">
        <v>17734120.186052311</v>
      </c>
      <c r="F11" s="130">
        <v>19655059.971693046</v>
      </c>
      <c r="G11" s="130">
        <v>21856630.227867354</v>
      </c>
      <c r="H11" s="130">
        <v>23954367.297758538</v>
      </c>
      <c r="I11" s="130">
        <v>26021628.825905234</v>
      </c>
      <c r="J11" s="130">
        <v>27628456.511403773</v>
      </c>
      <c r="K11" s="130">
        <v>30592693.154962637</v>
      </c>
      <c r="L11" s="130">
        <v>32164412.522234187</v>
      </c>
      <c r="M11" s="130">
        <v>34797807.260343477</v>
      </c>
      <c r="N11" s="130">
        <v>36222607.939011678</v>
      </c>
      <c r="O11" s="130">
        <v>36015795.847509161</v>
      </c>
      <c r="P11" s="130">
        <v>39635168.873638436</v>
      </c>
      <c r="Q11" s="130">
        <v>42229699.59061107</v>
      </c>
      <c r="R11" s="130">
        <v>46272406.510147162</v>
      </c>
      <c r="S11" s="130">
        <v>50529740.424088709</v>
      </c>
      <c r="T11" s="378"/>
      <c r="U11" s="99"/>
    </row>
    <row r="12" spans="1:24" s="5" customFormat="1" ht="13.5" customHeight="1">
      <c r="A12" s="127" t="s">
        <v>89</v>
      </c>
      <c r="B12" s="128" t="s">
        <v>90</v>
      </c>
      <c r="C12" s="129">
        <v>1108453.3735249536</v>
      </c>
      <c r="D12" s="130">
        <v>1258946.2002776605</v>
      </c>
      <c r="E12" s="130">
        <v>1487310.9352796534</v>
      </c>
      <c r="F12" s="130">
        <v>1796502.0404220058</v>
      </c>
      <c r="G12" s="130">
        <v>2095339.6003560179</v>
      </c>
      <c r="H12" s="130">
        <v>2422725.9694115631</v>
      </c>
      <c r="I12" s="130">
        <v>2788206.6598424553</v>
      </c>
      <c r="J12" s="130">
        <v>3195284.8321794583</v>
      </c>
      <c r="K12" s="130">
        <v>3358468.3665105533</v>
      </c>
      <c r="L12" s="130">
        <v>3338806.89107187</v>
      </c>
      <c r="M12" s="130">
        <v>3423933.8190034665</v>
      </c>
      <c r="N12" s="130">
        <v>3646225.4000710957</v>
      </c>
      <c r="O12" s="130">
        <v>3633934.9616403305</v>
      </c>
      <c r="P12" s="130">
        <v>3892729.4254654106</v>
      </c>
      <c r="Q12" s="130">
        <v>4005000.2176517602</v>
      </c>
      <c r="R12" s="130">
        <v>4528495.2470146595</v>
      </c>
      <c r="S12" s="130">
        <v>4957692.7612799834</v>
      </c>
      <c r="T12" s="378"/>
      <c r="U12" s="99"/>
    </row>
    <row r="13" spans="1:24" s="5" customFormat="1" ht="13.5" customHeight="1">
      <c r="A13" s="127" t="s">
        <v>91</v>
      </c>
      <c r="B13" s="128" t="s">
        <v>92</v>
      </c>
      <c r="C13" s="129">
        <v>6395757.4753326662</v>
      </c>
      <c r="D13" s="130">
        <v>7890164.0982579887</v>
      </c>
      <c r="E13" s="130">
        <v>9054098.1734500453</v>
      </c>
      <c r="F13" s="130">
        <v>10602201.759084973</v>
      </c>
      <c r="G13" s="130">
        <v>13483447.692480957</v>
      </c>
      <c r="H13" s="130">
        <v>15440705.936403001</v>
      </c>
      <c r="I13" s="130">
        <v>16224845.064277999</v>
      </c>
      <c r="J13" s="130">
        <v>17610639.698713999</v>
      </c>
      <c r="K13" s="130">
        <v>17957795.729821999</v>
      </c>
      <c r="L13" s="130">
        <v>18586086.946834501</v>
      </c>
      <c r="M13" s="130">
        <v>20735274.854554001</v>
      </c>
      <c r="N13" s="130">
        <v>22062282.543777999</v>
      </c>
      <c r="O13" s="130">
        <v>23989088.539710596</v>
      </c>
      <c r="P13" s="130">
        <v>24273916.037314817</v>
      </c>
      <c r="Q13" s="130">
        <v>25867262.237174429</v>
      </c>
      <c r="R13" s="130">
        <v>27783049.255065251</v>
      </c>
      <c r="S13" s="130">
        <v>29647216.387836032</v>
      </c>
      <c r="T13" s="378"/>
      <c r="U13" s="99"/>
    </row>
    <row r="14" spans="1:24" s="5" customFormat="1" ht="13.5" customHeight="1">
      <c r="A14" s="127" t="s">
        <v>138</v>
      </c>
      <c r="B14" s="128" t="s">
        <v>93</v>
      </c>
      <c r="C14" s="129">
        <v>7319326.0639044624</v>
      </c>
      <c r="D14" s="130">
        <v>7711005.1138850879</v>
      </c>
      <c r="E14" s="130">
        <v>8701470.191128429</v>
      </c>
      <c r="F14" s="130">
        <v>9390048.5996264145</v>
      </c>
      <c r="G14" s="130">
        <v>9778588.4006405976</v>
      </c>
      <c r="H14" s="130">
        <v>10391990.083508227</v>
      </c>
      <c r="I14" s="130">
        <v>11627560.088877641</v>
      </c>
      <c r="J14" s="130">
        <v>11730122.995248247</v>
      </c>
      <c r="K14" s="130">
        <v>12429996.842758659</v>
      </c>
      <c r="L14" s="130">
        <v>13240143.089719061</v>
      </c>
      <c r="M14" s="130">
        <v>14004013.449665787</v>
      </c>
      <c r="N14" s="130">
        <v>14792135.147420131</v>
      </c>
      <c r="O14" s="130">
        <v>14685731.070983674</v>
      </c>
      <c r="P14" s="130">
        <v>15913335.838055529</v>
      </c>
      <c r="Q14" s="130">
        <v>16455578.924301149</v>
      </c>
      <c r="R14" s="130">
        <v>17302531.725000832</v>
      </c>
      <c r="S14" s="130">
        <v>18330909.85792869</v>
      </c>
      <c r="T14" s="378"/>
      <c r="U14" s="99"/>
    </row>
    <row r="15" spans="1:24" s="5" customFormat="1" ht="13.5" customHeight="1">
      <c r="A15" s="131" t="s">
        <v>84</v>
      </c>
      <c r="B15" s="132" t="s">
        <v>56</v>
      </c>
      <c r="C15" s="125">
        <v>7523248.3067740416</v>
      </c>
      <c r="D15" s="126">
        <v>7569908.342404915</v>
      </c>
      <c r="E15" s="126">
        <v>10035805.100863207</v>
      </c>
      <c r="F15" s="126">
        <v>11202254.813981792</v>
      </c>
      <c r="G15" s="126">
        <v>11672704.473983007</v>
      </c>
      <c r="H15" s="126">
        <v>12597923.114692299</v>
      </c>
      <c r="I15" s="126">
        <v>14700997.043614799</v>
      </c>
      <c r="J15" s="126">
        <v>15173480.678986002</v>
      </c>
      <c r="K15" s="126">
        <v>16061943.946571156</v>
      </c>
      <c r="L15" s="126">
        <v>17872958.097883776</v>
      </c>
      <c r="M15" s="126">
        <v>19038978.78541695</v>
      </c>
      <c r="N15" s="126">
        <v>18772868.169636458</v>
      </c>
      <c r="O15" s="126">
        <v>18116779.39256072</v>
      </c>
      <c r="P15" s="126">
        <v>20763874.384973206</v>
      </c>
      <c r="Q15" s="126">
        <v>22716216.207904905</v>
      </c>
      <c r="R15" s="126">
        <v>25299611.629036102</v>
      </c>
      <c r="S15" s="126">
        <v>29424595.884525143</v>
      </c>
      <c r="T15" s="378"/>
      <c r="U15" s="99"/>
      <c r="V15" s="99"/>
      <c r="W15" s="99"/>
      <c r="X15" s="99"/>
    </row>
    <row r="16" spans="1:24" s="5" customFormat="1" ht="13.5" customHeight="1">
      <c r="A16" s="133" t="s">
        <v>79</v>
      </c>
      <c r="B16" s="134" t="s">
        <v>10</v>
      </c>
      <c r="C16" s="129">
        <v>6959777.3067740416</v>
      </c>
      <c r="D16" s="130">
        <v>6914330.342404915</v>
      </c>
      <c r="E16" s="130">
        <v>9078564.1008632071</v>
      </c>
      <c r="F16" s="130">
        <v>10335211.813981792</v>
      </c>
      <c r="G16" s="130">
        <v>10749253.473983007</v>
      </c>
      <c r="H16" s="130">
        <v>11512675.114692299</v>
      </c>
      <c r="I16" s="130">
        <v>13523182.043614799</v>
      </c>
      <c r="J16" s="130">
        <v>13824858.212917002</v>
      </c>
      <c r="K16" s="130">
        <v>14687571.405347602</v>
      </c>
      <c r="L16" s="130">
        <v>16348092.98483308</v>
      </c>
      <c r="M16" s="130">
        <v>17556892.946317926</v>
      </c>
      <c r="N16" s="130">
        <v>17241312.947154511</v>
      </c>
      <c r="O16" s="130">
        <v>16585498.21046848</v>
      </c>
      <c r="P16" s="130">
        <v>19077425.020180997</v>
      </c>
      <c r="Q16" s="130">
        <v>20818967.482569993</v>
      </c>
      <c r="R16" s="130">
        <v>23189909.676399998</v>
      </c>
      <c r="S16" s="130">
        <v>27117659.237737048</v>
      </c>
      <c r="T16" s="378"/>
    </row>
    <row r="17" spans="1:24" s="5" customFormat="1" ht="13.5" customHeight="1">
      <c r="A17" s="133" t="s">
        <v>134</v>
      </c>
      <c r="B17" s="134" t="s">
        <v>136</v>
      </c>
      <c r="C17" s="129">
        <v>563471</v>
      </c>
      <c r="D17" s="130">
        <v>655578</v>
      </c>
      <c r="E17" s="130">
        <v>957240.99999999988</v>
      </c>
      <c r="F17" s="130">
        <v>867042.99999999988</v>
      </c>
      <c r="G17" s="130">
        <v>923451</v>
      </c>
      <c r="H17" s="130">
        <v>1085248.0000000002</v>
      </c>
      <c r="I17" s="130">
        <v>1177815</v>
      </c>
      <c r="J17" s="130">
        <v>1348622.4660689998</v>
      </c>
      <c r="K17" s="130">
        <v>1374372.5412235542</v>
      </c>
      <c r="L17" s="130">
        <v>1524865.1130506953</v>
      </c>
      <c r="M17" s="130">
        <v>1482085.839099024</v>
      </c>
      <c r="N17" s="130">
        <v>1531555.2224819486</v>
      </c>
      <c r="O17" s="130">
        <v>1531281.1820922415</v>
      </c>
      <c r="P17" s="130">
        <v>1686449.364792211</v>
      </c>
      <c r="Q17" s="130">
        <v>1897248.7253349128</v>
      </c>
      <c r="R17" s="130">
        <v>2109701.9526361045</v>
      </c>
      <c r="S17" s="130">
        <v>2306936.6467880923</v>
      </c>
      <c r="T17" s="378"/>
    </row>
    <row r="18" spans="1:24" s="5" customFormat="1" ht="13.5" customHeight="1">
      <c r="A18" s="127" t="s">
        <v>87</v>
      </c>
      <c r="B18" s="134" t="s">
        <v>88</v>
      </c>
      <c r="C18" s="135">
        <v>247090.9800742424</v>
      </c>
      <c r="D18" s="130">
        <v>297086.09377286304</v>
      </c>
      <c r="E18" s="130">
        <v>471461.0217647609</v>
      </c>
      <c r="F18" s="130">
        <v>375430.08641932748</v>
      </c>
      <c r="G18" s="130">
        <v>443481.32495984272</v>
      </c>
      <c r="H18" s="130">
        <v>541335.83385584946</v>
      </c>
      <c r="I18" s="130">
        <v>586082.90319773636</v>
      </c>
      <c r="J18" s="130">
        <v>675835.54195884243</v>
      </c>
      <c r="K18" s="130">
        <v>700698.97661840881</v>
      </c>
      <c r="L18" s="130">
        <v>804367.08197898709</v>
      </c>
      <c r="M18" s="130">
        <v>772283.45647227357</v>
      </c>
      <c r="N18" s="130">
        <v>763915.30232019606</v>
      </c>
      <c r="O18" s="130">
        <v>774664.7905331807</v>
      </c>
      <c r="P18" s="130">
        <v>876593.64374746417</v>
      </c>
      <c r="Q18" s="130">
        <v>1002487.5918650449</v>
      </c>
      <c r="R18" s="130">
        <v>1102080.5230399228</v>
      </c>
      <c r="S18" s="130">
        <v>1168771.7242283418</v>
      </c>
      <c r="T18" s="378"/>
      <c r="U18" s="99"/>
    </row>
    <row r="19" spans="1:24" s="5" customFormat="1" ht="13.5" customHeight="1">
      <c r="A19" s="127" t="s">
        <v>89</v>
      </c>
      <c r="B19" s="134" t="s">
        <v>90</v>
      </c>
      <c r="C19" s="135">
        <v>232810.11929526521</v>
      </c>
      <c r="D19" s="130">
        <v>270330.28283719643</v>
      </c>
      <c r="E19" s="130">
        <v>395016.65091435378</v>
      </c>
      <c r="F19" s="130">
        <v>358900.89233110705</v>
      </c>
      <c r="G19" s="130">
        <v>382285.02703510766</v>
      </c>
      <c r="H19" s="130">
        <v>448356.847752097</v>
      </c>
      <c r="I19" s="130">
        <v>488237.61666655884</v>
      </c>
      <c r="J19" s="130">
        <v>556907.66814993182</v>
      </c>
      <c r="K19" s="130">
        <v>552957.94950766501</v>
      </c>
      <c r="L19" s="130">
        <v>590593.48075657338</v>
      </c>
      <c r="M19" s="130">
        <v>579784.67369222315</v>
      </c>
      <c r="N19" s="130">
        <v>641747.55065866094</v>
      </c>
      <c r="O19" s="130">
        <v>632278.12084995641</v>
      </c>
      <c r="P19" s="130">
        <v>674110.10151704412</v>
      </c>
      <c r="Q19" s="130">
        <v>746298.77483995445</v>
      </c>
      <c r="R19" s="130">
        <v>805893.04502041021</v>
      </c>
      <c r="S19" s="130">
        <v>840921.41313087521</v>
      </c>
      <c r="T19" s="378"/>
      <c r="U19" s="99"/>
    </row>
    <row r="20" spans="1:24" s="5" customFormat="1" ht="13.5" customHeight="1">
      <c r="A20" s="127" t="s">
        <v>91</v>
      </c>
      <c r="B20" s="134" t="s">
        <v>92</v>
      </c>
      <c r="C20" s="135">
        <v>10583.186480898086</v>
      </c>
      <c r="D20" s="130">
        <v>13850.770739013038</v>
      </c>
      <c r="E20" s="130">
        <v>14314.157201942258</v>
      </c>
      <c r="F20" s="130">
        <v>58084.550802055877</v>
      </c>
      <c r="G20" s="130">
        <v>22546.365719000001</v>
      </c>
      <c r="H20" s="130">
        <v>18488.573530042842</v>
      </c>
      <c r="I20" s="130">
        <v>27411.153834031666</v>
      </c>
      <c r="J20" s="130">
        <v>29721.663521669194</v>
      </c>
      <c r="K20" s="130">
        <v>32317.222206131239</v>
      </c>
      <c r="L20" s="130">
        <v>34122.634427018624</v>
      </c>
      <c r="M20" s="130">
        <v>33733.099863982054</v>
      </c>
      <c r="N20" s="130">
        <v>27247.240136305802</v>
      </c>
      <c r="O20" s="130">
        <v>24774.881464727096</v>
      </c>
      <c r="P20" s="130">
        <v>27187.077517515801</v>
      </c>
      <c r="Q20" s="130">
        <v>34144.489765124097</v>
      </c>
      <c r="R20" s="130">
        <v>81888.728348950812</v>
      </c>
      <c r="S20" s="130">
        <v>172843.61055324049</v>
      </c>
      <c r="T20" s="378"/>
      <c r="U20" s="99"/>
    </row>
    <row r="21" spans="1:24" s="5" customFormat="1" ht="13.5" customHeight="1">
      <c r="A21" s="127" t="s">
        <v>138</v>
      </c>
      <c r="B21" s="134" t="s">
        <v>93</v>
      </c>
      <c r="C21" s="135">
        <v>72986.714149594365</v>
      </c>
      <c r="D21" s="130">
        <v>74310.852650927438</v>
      </c>
      <c r="E21" s="130">
        <v>76449.170118943002</v>
      </c>
      <c r="F21" s="130">
        <v>74627.470447509535</v>
      </c>
      <c r="G21" s="130">
        <v>75138.282286049696</v>
      </c>
      <c r="H21" s="130">
        <v>77066.744862010804</v>
      </c>
      <c r="I21" s="130">
        <v>76083.326301673078</v>
      </c>
      <c r="J21" s="130">
        <v>86157.592438556458</v>
      </c>
      <c r="K21" s="130">
        <v>88398.392891349125</v>
      </c>
      <c r="L21" s="130">
        <v>95781.915888116142</v>
      </c>
      <c r="M21" s="130">
        <v>96284.609070545208</v>
      </c>
      <c r="N21" s="130">
        <v>98645.129366785754</v>
      </c>
      <c r="O21" s="130">
        <v>99563.389244377278</v>
      </c>
      <c r="P21" s="130">
        <v>108558.54201018697</v>
      </c>
      <c r="Q21" s="130">
        <v>114317.86886478904</v>
      </c>
      <c r="R21" s="130">
        <v>119839.65622682056</v>
      </c>
      <c r="S21" s="130">
        <v>124399.89887563465</v>
      </c>
      <c r="T21" s="378"/>
      <c r="U21" s="99"/>
    </row>
    <row r="22" spans="1:24" s="5" customFormat="1" ht="13.5" customHeight="1">
      <c r="A22" s="131" t="s">
        <v>57</v>
      </c>
      <c r="B22" s="132" t="s">
        <v>58</v>
      </c>
      <c r="C22" s="125">
        <v>52101137.579517655</v>
      </c>
      <c r="D22" s="126">
        <v>50237693.254754439</v>
      </c>
      <c r="E22" s="126">
        <v>58847571.695834018</v>
      </c>
      <c r="F22" s="126">
        <v>63488926.951772809</v>
      </c>
      <c r="G22" s="126">
        <v>63015866.001499049</v>
      </c>
      <c r="H22" s="126">
        <v>70812592.318944097</v>
      </c>
      <c r="I22" s="126">
        <v>77015069.562604308</v>
      </c>
      <c r="J22" s="126">
        <v>81372736.340586975</v>
      </c>
      <c r="K22" s="126">
        <v>90464509.704835966</v>
      </c>
      <c r="L22" s="126">
        <v>97754833.51886411</v>
      </c>
      <c r="M22" s="126">
        <v>101512020.15579957</v>
      </c>
      <c r="N22" s="126">
        <v>104509965.50086571</v>
      </c>
      <c r="O22" s="126">
        <v>107497578.0459061</v>
      </c>
      <c r="P22" s="126">
        <v>124505331.27765991</v>
      </c>
      <c r="Q22" s="126">
        <v>136136060.85056654</v>
      </c>
      <c r="R22" s="126">
        <v>146240904.21690848</v>
      </c>
      <c r="S22" s="126">
        <v>155971872.10141081</v>
      </c>
      <c r="T22" s="378"/>
      <c r="U22" s="99"/>
      <c r="V22" s="99"/>
      <c r="W22" s="99"/>
      <c r="X22" s="99"/>
    </row>
    <row r="23" spans="1:24" s="5" customFormat="1" ht="13.5" customHeight="1">
      <c r="A23" s="127" t="s">
        <v>87</v>
      </c>
      <c r="B23" s="134" t="s">
        <v>88</v>
      </c>
      <c r="C23" s="135">
        <v>44350690.894954883</v>
      </c>
      <c r="D23" s="130">
        <v>42003203.23174578</v>
      </c>
      <c r="E23" s="130">
        <v>49774818.938651249</v>
      </c>
      <c r="F23" s="130">
        <v>52875296.821815111</v>
      </c>
      <c r="G23" s="130">
        <v>51085003.476527296</v>
      </c>
      <c r="H23" s="130">
        <v>57227284.634828493</v>
      </c>
      <c r="I23" s="130">
        <v>61558357.356144868</v>
      </c>
      <c r="J23" s="130">
        <v>64077993.192255162</v>
      </c>
      <c r="K23" s="130">
        <v>71259985.758010864</v>
      </c>
      <c r="L23" s="130">
        <v>77351486.740915537</v>
      </c>
      <c r="M23" s="130">
        <v>79686462.192901865</v>
      </c>
      <c r="N23" s="130">
        <v>80977695.423090711</v>
      </c>
      <c r="O23" s="130">
        <v>84051921.251805931</v>
      </c>
      <c r="P23" s="130">
        <v>99506074.304676443</v>
      </c>
      <c r="Q23" s="130">
        <v>109552837.00305477</v>
      </c>
      <c r="R23" s="130">
        <v>118217873.09328048</v>
      </c>
      <c r="S23" s="130">
        <v>126608638.65763739</v>
      </c>
      <c r="T23" s="378"/>
      <c r="U23" s="99"/>
    </row>
    <row r="24" spans="1:24" s="5" customFormat="1" ht="13.5" customHeight="1">
      <c r="A24" s="127" t="s">
        <v>89</v>
      </c>
      <c r="B24" s="134" t="s">
        <v>90</v>
      </c>
      <c r="C24" s="135">
        <v>2585500.7709334367</v>
      </c>
      <c r="D24" s="130">
        <v>2652475.6799082835</v>
      </c>
      <c r="E24" s="130">
        <v>2997799.9304134096</v>
      </c>
      <c r="F24" s="130">
        <v>3994206.7620501569</v>
      </c>
      <c r="G24" s="130">
        <v>4595153.7721429039</v>
      </c>
      <c r="H24" s="130">
        <v>5333250.7552011171</v>
      </c>
      <c r="I24" s="130">
        <v>6272327.2106628995</v>
      </c>
      <c r="J24" s="130">
        <v>7040794.3096411647</v>
      </c>
      <c r="K24" s="130">
        <v>7792603.450389849</v>
      </c>
      <c r="L24" s="130">
        <v>8124091.4569662288</v>
      </c>
      <c r="M24" s="130">
        <v>8900244.392366536</v>
      </c>
      <c r="N24" s="130">
        <v>9921065.9322100189</v>
      </c>
      <c r="O24" s="130">
        <v>9478653.736448193</v>
      </c>
      <c r="P24" s="130">
        <v>10292631.452148531</v>
      </c>
      <c r="Q24" s="130">
        <v>11109649.0454883</v>
      </c>
      <c r="R24" s="130">
        <v>12109449.220948184</v>
      </c>
      <c r="S24" s="130">
        <v>13034158.516355703</v>
      </c>
      <c r="T24" s="378"/>
      <c r="U24" s="99"/>
    </row>
    <row r="25" spans="1:24" s="5" customFormat="1" ht="13.5" customHeight="1">
      <c r="A25" s="127" t="s">
        <v>91</v>
      </c>
      <c r="B25" s="134" t="s">
        <v>92</v>
      </c>
      <c r="C25" s="135">
        <v>0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0">
        <v>0</v>
      </c>
      <c r="L25" s="130">
        <v>0</v>
      </c>
      <c r="M25" s="130">
        <v>0</v>
      </c>
      <c r="N25" s="130">
        <v>0</v>
      </c>
      <c r="O25" s="130">
        <v>0</v>
      </c>
      <c r="P25" s="130">
        <v>0</v>
      </c>
      <c r="Q25" s="130">
        <v>0</v>
      </c>
      <c r="R25" s="130">
        <v>0</v>
      </c>
      <c r="S25" s="130">
        <v>0</v>
      </c>
      <c r="T25" s="378"/>
      <c r="U25" s="99"/>
    </row>
    <row r="26" spans="1:24" s="5" customFormat="1" ht="13.5" customHeight="1">
      <c r="A26" s="127" t="s">
        <v>146</v>
      </c>
      <c r="B26" s="134" t="s">
        <v>93</v>
      </c>
      <c r="C26" s="135">
        <v>5164945.91362934</v>
      </c>
      <c r="D26" s="130">
        <v>5582014.3431003802</v>
      </c>
      <c r="E26" s="130">
        <v>6074952.8267693603</v>
      </c>
      <c r="F26" s="130">
        <v>6619423.3679075399</v>
      </c>
      <c r="G26" s="130">
        <v>7335708.7528288504</v>
      </c>
      <c r="H26" s="130">
        <v>8252056.9289144902</v>
      </c>
      <c r="I26" s="130">
        <v>9184384.9957965501</v>
      </c>
      <c r="J26" s="130">
        <v>10253948.838690657</v>
      </c>
      <c r="K26" s="130">
        <v>11411920.496435249</v>
      </c>
      <c r="L26" s="130">
        <v>12279255.320982356</v>
      </c>
      <c r="M26" s="130">
        <v>12925313.570531158</v>
      </c>
      <c r="N26" s="130">
        <v>13611204.145564988</v>
      </c>
      <c r="O26" s="130">
        <v>13967003.057651959</v>
      </c>
      <c r="P26" s="130">
        <v>14706625.520834941</v>
      </c>
      <c r="Q26" s="130">
        <v>15473574.802023457</v>
      </c>
      <c r="R26" s="130">
        <v>15913581.90267982</v>
      </c>
      <c r="S26" s="130">
        <v>16329074.927417727</v>
      </c>
      <c r="T26" s="378"/>
      <c r="U26" s="99"/>
    </row>
    <row r="27" spans="1:24" s="5" customFormat="1" ht="13.5" customHeight="1">
      <c r="A27" s="131" t="s">
        <v>85</v>
      </c>
      <c r="B27" s="132" t="s">
        <v>60</v>
      </c>
      <c r="C27" s="126">
        <v>18330625.200083248</v>
      </c>
      <c r="D27" s="126">
        <v>20597808.952943172</v>
      </c>
      <c r="E27" s="126">
        <v>23232507.197428923</v>
      </c>
      <c r="F27" s="126">
        <v>25351455.255990244</v>
      </c>
      <c r="G27" s="126">
        <v>25322929.697837673</v>
      </c>
      <c r="H27" s="126">
        <v>30730500.386736419</v>
      </c>
      <c r="I27" s="126">
        <v>31795753.721123371</v>
      </c>
      <c r="J27" s="126">
        <v>31766605.920310508</v>
      </c>
      <c r="K27" s="126">
        <v>33781865.329587378</v>
      </c>
      <c r="L27" s="126">
        <v>36165036.13622345</v>
      </c>
      <c r="M27" s="126">
        <v>37064449.14562799</v>
      </c>
      <c r="N27" s="126">
        <v>36675412.359958351</v>
      </c>
      <c r="O27" s="126">
        <v>35975820.935450286</v>
      </c>
      <c r="P27" s="126">
        <v>41557800.022200286</v>
      </c>
      <c r="Q27" s="126">
        <v>44756933.049680658</v>
      </c>
      <c r="R27" s="126">
        <v>47018335.493606955</v>
      </c>
      <c r="S27" s="126">
        <v>49374523.756959029</v>
      </c>
      <c r="T27" s="378"/>
    </row>
    <row r="28" spans="1:24" s="5" customFormat="1" ht="13.5" customHeight="1">
      <c r="A28" s="136" t="s">
        <v>138</v>
      </c>
      <c r="B28" s="134" t="s">
        <v>93</v>
      </c>
      <c r="C28" s="135">
        <v>18330625.200083248</v>
      </c>
      <c r="D28" s="135">
        <v>20597808.952943172</v>
      </c>
      <c r="E28" s="135">
        <v>23232507.197428923</v>
      </c>
      <c r="F28" s="135">
        <v>25351455.255990244</v>
      </c>
      <c r="G28" s="135">
        <v>25322929.697837673</v>
      </c>
      <c r="H28" s="135">
        <v>30730500.386736419</v>
      </c>
      <c r="I28" s="135">
        <v>31795753.721123371</v>
      </c>
      <c r="J28" s="135">
        <v>31766605.920310508</v>
      </c>
      <c r="K28" s="135">
        <v>33781865.329587378</v>
      </c>
      <c r="L28" s="135">
        <v>36165036.13622345</v>
      </c>
      <c r="M28" s="260">
        <v>37064449.14562799</v>
      </c>
      <c r="N28" s="260">
        <v>36675412.359958351</v>
      </c>
      <c r="O28" s="260">
        <v>35975820.935450286</v>
      </c>
      <c r="P28" s="260">
        <v>41557800.022200286</v>
      </c>
      <c r="Q28" s="260">
        <v>44756933.049680658</v>
      </c>
      <c r="R28" s="260">
        <v>47018335.493606955</v>
      </c>
      <c r="S28" s="260">
        <v>49374523.756959029</v>
      </c>
      <c r="T28" s="378"/>
      <c r="U28" s="99"/>
      <c r="V28" s="99"/>
      <c r="W28" s="99"/>
    </row>
    <row r="29" spans="1:24" s="5" customFormat="1" ht="13.5" customHeight="1">
      <c r="P29" s="99"/>
      <c r="Q29" s="99"/>
      <c r="R29" s="99"/>
      <c r="S29" s="99"/>
    </row>
    <row r="30" spans="1:24" s="5" customFormat="1" ht="13.5" customHeight="1">
      <c r="A30" s="5" t="s">
        <v>16</v>
      </c>
      <c r="C30" s="99"/>
      <c r="D30" s="99"/>
      <c r="E30" s="99"/>
      <c r="F30" s="99"/>
      <c r="G30" s="99"/>
      <c r="H30" s="99"/>
      <c r="I30" s="99"/>
    </row>
    <row r="31" spans="1:24" s="5" customFormat="1" ht="13.5" customHeight="1">
      <c r="A31" s="5" t="s">
        <v>259</v>
      </c>
      <c r="C31" s="99"/>
      <c r="D31" s="99"/>
      <c r="E31" s="99"/>
      <c r="F31" s="99"/>
      <c r="G31" s="99"/>
      <c r="H31" s="99"/>
      <c r="I31" s="99"/>
      <c r="J31" s="99"/>
      <c r="K31" s="99"/>
    </row>
    <row r="32" spans="1:24" s="5" customFormat="1" ht="13.5" customHeight="1">
      <c r="C32" s="99"/>
    </row>
    <row r="33" spans="1:19" ht="13.5" customHeight="1">
      <c r="A33" s="7" t="s">
        <v>17</v>
      </c>
      <c r="S33" s="109">
        <v>49</v>
      </c>
    </row>
    <row r="34" spans="1:19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9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9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9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9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9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9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9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9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9">
      <c r="M43" s="253"/>
      <c r="N43" s="253"/>
      <c r="O43" s="253"/>
    </row>
    <row r="44" spans="1:19">
      <c r="M44" s="253"/>
      <c r="N44" s="253"/>
      <c r="O44" s="253"/>
    </row>
    <row r="45" spans="1:19">
      <c r="M45" s="253"/>
      <c r="N45" s="253"/>
      <c r="O45" s="253"/>
    </row>
    <row r="46" spans="1:19">
      <c r="M46" s="253"/>
      <c r="N46" s="253"/>
      <c r="O46" s="253"/>
    </row>
    <row r="47" spans="1:19">
      <c r="M47" s="253"/>
      <c r="N47" s="253"/>
      <c r="O47" s="253"/>
    </row>
    <row r="48" spans="1:19">
      <c r="M48" s="253"/>
      <c r="N48" s="253"/>
      <c r="O48" s="253"/>
    </row>
    <row r="49" spans="13:17">
      <c r="M49" s="253"/>
      <c r="N49" s="253"/>
      <c r="O49" s="253"/>
    </row>
    <row r="50" spans="13:17">
      <c r="M50" s="253"/>
      <c r="N50" s="253"/>
      <c r="O50" s="253"/>
    </row>
    <row r="51" spans="13:17">
      <c r="M51" s="253"/>
      <c r="N51" s="253"/>
      <c r="O51" s="253"/>
    </row>
    <row r="61" spans="13:17">
      <c r="P61" s="253"/>
      <c r="Q61" s="253"/>
    </row>
    <row r="62" spans="13:17">
      <c r="P62" s="253"/>
      <c r="Q62" s="253"/>
    </row>
    <row r="63" spans="13:17">
      <c r="P63" s="253"/>
      <c r="Q63" s="253"/>
    </row>
    <row r="64" spans="13:17">
      <c r="P64" s="253"/>
      <c r="Q64" s="253"/>
    </row>
    <row r="65" spans="16:17">
      <c r="P65" s="253"/>
      <c r="Q65" s="253"/>
    </row>
    <row r="66" spans="16:17">
      <c r="P66" s="253"/>
      <c r="Q66" s="253"/>
    </row>
    <row r="67" spans="16:17">
      <c r="P67" s="253"/>
      <c r="Q67" s="253"/>
    </row>
    <row r="68" spans="16:17">
      <c r="P68" s="253"/>
      <c r="Q68" s="253"/>
    </row>
    <row r="69" spans="16:17">
      <c r="P69" s="253"/>
      <c r="Q69" s="253"/>
    </row>
    <row r="70" spans="16:17">
      <c r="P70" s="253"/>
      <c r="Q70" s="253"/>
    </row>
    <row r="71" spans="16:17">
      <c r="P71" s="253"/>
      <c r="Q71" s="253"/>
    </row>
    <row r="72" spans="16:17">
      <c r="P72" s="253"/>
      <c r="Q72" s="253"/>
    </row>
    <row r="73" spans="16:17">
      <c r="P73" s="253"/>
      <c r="Q73" s="253"/>
    </row>
    <row r="74" spans="16:17">
      <c r="P74" s="253"/>
      <c r="Q74" s="253"/>
    </row>
    <row r="75" spans="16:17">
      <c r="P75" s="253"/>
      <c r="Q75" s="253"/>
    </row>
    <row r="76" spans="16:17">
      <c r="P76" s="253"/>
      <c r="Q76" s="253"/>
    </row>
    <row r="77" spans="16:17">
      <c r="P77" s="253"/>
      <c r="Q77" s="253"/>
    </row>
    <row r="78" spans="16:17">
      <c r="P78" s="253"/>
      <c r="Q78" s="253"/>
    </row>
    <row r="79" spans="16:17">
      <c r="P79" s="253"/>
      <c r="Q79" s="253"/>
    </row>
    <row r="80" spans="16:17">
      <c r="P80" s="253"/>
      <c r="Q80" s="253"/>
    </row>
  </sheetData>
  <mergeCells count="4">
    <mergeCell ref="A3:B3"/>
    <mergeCell ref="A7:I7"/>
    <mergeCell ref="A6:S6"/>
    <mergeCell ref="A5:S5"/>
  </mergeCells>
  <hyperlinks>
    <hyperlink ref="A2" location="INDICE!A1" display="índice" xr:uid="{00000000-0004-0000-33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6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44">
    <tabColor rgb="FF0070C0"/>
  </sheetPr>
  <dimension ref="A2:S47"/>
  <sheetViews>
    <sheetView topLeftCell="K2" workbookViewId="0">
      <selection activeCell="V9" sqref="V9:Y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1" width="11.44140625" style="280"/>
    <col min="22" max="25" width="11.88671875" style="280" bestFit="1" customWidth="1"/>
    <col min="26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429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54</v>
      </c>
      <c r="B9" s="284" t="s">
        <v>55</v>
      </c>
      <c r="C9" s="285">
        <f>SUM(C10:C42)</f>
        <v>14625042.628932137</v>
      </c>
      <c r="D9" s="285">
        <f t="shared" ref="D9:S9" si="0">SUM(D10:D42)</f>
        <v>15765407.627621751</v>
      </c>
      <c r="E9" s="285">
        <f t="shared" si="0"/>
        <v>17734120.186052311</v>
      </c>
      <c r="F9" s="285">
        <f t="shared" si="0"/>
        <v>19655059.971693046</v>
      </c>
      <c r="G9" s="285">
        <f t="shared" si="0"/>
        <v>21856630.227867354</v>
      </c>
      <c r="H9" s="285">
        <f t="shared" si="0"/>
        <v>23954367.297758538</v>
      </c>
      <c r="I9" s="285">
        <f t="shared" si="0"/>
        <v>26021628.825905234</v>
      </c>
      <c r="J9" s="285">
        <f t="shared" si="0"/>
        <v>27628456.511403773</v>
      </c>
      <c r="K9" s="285">
        <f t="shared" si="0"/>
        <v>30592693.154962637</v>
      </c>
      <c r="L9" s="285">
        <f t="shared" si="0"/>
        <v>32164412.522234187</v>
      </c>
      <c r="M9" s="285">
        <f t="shared" si="0"/>
        <v>34797807.260343477</v>
      </c>
      <c r="N9" s="285">
        <f t="shared" si="0"/>
        <v>36222607.939011678</v>
      </c>
      <c r="O9" s="285">
        <f t="shared" si="0"/>
        <v>36015795.847509161</v>
      </c>
      <c r="P9" s="285">
        <f t="shared" si="0"/>
        <v>39635168.873638436</v>
      </c>
      <c r="Q9" s="285">
        <f t="shared" si="0"/>
        <v>42229699.59061107</v>
      </c>
      <c r="R9" s="285">
        <f t="shared" si="0"/>
        <v>46272406.510147162</v>
      </c>
      <c r="S9" s="285">
        <f t="shared" si="0"/>
        <v>50529740.424088709</v>
      </c>
    </row>
    <row r="10" spans="1:19">
      <c r="A10" s="286" t="s">
        <v>120</v>
      </c>
      <c r="B10" s="287">
        <v>1</v>
      </c>
      <c r="C10" s="288">
        <v>126690.14515199704</v>
      </c>
      <c r="D10" s="288">
        <v>143462.18193867314</v>
      </c>
      <c r="E10" s="288">
        <v>201856.4495731749</v>
      </c>
      <c r="F10" s="288">
        <v>238135.12880664028</v>
      </c>
      <c r="G10" s="288">
        <v>187850.82866281032</v>
      </c>
      <c r="H10" s="288">
        <v>295815.28520133701</v>
      </c>
      <c r="I10" s="288">
        <v>254119.262146494</v>
      </c>
      <c r="J10" s="288">
        <v>252989.13325523157</v>
      </c>
      <c r="K10" s="288">
        <v>255513.81184806829</v>
      </c>
      <c r="L10" s="288">
        <v>264432.39882182726</v>
      </c>
      <c r="M10" s="288">
        <v>242406.613309757</v>
      </c>
      <c r="N10" s="288">
        <v>265530.3142183579</v>
      </c>
      <c r="O10" s="288">
        <v>282017.31390116003</v>
      </c>
      <c r="P10" s="288">
        <v>289679.79978906672</v>
      </c>
      <c r="Q10" s="288">
        <v>320327.42037277558</v>
      </c>
      <c r="R10" s="288">
        <v>368476.38612201705</v>
      </c>
      <c r="S10" s="288">
        <v>370984.9082331594</v>
      </c>
    </row>
    <row r="11" spans="1:19">
      <c r="A11" s="289" t="s">
        <v>121</v>
      </c>
      <c r="B11" s="290">
        <v>2</v>
      </c>
      <c r="C11" s="288">
        <v>219474.02212272357</v>
      </c>
      <c r="D11" s="288">
        <v>227814.20965883267</v>
      </c>
      <c r="E11" s="288">
        <v>251125.9745845568</v>
      </c>
      <c r="F11" s="288">
        <v>266124.05087929289</v>
      </c>
      <c r="G11" s="288">
        <v>273672.16182934388</v>
      </c>
      <c r="H11" s="288">
        <v>291719.13799536554</v>
      </c>
      <c r="I11" s="288">
        <v>315221.94755127444</v>
      </c>
      <c r="J11" s="288">
        <v>318203.41387989896</v>
      </c>
      <c r="K11" s="288">
        <v>327100.54323208291</v>
      </c>
      <c r="L11" s="288">
        <v>399508.34777497122</v>
      </c>
      <c r="M11" s="288">
        <v>555774.32608439284</v>
      </c>
      <c r="N11" s="288">
        <v>608790.86351950199</v>
      </c>
      <c r="O11" s="288">
        <v>641798.91635929293</v>
      </c>
      <c r="P11" s="288">
        <v>694144.19538146898</v>
      </c>
      <c r="Q11" s="288">
        <v>758239.22779916623</v>
      </c>
      <c r="R11" s="288">
        <v>766853.53175865393</v>
      </c>
      <c r="S11" s="288">
        <v>872906.90848002047</v>
      </c>
    </row>
    <row r="12" spans="1:19">
      <c r="A12" s="289" t="s">
        <v>19</v>
      </c>
      <c r="B12" s="290">
        <v>3</v>
      </c>
      <c r="C12" s="288">
        <v>53281</v>
      </c>
      <c r="D12" s="288">
        <v>55163</v>
      </c>
      <c r="E12" s="288">
        <v>61282</v>
      </c>
      <c r="F12" s="288">
        <v>67536</v>
      </c>
      <c r="G12" s="288">
        <v>70983</v>
      </c>
      <c r="H12" s="288">
        <v>71723</v>
      </c>
      <c r="I12" s="288">
        <v>75081</v>
      </c>
      <c r="J12" s="288">
        <v>74917.433838042009</v>
      </c>
      <c r="K12" s="288">
        <v>82217.895580550685</v>
      </c>
      <c r="L12" s="288">
        <v>100701.94352225504</v>
      </c>
      <c r="M12" s="288">
        <v>150292.98299298025</v>
      </c>
      <c r="N12" s="288">
        <v>164629.76176291506</v>
      </c>
      <c r="O12" s="288">
        <v>170808.26039069248</v>
      </c>
      <c r="P12" s="288">
        <v>185537.34694368765</v>
      </c>
      <c r="Q12" s="288">
        <v>215623.98604633255</v>
      </c>
      <c r="R12" s="288">
        <v>247205.05709768928</v>
      </c>
      <c r="S12" s="288">
        <v>267337.84958999255</v>
      </c>
    </row>
    <row r="13" spans="1:19">
      <c r="A13" s="289" t="s">
        <v>20</v>
      </c>
      <c r="B13" s="290">
        <v>4</v>
      </c>
      <c r="C13" s="288">
        <v>3069</v>
      </c>
      <c r="D13" s="288">
        <v>3192</v>
      </c>
      <c r="E13" s="288">
        <v>3425</v>
      </c>
      <c r="F13" s="288">
        <v>3576</v>
      </c>
      <c r="G13" s="288">
        <v>3783</v>
      </c>
      <c r="H13" s="288">
        <v>3972</v>
      </c>
      <c r="I13" s="288">
        <v>4146</v>
      </c>
      <c r="J13" s="288">
        <v>5278.2446922260242</v>
      </c>
      <c r="K13" s="288">
        <v>5625.3547662226038</v>
      </c>
      <c r="L13" s="288">
        <v>5172.5102989688939</v>
      </c>
      <c r="M13" s="288">
        <v>3536.3409257689718</v>
      </c>
      <c r="N13" s="288">
        <v>3873.6802778675615</v>
      </c>
      <c r="O13" s="288">
        <v>3757.2240418236174</v>
      </c>
      <c r="P13" s="288">
        <v>3576.5911820833617</v>
      </c>
      <c r="Q13" s="288">
        <v>3918.7117171666114</v>
      </c>
      <c r="R13" s="288">
        <v>4211.9090566122686</v>
      </c>
      <c r="S13" s="288">
        <v>5005.1911486264435</v>
      </c>
    </row>
    <row r="14" spans="1:19">
      <c r="A14" s="289" t="s">
        <v>21</v>
      </c>
      <c r="B14" s="290">
        <v>5</v>
      </c>
      <c r="C14" s="288">
        <v>47964.396455661648</v>
      </c>
      <c r="D14" s="288">
        <v>51442.874383848975</v>
      </c>
      <c r="E14" s="288">
        <v>58742.886920952878</v>
      </c>
      <c r="F14" s="288">
        <v>70453.394382797953</v>
      </c>
      <c r="G14" s="288">
        <v>81101.748257674815</v>
      </c>
      <c r="H14" s="288">
        <v>92277.334727822439</v>
      </c>
      <c r="I14" s="288">
        <v>104126.01176947671</v>
      </c>
      <c r="J14" s="288">
        <v>116298.34254532853</v>
      </c>
      <c r="K14" s="288">
        <v>131641.23398230606</v>
      </c>
      <c r="L14" s="288">
        <v>131796.76665954886</v>
      </c>
      <c r="M14" s="288">
        <v>139173.748954774</v>
      </c>
      <c r="N14" s="288">
        <v>144883.44105064732</v>
      </c>
      <c r="O14" s="288">
        <v>148165.7542675751</v>
      </c>
      <c r="P14" s="288">
        <v>156559.5612918296</v>
      </c>
      <c r="Q14" s="288">
        <v>157132.66073640235</v>
      </c>
      <c r="R14" s="288">
        <v>171369.45284473724</v>
      </c>
      <c r="S14" s="288">
        <v>199529.47010043496</v>
      </c>
    </row>
    <row r="15" spans="1:19">
      <c r="A15" s="289" t="s">
        <v>22</v>
      </c>
      <c r="B15" s="290">
        <v>6</v>
      </c>
      <c r="C15" s="288">
        <v>530940.40460650029</v>
      </c>
      <c r="D15" s="288">
        <v>572483.89651777851</v>
      </c>
      <c r="E15" s="288">
        <v>656904.8445038863</v>
      </c>
      <c r="F15" s="288">
        <v>695658.28254392976</v>
      </c>
      <c r="G15" s="288">
        <v>831051.34505144705</v>
      </c>
      <c r="H15" s="288">
        <v>923900.73246763274</v>
      </c>
      <c r="I15" s="288">
        <v>1030100.909644732</v>
      </c>
      <c r="J15" s="288">
        <v>1077315.21587021</v>
      </c>
      <c r="K15" s="288">
        <v>1159811.8024838481</v>
      </c>
      <c r="L15" s="288">
        <v>1227203.0592340934</v>
      </c>
      <c r="M15" s="288">
        <v>1267352.4237978533</v>
      </c>
      <c r="N15" s="288">
        <v>1277777.0184852362</v>
      </c>
      <c r="O15" s="288">
        <v>1419291.7368834931</v>
      </c>
      <c r="P15" s="288">
        <v>1505590.7171894426</v>
      </c>
      <c r="Q15" s="288">
        <v>1586969.4698914476</v>
      </c>
      <c r="R15" s="288">
        <v>1629973.2834420842</v>
      </c>
      <c r="S15" s="288">
        <v>1819805.0306060445</v>
      </c>
    </row>
    <row r="16" spans="1:19">
      <c r="A16" s="289" t="s">
        <v>23</v>
      </c>
      <c r="B16" s="290">
        <v>7</v>
      </c>
      <c r="C16" s="288">
        <v>426852.25553262141</v>
      </c>
      <c r="D16" s="288">
        <v>428728.18528697296</v>
      </c>
      <c r="E16" s="288">
        <v>430172.45948708593</v>
      </c>
      <c r="F16" s="288">
        <v>509097.25828465802</v>
      </c>
      <c r="G16" s="288">
        <v>509629.21347642021</v>
      </c>
      <c r="H16" s="288">
        <v>565492.22930910264</v>
      </c>
      <c r="I16" s="288">
        <v>631745.95325870323</v>
      </c>
      <c r="J16" s="288">
        <v>681175.01639305183</v>
      </c>
      <c r="K16" s="288">
        <v>699813.80730986525</v>
      </c>
      <c r="L16" s="288">
        <v>537438.82589949539</v>
      </c>
      <c r="M16" s="288">
        <v>637200.38077402394</v>
      </c>
      <c r="N16" s="288">
        <v>631266.23577115149</v>
      </c>
      <c r="O16" s="288">
        <v>569611.59113548277</v>
      </c>
      <c r="P16" s="288">
        <v>573497.32362640824</v>
      </c>
      <c r="Q16" s="288">
        <v>626043.0947858924</v>
      </c>
      <c r="R16" s="288">
        <v>674593.21762148105</v>
      </c>
      <c r="S16" s="288">
        <v>696011.70134787762</v>
      </c>
    </row>
    <row r="17" spans="1:19">
      <c r="A17" s="289" t="s">
        <v>24</v>
      </c>
      <c r="B17" s="290">
        <v>8</v>
      </c>
      <c r="C17" s="288">
        <v>89792.712451142172</v>
      </c>
      <c r="D17" s="288">
        <v>89423.569231660571</v>
      </c>
      <c r="E17" s="288">
        <v>100166.85549247557</v>
      </c>
      <c r="F17" s="288">
        <v>109270.18957566863</v>
      </c>
      <c r="G17" s="288">
        <v>149428.90290307766</v>
      </c>
      <c r="H17" s="288">
        <v>180892.91744114945</v>
      </c>
      <c r="I17" s="288">
        <v>222346.16451006991</v>
      </c>
      <c r="J17" s="288">
        <v>267162.36851302447</v>
      </c>
      <c r="K17" s="288">
        <v>295641.703452955</v>
      </c>
      <c r="L17" s="288">
        <v>303918.54433439556</v>
      </c>
      <c r="M17" s="288">
        <v>306594.57599113026</v>
      </c>
      <c r="N17" s="288">
        <v>315356.53164736653</v>
      </c>
      <c r="O17" s="288">
        <v>301173.98854229221</v>
      </c>
      <c r="P17" s="288">
        <v>297526.1370010039</v>
      </c>
      <c r="Q17" s="288">
        <v>341134.30548930221</v>
      </c>
      <c r="R17" s="288">
        <v>382116.67370808509</v>
      </c>
      <c r="S17" s="288">
        <v>404355.111844773</v>
      </c>
    </row>
    <row r="18" spans="1:19">
      <c r="A18" s="289" t="s">
        <v>25</v>
      </c>
      <c r="B18" s="290">
        <v>9</v>
      </c>
      <c r="C18" s="288">
        <v>447344.63532616105</v>
      </c>
      <c r="D18" s="288">
        <v>573799.27058982255</v>
      </c>
      <c r="E18" s="288">
        <v>662724.48129709892</v>
      </c>
      <c r="F18" s="288">
        <v>729065.21502054587</v>
      </c>
      <c r="G18" s="288">
        <v>821265.53259953856</v>
      </c>
      <c r="H18" s="288">
        <v>888734.62162459164</v>
      </c>
      <c r="I18" s="288">
        <v>984614.81109594309</v>
      </c>
      <c r="J18" s="288">
        <v>1054051.8086881621</v>
      </c>
      <c r="K18" s="288">
        <v>1120684.369318695</v>
      </c>
      <c r="L18" s="288">
        <v>1184398.9991666093</v>
      </c>
      <c r="M18" s="288">
        <v>1140146.9898916159</v>
      </c>
      <c r="N18" s="288">
        <v>1148271.6960392899</v>
      </c>
      <c r="O18" s="288">
        <v>1054630.300719654</v>
      </c>
      <c r="P18" s="288">
        <v>1136729.9259968249</v>
      </c>
      <c r="Q18" s="288">
        <v>1322595.7715778791</v>
      </c>
      <c r="R18" s="288">
        <v>1356193.9755790164</v>
      </c>
      <c r="S18" s="288">
        <v>1437521.19703065</v>
      </c>
    </row>
    <row r="19" spans="1:19">
      <c r="A19" s="289" t="s">
        <v>26</v>
      </c>
      <c r="B19" s="290">
        <v>10</v>
      </c>
      <c r="C19" s="288">
        <v>194902.86601258861</v>
      </c>
      <c r="D19" s="288">
        <v>175835.1223781021</v>
      </c>
      <c r="E19" s="288">
        <v>111075.25673666253</v>
      </c>
      <c r="F19" s="288">
        <v>120921.53632549546</v>
      </c>
      <c r="G19" s="288">
        <v>130964.9987747455</v>
      </c>
      <c r="H19" s="288">
        <v>136035.76193137618</v>
      </c>
      <c r="I19" s="288">
        <v>179758.67302595321</v>
      </c>
      <c r="J19" s="288">
        <v>194651.79241179448</v>
      </c>
      <c r="K19" s="288">
        <v>222422.43940301699</v>
      </c>
      <c r="L19" s="288">
        <v>223735.22119401427</v>
      </c>
      <c r="M19" s="288">
        <v>287868.77651155082</v>
      </c>
      <c r="N19" s="288">
        <v>292917.94141220307</v>
      </c>
      <c r="O19" s="288">
        <v>250685.65037299111</v>
      </c>
      <c r="P19" s="288">
        <v>268806.76479815686</v>
      </c>
      <c r="Q19" s="288">
        <v>286466.63366025238</v>
      </c>
      <c r="R19" s="288">
        <v>344001.76828972477</v>
      </c>
      <c r="S19" s="288">
        <v>394462.46634082706</v>
      </c>
    </row>
    <row r="20" spans="1:19">
      <c r="A20" s="289" t="s">
        <v>27</v>
      </c>
      <c r="B20" s="290">
        <v>11</v>
      </c>
      <c r="C20" s="288">
        <v>98267.511707794256</v>
      </c>
      <c r="D20" s="288">
        <v>99049.58656310587</v>
      </c>
      <c r="E20" s="288">
        <v>117086.58342482778</v>
      </c>
      <c r="F20" s="288">
        <v>129159.6837863282</v>
      </c>
      <c r="G20" s="288">
        <v>134337.48721220507</v>
      </c>
      <c r="H20" s="288">
        <v>157972.22044085609</v>
      </c>
      <c r="I20" s="288">
        <v>178107.92608520528</v>
      </c>
      <c r="J20" s="288">
        <v>189741.82432400007</v>
      </c>
      <c r="K20" s="288">
        <v>214413.51890535411</v>
      </c>
      <c r="L20" s="288">
        <v>228909.67493945555</v>
      </c>
      <c r="M20" s="288">
        <v>243106.21445840094</v>
      </c>
      <c r="N20" s="288">
        <v>264977.65368562588</v>
      </c>
      <c r="O20" s="288">
        <v>236612.91912261752</v>
      </c>
      <c r="P20" s="288">
        <v>279626.44169411983</v>
      </c>
      <c r="Q20" s="288">
        <v>300380.8430006908</v>
      </c>
      <c r="R20" s="288">
        <v>356589.2083214575</v>
      </c>
      <c r="S20" s="288">
        <v>411610.20087541931</v>
      </c>
    </row>
    <row r="21" spans="1:19">
      <c r="A21" s="289" t="s">
        <v>28</v>
      </c>
      <c r="B21" s="290">
        <v>12</v>
      </c>
      <c r="C21" s="288">
        <v>323603.75422963349</v>
      </c>
      <c r="D21" s="288">
        <v>322800.4565235264</v>
      </c>
      <c r="E21" s="288">
        <v>325635.486955247</v>
      </c>
      <c r="F21" s="288">
        <v>355303.86312881578</v>
      </c>
      <c r="G21" s="288">
        <v>362720.29820849141</v>
      </c>
      <c r="H21" s="288">
        <v>443402.71032638196</v>
      </c>
      <c r="I21" s="288">
        <v>538804.05713169638</v>
      </c>
      <c r="J21" s="288">
        <v>602516.5937665283</v>
      </c>
      <c r="K21" s="288">
        <v>671196.97793047002</v>
      </c>
      <c r="L21" s="288">
        <v>667412.92462006398</v>
      </c>
      <c r="M21" s="288">
        <v>661723.82205538894</v>
      </c>
      <c r="N21" s="288">
        <v>721724.77862034331</v>
      </c>
      <c r="O21" s="288">
        <v>588834.26225529821</v>
      </c>
      <c r="P21" s="288">
        <v>672379.27334087447</v>
      </c>
      <c r="Q21" s="288">
        <v>728354.62667416502</v>
      </c>
      <c r="R21" s="288">
        <v>749406.76185204205</v>
      </c>
      <c r="S21" s="288">
        <v>808381.02219879557</v>
      </c>
    </row>
    <row r="22" spans="1:19">
      <c r="A22" s="289" t="s">
        <v>29</v>
      </c>
      <c r="B22" s="290">
        <v>13</v>
      </c>
      <c r="C22" s="288">
        <v>159001.02706992207</v>
      </c>
      <c r="D22" s="288">
        <v>170002.71432204402</v>
      </c>
      <c r="E22" s="288">
        <v>192666.68934624246</v>
      </c>
      <c r="F22" s="288">
        <v>217309.00771296254</v>
      </c>
      <c r="G22" s="288">
        <v>236134.09578750472</v>
      </c>
      <c r="H22" s="288">
        <v>273602.99382551108</v>
      </c>
      <c r="I22" s="288">
        <v>328878.72833656881</v>
      </c>
      <c r="J22" s="288">
        <v>315224.1696168601</v>
      </c>
      <c r="K22" s="288">
        <v>329238.69461303443</v>
      </c>
      <c r="L22" s="288">
        <v>341594.16814373352</v>
      </c>
      <c r="M22" s="288">
        <v>399131.77695299214</v>
      </c>
      <c r="N22" s="288">
        <v>409057.31186253234</v>
      </c>
      <c r="O22" s="288">
        <v>348047.42697893444</v>
      </c>
      <c r="P22" s="288">
        <v>352734.92462480749</v>
      </c>
      <c r="Q22" s="288">
        <v>428694.23272494896</v>
      </c>
      <c r="R22" s="288">
        <v>486299.66698081396</v>
      </c>
      <c r="S22" s="288">
        <v>535238.736260048</v>
      </c>
    </row>
    <row r="23" spans="1:19">
      <c r="A23" s="289" t="s">
        <v>122</v>
      </c>
      <c r="B23" s="290">
        <v>14</v>
      </c>
      <c r="C23" s="288">
        <v>73382.30080423344</v>
      </c>
      <c r="D23" s="288">
        <v>79187.123440489697</v>
      </c>
      <c r="E23" s="288">
        <v>92529.567439609935</v>
      </c>
      <c r="F23" s="288">
        <v>100837.61464918323</v>
      </c>
      <c r="G23" s="288">
        <v>111410.14679371528</v>
      </c>
      <c r="H23" s="288">
        <v>118617.23385383496</v>
      </c>
      <c r="I23" s="288">
        <v>124974.14558439751</v>
      </c>
      <c r="J23" s="288">
        <v>125115.67021184351</v>
      </c>
      <c r="K23" s="288">
        <v>130399.87627455259</v>
      </c>
      <c r="L23" s="288">
        <v>139173.37183616223</v>
      </c>
      <c r="M23" s="288">
        <v>130149.24261118348</v>
      </c>
      <c r="N23" s="288">
        <v>134462.32797678665</v>
      </c>
      <c r="O23" s="288">
        <v>106225.23910166146</v>
      </c>
      <c r="P23" s="288">
        <v>134617.00543567777</v>
      </c>
      <c r="Q23" s="288">
        <v>147230.59193721568</v>
      </c>
      <c r="R23" s="288">
        <v>146777.95917281922</v>
      </c>
      <c r="S23" s="288">
        <v>147938.968838979</v>
      </c>
    </row>
    <row r="24" spans="1:19">
      <c r="A24" s="289" t="s">
        <v>30</v>
      </c>
      <c r="B24" s="290">
        <v>15</v>
      </c>
      <c r="C24" s="288">
        <v>37512.855632400446</v>
      </c>
      <c r="D24" s="288">
        <v>40020.036721387049</v>
      </c>
      <c r="E24" s="288">
        <v>45086.993491962989</v>
      </c>
      <c r="F24" s="288">
        <v>68462.883204922546</v>
      </c>
      <c r="G24" s="288">
        <v>76367.075240927428</v>
      </c>
      <c r="H24" s="288">
        <v>77334.109099448731</v>
      </c>
      <c r="I24" s="288">
        <v>80753.266898650952</v>
      </c>
      <c r="J24" s="288">
        <v>93039.518023296419</v>
      </c>
      <c r="K24" s="288">
        <v>104309.02775933004</v>
      </c>
      <c r="L24" s="288">
        <v>112917.8799275762</v>
      </c>
      <c r="M24" s="288">
        <v>120799.84963551321</v>
      </c>
      <c r="N24" s="288">
        <v>110492.07561825015</v>
      </c>
      <c r="O24" s="288">
        <v>91135.007953350854</v>
      </c>
      <c r="P24" s="288">
        <v>104608.41788225828</v>
      </c>
      <c r="Q24" s="288">
        <v>114292.95449932768</v>
      </c>
      <c r="R24" s="288">
        <v>127460.62351014937</v>
      </c>
      <c r="S24" s="288">
        <v>137323.15362417302</v>
      </c>
    </row>
    <row r="25" spans="1:19">
      <c r="A25" s="289" t="s">
        <v>31</v>
      </c>
      <c r="B25" s="290">
        <v>16</v>
      </c>
      <c r="C25" s="288">
        <v>183706.48973957583</v>
      </c>
      <c r="D25" s="288">
        <v>187076.05398697671</v>
      </c>
      <c r="E25" s="288">
        <v>202723.55662879423</v>
      </c>
      <c r="F25" s="288">
        <v>219478.81591073339</v>
      </c>
      <c r="G25" s="288">
        <v>249143.23352283437</v>
      </c>
      <c r="H25" s="288">
        <v>302940.14927340468</v>
      </c>
      <c r="I25" s="288">
        <v>350220.80487901048</v>
      </c>
      <c r="J25" s="288">
        <v>351986.31425875059</v>
      </c>
      <c r="K25" s="288">
        <v>354135.90449523157</v>
      </c>
      <c r="L25" s="288">
        <v>395631.89753000089</v>
      </c>
      <c r="M25" s="288">
        <v>413243.7490185448</v>
      </c>
      <c r="N25" s="288">
        <v>378811.35014321364</v>
      </c>
      <c r="O25" s="288">
        <v>319506.61391165922</v>
      </c>
      <c r="P25" s="288">
        <v>370502.97123678093</v>
      </c>
      <c r="Q25" s="288">
        <v>391018.33162260725</v>
      </c>
      <c r="R25" s="288">
        <v>397241.08516289794</v>
      </c>
      <c r="S25" s="288">
        <v>431414.9013263504</v>
      </c>
    </row>
    <row r="26" spans="1:19">
      <c r="A26" s="289" t="s">
        <v>32</v>
      </c>
      <c r="B26" s="290">
        <v>17</v>
      </c>
      <c r="C26" s="288">
        <v>333341.75794400496</v>
      </c>
      <c r="D26" s="288">
        <v>351821.9649386644</v>
      </c>
      <c r="E26" s="288">
        <v>410638.52084216062</v>
      </c>
      <c r="F26" s="288">
        <v>470782.93813624635</v>
      </c>
      <c r="G26" s="288">
        <v>547163.97744379006</v>
      </c>
      <c r="H26" s="288">
        <v>613726.44298352185</v>
      </c>
      <c r="I26" s="288">
        <v>705060.51457400178</v>
      </c>
      <c r="J26" s="288">
        <v>772110.09052361827</v>
      </c>
      <c r="K26" s="288">
        <v>841430.39128365216</v>
      </c>
      <c r="L26" s="288">
        <v>943245.77883547405</v>
      </c>
      <c r="M26" s="288">
        <v>907422.01252001198</v>
      </c>
      <c r="N26" s="288">
        <v>950068.29978008149</v>
      </c>
      <c r="O26" s="288">
        <v>838522.15745098679</v>
      </c>
      <c r="P26" s="288">
        <v>1023442.1930561345</v>
      </c>
      <c r="Q26" s="288">
        <v>1182534.6749274023</v>
      </c>
      <c r="R26" s="288">
        <v>1332898.8183210122</v>
      </c>
      <c r="S26" s="288">
        <v>1423142.14956033</v>
      </c>
    </row>
    <row r="27" spans="1:19">
      <c r="A27" s="289" t="s">
        <v>33</v>
      </c>
      <c r="B27" s="290">
        <v>18</v>
      </c>
      <c r="C27" s="288">
        <v>197972.16686976195</v>
      </c>
      <c r="D27" s="288">
        <v>201327.23438074585</v>
      </c>
      <c r="E27" s="288">
        <v>183603.29907452324</v>
      </c>
      <c r="F27" s="288">
        <v>214394.08133302288</v>
      </c>
      <c r="G27" s="288">
        <v>246668.55044135256</v>
      </c>
      <c r="H27" s="288">
        <v>271243.02873872162</v>
      </c>
      <c r="I27" s="288">
        <v>311860.88366232539</v>
      </c>
      <c r="J27" s="288">
        <v>338561.16507795901</v>
      </c>
      <c r="K27" s="288">
        <v>378257.12312218465</v>
      </c>
      <c r="L27" s="288">
        <v>413796.43611012015</v>
      </c>
      <c r="M27" s="288">
        <v>394587.58502686891</v>
      </c>
      <c r="N27" s="288">
        <v>385953.21949131094</v>
      </c>
      <c r="O27" s="288">
        <v>406566.71334908984</v>
      </c>
      <c r="P27" s="288">
        <v>437313.8085457916</v>
      </c>
      <c r="Q27" s="288">
        <v>457991.61247839557</v>
      </c>
      <c r="R27" s="288">
        <v>509657.46908055042</v>
      </c>
      <c r="S27" s="288">
        <v>523230.11952231202</v>
      </c>
    </row>
    <row r="28" spans="1:19">
      <c r="A28" s="289" t="s">
        <v>123</v>
      </c>
      <c r="B28" s="290">
        <v>19</v>
      </c>
      <c r="C28" s="288">
        <v>139901.56871521135</v>
      </c>
      <c r="D28" s="288">
        <v>145115.89827562968</v>
      </c>
      <c r="E28" s="288">
        <v>154432.86121353507</v>
      </c>
      <c r="F28" s="288">
        <v>159981.15902905239</v>
      </c>
      <c r="G28" s="288">
        <v>162095.28429837606</v>
      </c>
      <c r="H28" s="288">
        <v>172683.9604587135</v>
      </c>
      <c r="I28" s="288">
        <v>186389.01863990008</v>
      </c>
      <c r="J28" s="288">
        <v>205948.68225597119</v>
      </c>
      <c r="K28" s="288">
        <v>237158.14556504111</v>
      </c>
      <c r="L28" s="288">
        <v>259011.52261927474</v>
      </c>
      <c r="M28" s="288">
        <v>275534.27024368488</v>
      </c>
      <c r="N28" s="288">
        <v>292509.51010634797</v>
      </c>
      <c r="O28" s="288">
        <v>289551.50994854502</v>
      </c>
      <c r="P28" s="288">
        <v>342532.18316925777</v>
      </c>
      <c r="Q28" s="288">
        <v>336934.67752476869</v>
      </c>
      <c r="R28" s="288">
        <v>337432.76442605391</v>
      </c>
      <c r="S28" s="288">
        <v>382397.65085180633</v>
      </c>
    </row>
    <row r="29" spans="1:19">
      <c r="A29" s="289" t="s">
        <v>34</v>
      </c>
      <c r="B29" s="290">
        <v>20</v>
      </c>
      <c r="C29" s="288">
        <v>146568.43510595601</v>
      </c>
      <c r="D29" s="288">
        <v>150115.70321358289</v>
      </c>
      <c r="E29" s="288">
        <v>156524.6705767925</v>
      </c>
      <c r="F29" s="288">
        <v>174078.6433077103</v>
      </c>
      <c r="G29" s="288">
        <v>186947.58399352623</v>
      </c>
      <c r="H29" s="288">
        <v>198508.26666533775</v>
      </c>
      <c r="I29" s="288">
        <v>240226.6852452406</v>
      </c>
      <c r="J29" s="288">
        <v>277640.70026105945</v>
      </c>
      <c r="K29" s="288">
        <v>319643.81914882205</v>
      </c>
      <c r="L29" s="288">
        <v>387032.05069724814</v>
      </c>
      <c r="M29" s="288">
        <v>368182.89197637775</v>
      </c>
      <c r="N29" s="288">
        <v>392922.88403094164</v>
      </c>
      <c r="O29" s="288">
        <v>363786.72421760275</v>
      </c>
      <c r="P29" s="288">
        <v>421158.07764599263</v>
      </c>
      <c r="Q29" s="288">
        <v>398520.85902301746</v>
      </c>
      <c r="R29" s="288">
        <v>418640.954826709</v>
      </c>
      <c r="S29" s="288">
        <v>468529.12641147344</v>
      </c>
    </row>
    <row r="30" spans="1:19">
      <c r="A30" s="289" t="s">
        <v>35</v>
      </c>
      <c r="B30" s="290">
        <v>21</v>
      </c>
      <c r="C30" s="288">
        <v>79993.793320534372</v>
      </c>
      <c r="D30" s="288">
        <v>88576.765120016003</v>
      </c>
      <c r="E30" s="288">
        <v>103064.77559873657</v>
      </c>
      <c r="F30" s="288">
        <v>113112.0544452062</v>
      </c>
      <c r="G30" s="288">
        <v>134801.60409487435</v>
      </c>
      <c r="H30" s="288">
        <v>149213.24827283935</v>
      </c>
      <c r="I30" s="288">
        <v>150775.31547414477</v>
      </c>
      <c r="J30" s="288">
        <v>154920.43122289344</v>
      </c>
      <c r="K30" s="288">
        <v>171137.1784594304</v>
      </c>
      <c r="L30" s="288">
        <v>179075.23711284899</v>
      </c>
      <c r="M30" s="288">
        <v>204693.11062711113</v>
      </c>
      <c r="N30" s="288">
        <v>201182.15380945336</v>
      </c>
      <c r="O30" s="288">
        <v>192636.56987741799</v>
      </c>
      <c r="P30" s="288">
        <v>198752.95131826313</v>
      </c>
      <c r="Q30" s="288">
        <v>216113.37030949144</v>
      </c>
      <c r="R30" s="288">
        <v>216894.69348757021</v>
      </c>
      <c r="S30" s="288">
        <v>235738.74726605203</v>
      </c>
    </row>
    <row r="31" spans="1:19">
      <c r="A31" s="289" t="s">
        <v>124</v>
      </c>
      <c r="B31" s="290">
        <v>22</v>
      </c>
      <c r="C31" s="288">
        <v>124120.64315133866</v>
      </c>
      <c r="D31" s="288">
        <v>148253.80730984063</v>
      </c>
      <c r="E31" s="288">
        <v>202015.68152663426</v>
      </c>
      <c r="F31" s="288">
        <v>255558.3873631389</v>
      </c>
      <c r="G31" s="288">
        <v>291063.44283013663</v>
      </c>
      <c r="H31" s="288">
        <v>300006.13171902107</v>
      </c>
      <c r="I31" s="288">
        <v>301282.30037990655</v>
      </c>
      <c r="J31" s="288">
        <v>308058.17514459084</v>
      </c>
      <c r="K31" s="288">
        <v>316685.34989126027</v>
      </c>
      <c r="L31" s="288">
        <v>327637.20282899635</v>
      </c>
      <c r="M31" s="288">
        <v>362392.38069280633</v>
      </c>
      <c r="N31" s="288">
        <v>390581.95492494502</v>
      </c>
      <c r="O31" s="288">
        <v>365717.82900658308</v>
      </c>
      <c r="P31" s="288">
        <v>423593.07795291737</v>
      </c>
      <c r="Q31" s="288">
        <v>464587.49105172767</v>
      </c>
      <c r="R31" s="288">
        <v>502238.84266862134</v>
      </c>
      <c r="S31" s="288">
        <v>566543.16058097815</v>
      </c>
    </row>
    <row r="32" spans="1:19">
      <c r="A32" s="289" t="s">
        <v>36</v>
      </c>
      <c r="B32" s="290">
        <v>23</v>
      </c>
      <c r="C32" s="288">
        <v>1427763.5385802099</v>
      </c>
      <c r="D32" s="288">
        <v>1550540.66269123</v>
      </c>
      <c r="E32" s="288">
        <v>1713865.7087931414</v>
      </c>
      <c r="F32" s="288">
        <v>2002467.8534741786</v>
      </c>
      <c r="G32" s="288">
        <v>2355214.8489670404</v>
      </c>
      <c r="H32" s="288">
        <v>2729380.0925073377</v>
      </c>
      <c r="I32" s="288">
        <v>2641298.6216517249</v>
      </c>
      <c r="J32" s="288">
        <v>2656596.347452539</v>
      </c>
      <c r="K32" s="288">
        <v>3132182.3963686018</v>
      </c>
      <c r="L32" s="288">
        <v>3219702.7874077749</v>
      </c>
      <c r="M32" s="288">
        <v>3995198.4820018802</v>
      </c>
      <c r="N32" s="288">
        <v>3759478.5066564716</v>
      </c>
      <c r="O32" s="288">
        <v>4063368.8524010163</v>
      </c>
      <c r="P32" s="288">
        <v>4414754.5789405014</v>
      </c>
      <c r="Q32" s="288">
        <v>4475673.6752250856</v>
      </c>
      <c r="R32" s="288">
        <v>4721520.4365197336</v>
      </c>
      <c r="S32" s="288">
        <v>4898683.7512927353</v>
      </c>
    </row>
    <row r="33" spans="1:19">
      <c r="A33" s="289" t="s">
        <v>37</v>
      </c>
      <c r="B33" s="290">
        <v>24</v>
      </c>
      <c r="C33" s="288">
        <v>1687043.7110047017</v>
      </c>
      <c r="D33" s="288">
        <v>1923223.9874031513</v>
      </c>
      <c r="E33" s="288">
        <v>2361794.1424108874</v>
      </c>
      <c r="F33" s="288">
        <v>2544621.3487171866</v>
      </c>
      <c r="G33" s="288">
        <v>2764070.3175892807</v>
      </c>
      <c r="H33" s="288">
        <v>3148101.3459551358</v>
      </c>
      <c r="I33" s="288">
        <v>3603888.0237596296</v>
      </c>
      <c r="J33" s="288">
        <v>3692252.2251963336</v>
      </c>
      <c r="K33" s="288">
        <v>4137463.8463185374</v>
      </c>
      <c r="L33" s="288">
        <v>4641631.411472179</v>
      </c>
      <c r="M33" s="288">
        <v>5036937.288249989</v>
      </c>
      <c r="N33" s="288">
        <v>5717583.6609484982</v>
      </c>
      <c r="O33" s="288">
        <v>6261317.0282854158</v>
      </c>
      <c r="P33" s="288">
        <v>6381360.9052329203</v>
      </c>
      <c r="Q33" s="288">
        <v>6310399.056368337</v>
      </c>
      <c r="R33" s="288">
        <v>6540021.2474074662</v>
      </c>
      <c r="S33" s="288">
        <v>6993163.6328567704</v>
      </c>
    </row>
    <row r="34" spans="1:19">
      <c r="A34" s="289" t="s">
        <v>38</v>
      </c>
      <c r="B34" s="290">
        <v>25</v>
      </c>
      <c r="C34" s="288">
        <v>3473638.0784346261</v>
      </c>
      <c r="D34" s="288">
        <v>3668517.301045781</v>
      </c>
      <c r="E34" s="288">
        <v>3941870.3117186762</v>
      </c>
      <c r="F34" s="288">
        <v>4329360.3245665133</v>
      </c>
      <c r="G34" s="288">
        <v>4956257.9748317469</v>
      </c>
      <c r="H34" s="288">
        <v>5112401.1565777464</v>
      </c>
      <c r="I34" s="288">
        <v>5449948.9269245984</v>
      </c>
      <c r="J34" s="288">
        <v>5848683.0730362311</v>
      </c>
      <c r="K34" s="288">
        <v>6607667.086039165</v>
      </c>
      <c r="L34" s="288">
        <v>6800662.5399306547</v>
      </c>
      <c r="M34" s="288">
        <v>7382800.0816147933</v>
      </c>
      <c r="N34" s="288">
        <v>7770157.7259625569</v>
      </c>
      <c r="O34" s="288">
        <v>7703002.6546615968</v>
      </c>
      <c r="P34" s="288">
        <v>8720048.3603366297</v>
      </c>
      <c r="Q34" s="288">
        <v>9227844.7856416814</v>
      </c>
      <c r="R34" s="288">
        <v>10880307.364672801</v>
      </c>
      <c r="S34" s="288">
        <v>12054810.815610157</v>
      </c>
    </row>
    <row r="35" spans="1:19">
      <c r="A35" s="289" t="s">
        <v>39</v>
      </c>
      <c r="B35" s="290">
        <v>26</v>
      </c>
      <c r="C35" s="288">
        <v>954435.0049712949</v>
      </c>
      <c r="D35" s="288">
        <v>1060429.7430968389</v>
      </c>
      <c r="E35" s="288">
        <v>1241250.1850914366</v>
      </c>
      <c r="F35" s="288">
        <v>1444386.124534644</v>
      </c>
      <c r="G35" s="288">
        <v>1583556.1431130699</v>
      </c>
      <c r="H35" s="288">
        <v>1672655.9076373456</v>
      </c>
      <c r="I35" s="288">
        <v>1801537.2688453773</v>
      </c>
      <c r="J35" s="288">
        <v>1954303.2124755061</v>
      </c>
      <c r="K35" s="288">
        <v>2143252.4962551878</v>
      </c>
      <c r="L35" s="288">
        <v>2208705.1095340666</v>
      </c>
      <c r="M35" s="288">
        <v>2323444.0539541999</v>
      </c>
      <c r="N35" s="288">
        <v>2421390.9740613638</v>
      </c>
      <c r="O35" s="288">
        <v>2555357.4624162344</v>
      </c>
      <c r="P35" s="288">
        <v>2887664.3871161002</v>
      </c>
      <c r="Q35" s="288">
        <v>3523989.1004644139</v>
      </c>
      <c r="R35" s="288">
        <v>4041695.5794892577</v>
      </c>
      <c r="S35" s="288">
        <v>4249232.2764510168</v>
      </c>
    </row>
    <row r="36" spans="1:19">
      <c r="A36" s="289" t="s">
        <v>40</v>
      </c>
      <c r="B36" s="290">
        <v>27</v>
      </c>
      <c r="C36" s="288">
        <v>613775.62564522272</v>
      </c>
      <c r="D36" s="288">
        <v>657125.43138299463</v>
      </c>
      <c r="E36" s="288">
        <v>886221.68068539177</v>
      </c>
      <c r="F36" s="288">
        <v>906276.29484761669</v>
      </c>
      <c r="G36" s="288">
        <v>947521.60791209829</v>
      </c>
      <c r="H36" s="288">
        <v>1062109.1653658384</v>
      </c>
      <c r="I36" s="288">
        <v>1200064.6944088605</v>
      </c>
      <c r="J36" s="288">
        <v>1303306.0527622239</v>
      </c>
      <c r="K36" s="288">
        <v>1412135.0573357404</v>
      </c>
      <c r="L36" s="288">
        <v>1513126.4903831484</v>
      </c>
      <c r="M36" s="288">
        <v>1693761.7244410177</v>
      </c>
      <c r="N36" s="288">
        <v>1612508.8828508179</v>
      </c>
      <c r="O36" s="288">
        <v>1635666.6269748299</v>
      </c>
      <c r="P36" s="288">
        <v>1744728.7544854556</v>
      </c>
      <c r="Q36" s="288">
        <v>1686851.69404158</v>
      </c>
      <c r="R36" s="288">
        <v>1590666.5595400908</v>
      </c>
      <c r="S36" s="288">
        <v>1626419.8520673399</v>
      </c>
    </row>
    <row r="37" spans="1:19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</row>
    <row r="38" spans="1:19">
      <c r="A38" s="289" t="s">
        <v>42</v>
      </c>
      <c r="B38" s="290">
        <v>29</v>
      </c>
      <c r="C38" s="288">
        <v>248952.15263679781</v>
      </c>
      <c r="D38" s="288">
        <v>257542.4614773833</v>
      </c>
      <c r="E38" s="288">
        <v>280208.94277507311</v>
      </c>
      <c r="F38" s="288">
        <v>314480.95161198801</v>
      </c>
      <c r="G38" s="288">
        <v>339423.28303527407</v>
      </c>
      <c r="H38" s="288">
        <v>387574.62531767512</v>
      </c>
      <c r="I38" s="288">
        <v>432568.56257819361</v>
      </c>
      <c r="J38" s="288">
        <v>537192.9335389979</v>
      </c>
      <c r="K38" s="288">
        <v>642653.43133012345</v>
      </c>
      <c r="L38" s="288">
        <v>663529.5766661322</v>
      </c>
      <c r="M38" s="288">
        <v>766648.07643051865</v>
      </c>
      <c r="N38" s="288">
        <v>878710.93449613045</v>
      </c>
      <c r="O38" s="288">
        <v>795764.24063454603</v>
      </c>
      <c r="P38" s="288">
        <v>836148.86190403404</v>
      </c>
      <c r="Q38" s="288">
        <v>847282.96020332864</v>
      </c>
      <c r="R38" s="288">
        <v>979797.58283256995</v>
      </c>
      <c r="S38" s="288">
        <v>1103631.8784042813</v>
      </c>
    </row>
    <row r="39" spans="1:19">
      <c r="A39" s="289" t="s">
        <v>43</v>
      </c>
      <c r="B39" s="290">
        <v>30</v>
      </c>
      <c r="C39" s="288">
        <v>626854.69557347998</v>
      </c>
      <c r="D39" s="288">
        <v>686523.06640625012</v>
      </c>
      <c r="E39" s="288">
        <v>739056.94856271008</v>
      </c>
      <c r="F39" s="288">
        <v>801361.36638019013</v>
      </c>
      <c r="G39" s="288">
        <v>900924.54577096016</v>
      </c>
      <c r="H39" s="288">
        <v>995260.22011956992</v>
      </c>
      <c r="I39" s="288">
        <v>1084224.7478431896</v>
      </c>
      <c r="J39" s="288">
        <v>1196784.2792864228</v>
      </c>
      <c r="K39" s="288">
        <v>1307657.6991289067</v>
      </c>
      <c r="L39" s="288">
        <v>1357666.9846652409</v>
      </c>
      <c r="M39" s="288">
        <v>1464181.5021401846</v>
      </c>
      <c r="N39" s="288">
        <v>1470965.2333900239</v>
      </c>
      <c r="O39" s="288">
        <v>1290938.0115478099</v>
      </c>
      <c r="P39" s="288">
        <v>1414097.2259871669</v>
      </c>
      <c r="Q39" s="288">
        <v>1588519.1024476825</v>
      </c>
      <c r="R39" s="288">
        <v>1863733.6063687054</v>
      </c>
      <c r="S39" s="288">
        <v>2190302.8332032999</v>
      </c>
    </row>
    <row r="40" spans="1:19">
      <c r="A40" s="289" t="s">
        <v>125</v>
      </c>
      <c r="B40" s="290">
        <v>31</v>
      </c>
      <c r="C40" s="288">
        <v>735952.07354203786</v>
      </c>
      <c r="D40" s="288">
        <v>783101.71964332194</v>
      </c>
      <c r="E40" s="288">
        <v>893502.86707715632</v>
      </c>
      <c r="F40" s="288">
        <v>994217.1962733788</v>
      </c>
      <c r="G40" s="288">
        <v>1086385.9870160704</v>
      </c>
      <c r="H40" s="288">
        <v>1162304.282070921</v>
      </c>
      <c r="I40" s="288">
        <v>1277916.4780209626</v>
      </c>
      <c r="J40" s="288">
        <v>1352846.0247499242</v>
      </c>
      <c r="K40" s="288">
        <v>1457698.506823105</v>
      </c>
      <c r="L40" s="288">
        <v>1489461.7718947541</v>
      </c>
      <c r="M40" s="288">
        <v>1442942.8092267262</v>
      </c>
      <c r="N40" s="288">
        <v>1494972.8475575519</v>
      </c>
      <c r="O40" s="288">
        <v>1232299.7842522699</v>
      </c>
      <c r="P40" s="288">
        <v>1590014.5819207376</v>
      </c>
      <c r="Q40" s="288">
        <v>1815266.1566507125</v>
      </c>
      <c r="R40" s="288">
        <v>2135374.9881621902</v>
      </c>
      <c r="S40" s="288">
        <v>2623108.7091713599</v>
      </c>
    </row>
    <row r="41" spans="1:19">
      <c r="A41" s="289" t="s">
        <v>44</v>
      </c>
      <c r="B41" s="290">
        <v>32</v>
      </c>
      <c r="C41" s="288">
        <v>818944.00659400038</v>
      </c>
      <c r="D41" s="288">
        <v>873711.59969309717</v>
      </c>
      <c r="E41" s="288">
        <v>952864.5042228793</v>
      </c>
      <c r="F41" s="288">
        <v>1029592.3234610007</v>
      </c>
      <c r="G41" s="288">
        <v>1124692.0082090197</v>
      </c>
      <c r="H41" s="288">
        <v>1154766.9858510005</v>
      </c>
      <c r="I41" s="288">
        <v>1231587.121979</v>
      </c>
      <c r="J41" s="288">
        <v>1309586.2581312559</v>
      </c>
      <c r="K41" s="288">
        <v>1383503.6665372914</v>
      </c>
      <c r="L41" s="288">
        <v>1496181.0881731047</v>
      </c>
      <c r="M41" s="288">
        <v>1480579.1772314457</v>
      </c>
      <c r="N41" s="288">
        <v>1610798.1688538925</v>
      </c>
      <c r="O41" s="288">
        <v>1488997.47654724</v>
      </c>
      <c r="P41" s="288">
        <v>1773441.52861205</v>
      </c>
      <c r="Q41" s="288">
        <v>1968767.5117178799</v>
      </c>
      <c r="R41" s="288">
        <v>1992755.0418235436</v>
      </c>
      <c r="S41" s="288">
        <v>2250978.9029926299</v>
      </c>
    </row>
    <row r="42" spans="1:19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</row>
    <row r="43" spans="1:19">
      <c r="A43" s="282"/>
      <c r="B43" s="282"/>
      <c r="C43" s="282"/>
      <c r="D43" s="282"/>
      <c r="E43" s="282"/>
      <c r="F43" s="282"/>
      <c r="G43" s="282"/>
    </row>
    <row r="44" spans="1:19">
      <c r="A44" s="282" t="s">
        <v>16</v>
      </c>
      <c r="B44" s="282"/>
      <c r="C44" s="282"/>
      <c r="D44" s="282"/>
      <c r="E44" s="282"/>
      <c r="F44" s="282"/>
      <c r="G44" s="282"/>
    </row>
    <row r="45" spans="1:19">
      <c r="A45" s="222" t="s">
        <v>256</v>
      </c>
      <c r="B45" s="282"/>
      <c r="C45" s="282"/>
      <c r="D45" s="282"/>
      <c r="E45" s="282"/>
      <c r="F45" s="282"/>
      <c r="G45" s="282"/>
    </row>
    <row r="46" spans="1:19" ht="15.6">
      <c r="B46" s="282"/>
      <c r="C46" s="282"/>
      <c r="D46" s="282"/>
      <c r="E46" s="282"/>
      <c r="F46" s="282"/>
      <c r="G46" s="291"/>
    </row>
    <row r="47" spans="1:19" ht="15.6">
      <c r="A47" s="281" t="s">
        <v>17</v>
      </c>
      <c r="S47" s="109">
        <v>50</v>
      </c>
    </row>
  </sheetData>
  <mergeCells count="3">
    <mergeCell ref="A3:B3"/>
    <mergeCell ref="A6:S6"/>
    <mergeCell ref="A5:S5"/>
  </mergeCells>
  <hyperlinks>
    <hyperlink ref="A2" location="INDICE!A1" display="índice" xr:uid="{00000000-0004-0000-3400-000000000000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45">
    <tabColor rgb="FF0070C0"/>
  </sheetPr>
  <dimension ref="A2:S47"/>
  <sheetViews>
    <sheetView topLeftCell="J1" workbookViewId="0">
      <selection activeCell="V9" sqref="V9:Y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1" width="11.44140625" style="280"/>
    <col min="22" max="25" width="11.88671875" style="280" bestFit="1" customWidth="1"/>
    <col min="26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430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54</v>
      </c>
      <c r="B9" s="284" t="s">
        <v>55</v>
      </c>
      <c r="C9" s="285">
        <f>SUM(C10:C42)</f>
        <v>1108453.3735249536</v>
      </c>
      <c r="D9" s="285">
        <f t="shared" ref="D9:S9" si="0">SUM(D10:D42)</f>
        <v>1258946.2002776605</v>
      </c>
      <c r="E9" s="285">
        <f t="shared" si="0"/>
        <v>1487310.9352796534</v>
      </c>
      <c r="F9" s="285">
        <f t="shared" si="0"/>
        <v>1796502.0404220058</v>
      </c>
      <c r="G9" s="285">
        <f t="shared" si="0"/>
        <v>2095339.6003560179</v>
      </c>
      <c r="H9" s="285">
        <f t="shared" si="0"/>
        <v>2422725.9694115631</v>
      </c>
      <c r="I9" s="285">
        <f t="shared" si="0"/>
        <v>2788206.6598424553</v>
      </c>
      <c r="J9" s="285">
        <f t="shared" si="0"/>
        <v>3195284.8321794583</v>
      </c>
      <c r="K9" s="285">
        <f t="shared" si="0"/>
        <v>3358468.3665105533</v>
      </c>
      <c r="L9" s="285">
        <f t="shared" si="0"/>
        <v>3338806.89107187</v>
      </c>
      <c r="M9" s="285">
        <f t="shared" si="0"/>
        <v>3423933.8190034665</v>
      </c>
      <c r="N9" s="285">
        <f t="shared" si="0"/>
        <v>3646225.4000710957</v>
      </c>
      <c r="O9" s="285">
        <f t="shared" si="0"/>
        <v>3633934.9616403305</v>
      </c>
      <c r="P9" s="285">
        <f t="shared" si="0"/>
        <v>3892729.4254654106</v>
      </c>
      <c r="Q9" s="285">
        <f t="shared" si="0"/>
        <v>4005000.2176517602</v>
      </c>
      <c r="R9" s="285">
        <f t="shared" si="0"/>
        <v>4528495.2470146595</v>
      </c>
      <c r="S9" s="285">
        <f t="shared" si="0"/>
        <v>4957692.7612799834</v>
      </c>
    </row>
    <row r="10" spans="1:19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</row>
    <row r="11" spans="1:19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</row>
    <row r="12" spans="1:19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</row>
    <row r="13" spans="1:19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</row>
    <row r="14" spans="1:19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</row>
    <row r="15" spans="1:19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</row>
    <row r="16" spans="1:19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</row>
    <row r="17" spans="1:19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</row>
    <row r="18" spans="1:19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</row>
    <row r="19" spans="1:19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</row>
    <row r="20" spans="1:19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</row>
    <row r="21" spans="1:19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</row>
    <row r="22" spans="1:19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</row>
    <row r="23" spans="1:19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</row>
    <row r="24" spans="1:19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</row>
    <row r="25" spans="1:19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</row>
    <row r="26" spans="1:19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</row>
    <row r="27" spans="1:19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</row>
    <row r="28" spans="1:19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</row>
    <row r="29" spans="1:19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</row>
    <row r="30" spans="1:19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</row>
    <row r="31" spans="1:19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</row>
    <row r="32" spans="1:19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</row>
    <row r="33" spans="1:19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</row>
    <row r="34" spans="1:19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</row>
    <row r="35" spans="1:19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</row>
    <row r="36" spans="1:19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</row>
    <row r="37" spans="1:19">
      <c r="A37" s="289" t="s">
        <v>41</v>
      </c>
      <c r="B37" s="290">
        <v>28</v>
      </c>
      <c r="C37" s="288">
        <v>1108453.3735249536</v>
      </c>
      <c r="D37" s="288">
        <v>1258946.2002776605</v>
      </c>
      <c r="E37" s="288">
        <v>1487310.9352796534</v>
      </c>
      <c r="F37" s="288">
        <v>1796502.0404220058</v>
      </c>
      <c r="G37" s="288">
        <v>2095339.6003560179</v>
      </c>
      <c r="H37" s="288">
        <v>2422725.9694115631</v>
      </c>
      <c r="I37" s="288">
        <v>2788206.6598424553</v>
      </c>
      <c r="J37" s="288">
        <v>3195284.8321794583</v>
      </c>
      <c r="K37" s="288">
        <v>3358468.3665105533</v>
      </c>
      <c r="L37" s="288">
        <v>3338806.89107187</v>
      </c>
      <c r="M37" s="288">
        <v>3423933.8190034665</v>
      </c>
      <c r="N37" s="288">
        <v>3646225.4000710957</v>
      </c>
      <c r="O37" s="288">
        <v>3633934.9616403305</v>
      </c>
      <c r="P37" s="288">
        <v>3892729.4254654106</v>
      </c>
      <c r="Q37" s="288">
        <v>4005000.2176517602</v>
      </c>
      <c r="R37" s="288">
        <v>4528495.2470146595</v>
      </c>
      <c r="S37" s="288">
        <v>4957692.7612799834</v>
      </c>
    </row>
    <row r="38" spans="1:19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</row>
    <row r="39" spans="1:19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</row>
    <row r="40" spans="1:19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</row>
    <row r="41" spans="1:19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</row>
    <row r="42" spans="1:19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</row>
    <row r="43" spans="1:19">
      <c r="A43" s="282"/>
      <c r="B43" s="282"/>
      <c r="C43" s="282"/>
      <c r="D43" s="282"/>
      <c r="E43" s="282"/>
      <c r="F43" s="282"/>
      <c r="G43" s="282"/>
    </row>
    <row r="44" spans="1:19">
      <c r="A44" s="282" t="s">
        <v>16</v>
      </c>
      <c r="B44" s="282"/>
      <c r="C44" s="282"/>
      <c r="D44" s="282"/>
      <c r="E44" s="282"/>
      <c r="F44" s="282"/>
      <c r="G44" s="282"/>
    </row>
    <row r="45" spans="1:19">
      <c r="A45" s="222" t="s">
        <v>256</v>
      </c>
      <c r="B45" s="282"/>
      <c r="C45" s="282"/>
      <c r="D45" s="282"/>
      <c r="E45" s="282"/>
      <c r="F45" s="282"/>
      <c r="G45" s="282"/>
    </row>
    <row r="46" spans="1:19" ht="15.6">
      <c r="B46" s="282"/>
      <c r="C46" s="282"/>
      <c r="D46" s="282"/>
      <c r="E46" s="282"/>
      <c r="F46" s="282"/>
      <c r="G46" s="291"/>
    </row>
    <row r="47" spans="1:19" ht="15.6">
      <c r="A47" s="281" t="s">
        <v>17</v>
      </c>
      <c r="S47" s="109">
        <v>51</v>
      </c>
    </row>
  </sheetData>
  <mergeCells count="3">
    <mergeCell ref="A3:B3"/>
    <mergeCell ref="A6:S6"/>
    <mergeCell ref="A5:S5"/>
  </mergeCells>
  <hyperlinks>
    <hyperlink ref="A2" location="INDICE!A1" display="índice" xr:uid="{00000000-0004-0000-3500-000000000000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46">
    <tabColor rgb="FF0070C0"/>
  </sheetPr>
  <dimension ref="A2:S47"/>
  <sheetViews>
    <sheetView topLeftCell="L1" workbookViewId="0">
      <selection activeCell="Q24" sqref="Q24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4" width="11.88671875" style="280" bestFit="1" customWidth="1"/>
    <col min="25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431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54</v>
      </c>
      <c r="B9" s="284" t="s">
        <v>55</v>
      </c>
      <c r="C9" s="285">
        <f>SUM(C10:C42)</f>
        <v>6395757.4753326662</v>
      </c>
      <c r="D9" s="285">
        <f t="shared" ref="D9:S9" si="0">SUM(D10:D42)</f>
        <v>7890164.0982579887</v>
      </c>
      <c r="E9" s="285">
        <f t="shared" si="0"/>
        <v>9054098.1734500453</v>
      </c>
      <c r="F9" s="285">
        <f t="shared" si="0"/>
        <v>10602201.759084973</v>
      </c>
      <c r="G9" s="285">
        <f t="shared" si="0"/>
        <v>13483447.692480957</v>
      </c>
      <c r="H9" s="285">
        <f t="shared" si="0"/>
        <v>15440705.936403001</v>
      </c>
      <c r="I9" s="285">
        <f t="shared" si="0"/>
        <v>16224845.064277999</v>
      </c>
      <c r="J9" s="285">
        <f t="shared" si="0"/>
        <v>17610639.698713999</v>
      </c>
      <c r="K9" s="285">
        <f t="shared" si="0"/>
        <v>17957795.729821999</v>
      </c>
      <c r="L9" s="285">
        <f t="shared" si="0"/>
        <v>18586086.946834501</v>
      </c>
      <c r="M9" s="285">
        <f t="shared" si="0"/>
        <v>20735274.854554001</v>
      </c>
      <c r="N9" s="285">
        <f t="shared" si="0"/>
        <v>22062282.543777999</v>
      </c>
      <c r="O9" s="285">
        <f t="shared" si="0"/>
        <v>23989088.539710596</v>
      </c>
      <c r="P9" s="285">
        <f t="shared" si="0"/>
        <v>24273916.037314817</v>
      </c>
      <c r="Q9" s="285">
        <f t="shared" si="0"/>
        <v>25867262.237174429</v>
      </c>
      <c r="R9" s="285">
        <f t="shared" si="0"/>
        <v>27783049.255065251</v>
      </c>
      <c r="S9" s="285">
        <f t="shared" si="0"/>
        <v>29647216.387836032</v>
      </c>
    </row>
    <row r="10" spans="1:19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</row>
    <row r="11" spans="1:19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</row>
    <row r="12" spans="1:19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</row>
    <row r="13" spans="1:19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</row>
    <row r="14" spans="1:19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</row>
    <row r="15" spans="1:19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</row>
    <row r="16" spans="1:19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</row>
    <row r="17" spans="1:19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</row>
    <row r="18" spans="1:19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</row>
    <row r="19" spans="1:19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</row>
    <row r="20" spans="1:19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</row>
    <row r="21" spans="1:19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</row>
    <row r="22" spans="1:19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</row>
    <row r="23" spans="1:19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</row>
    <row r="24" spans="1:19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</row>
    <row r="25" spans="1:19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</row>
    <row r="26" spans="1:19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</row>
    <row r="27" spans="1:19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</row>
    <row r="28" spans="1:19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</row>
    <row r="29" spans="1:19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</row>
    <row r="30" spans="1:19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</row>
    <row r="31" spans="1:19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</row>
    <row r="32" spans="1:19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</row>
    <row r="33" spans="1:19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</row>
    <row r="34" spans="1:19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</row>
    <row r="35" spans="1:19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</row>
    <row r="36" spans="1:19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</row>
    <row r="37" spans="1:19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</row>
    <row r="38" spans="1:19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</row>
    <row r="39" spans="1:19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</row>
    <row r="40" spans="1:19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</row>
    <row r="41" spans="1:19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</row>
    <row r="42" spans="1:19">
      <c r="A42" s="289" t="s">
        <v>45</v>
      </c>
      <c r="B42" s="290">
        <v>33</v>
      </c>
      <c r="C42" s="288">
        <v>6395757.4753326662</v>
      </c>
      <c r="D42" s="288">
        <v>7890164.0982579887</v>
      </c>
      <c r="E42" s="288">
        <v>9054098.1734500453</v>
      </c>
      <c r="F42" s="288">
        <v>10602201.759084973</v>
      </c>
      <c r="G42" s="288">
        <v>13483447.692480957</v>
      </c>
      <c r="H42" s="288">
        <v>15440705.936403001</v>
      </c>
      <c r="I42" s="288">
        <v>16224845.064277999</v>
      </c>
      <c r="J42" s="288">
        <v>17610639.698713999</v>
      </c>
      <c r="K42" s="288">
        <v>17957795.729821999</v>
      </c>
      <c r="L42" s="288">
        <v>18586086.946834501</v>
      </c>
      <c r="M42" s="288">
        <v>20735274.854554001</v>
      </c>
      <c r="N42" s="288">
        <v>22062282.543777999</v>
      </c>
      <c r="O42" s="288">
        <v>23989088.539710596</v>
      </c>
      <c r="P42" s="288">
        <v>24273916.037314817</v>
      </c>
      <c r="Q42" s="288">
        <v>25867262.237174429</v>
      </c>
      <c r="R42" s="288">
        <v>27783049.255065251</v>
      </c>
      <c r="S42" s="288">
        <v>29647216.387836032</v>
      </c>
    </row>
    <row r="43" spans="1:19">
      <c r="A43" s="282"/>
      <c r="B43" s="282"/>
      <c r="C43" s="282"/>
      <c r="D43" s="282"/>
      <c r="E43" s="282"/>
      <c r="F43" s="282"/>
      <c r="G43" s="282"/>
    </row>
    <row r="44" spans="1:19">
      <c r="A44" s="282" t="s">
        <v>16</v>
      </c>
      <c r="B44" s="282"/>
      <c r="C44" s="282"/>
      <c r="D44" s="282"/>
      <c r="E44" s="282"/>
      <c r="F44" s="282"/>
      <c r="G44" s="282"/>
    </row>
    <row r="45" spans="1:19">
      <c r="A45" s="222" t="s">
        <v>256</v>
      </c>
      <c r="B45" s="282"/>
      <c r="C45" s="282"/>
      <c r="D45" s="282"/>
      <c r="E45" s="282"/>
      <c r="F45" s="282"/>
      <c r="G45" s="282"/>
    </row>
    <row r="46" spans="1:19" ht="15.6">
      <c r="B46" s="282"/>
      <c r="C46" s="282"/>
      <c r="D46" s="282"/>
      <c r="E46" s="282"/>
      <c r="F46" s="282"/>
      <c r="G46" s="291"/>
    </row>
    <row r="47" spans="1:19" ht="15.6">
      <c r="A47" s="281" t="s">
        <v>17</v>
      </c>
      <c r="S47" s="109">
        <v>52</v>
      </c>
    </row>
  </sheetData>
  <mergeCells count="3">
    <mergeCell ref="A3:B3"/>
    <mergeCell ref="A6:S6"/>
    <mergeCell ref="A5:S5"/>
  </mergeCells>
  <hyperlinks>
    <hyperlink ref="A2" location="INDICE!A1" display="índice" xr:uid="{00000000-0004-0000-3600-000000000000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47">
    <tabColor rgb="FF0070C0"/>
  </sheetPr>
  <dimension ref="A2:S47"/>
  <sheetViews>
    <sheetView topLeftCell="K1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4" width="11.88671875" style="280" bestFit="1" customWidth="1"/>
    <col min="25" max="16384" width="11.44140625" style="280"/>
  </cols>
  <sheetData>
    <row r="2" spans="1:19">
      <c r="A2" s="278" t="s">
        <v>0</v>
      </c>
      <c r="B2" s="279"/>
    </row>
    <row r="3" spans="1:19">
      <c r="A3" s="459" t="s">
        <v>410</v>
      </c>
      <c r="B3" s="460"/>
      <c r="S3" s="8" t="s">
        <v>1</v>
      </c>
    </row>
    <row r="5" spans="1:19" ht="18">
      <c r="A5" s="462" t="s">
        <v>432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19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>
      <c r="A7" s="282"/>
      <c r="B7" s="282"/>
      <c r="C7" s="282"/>
      <c r="D7" s="282"/>
      <c r="E7" s="282"/>
      <c r="F7" s="282"/>
      <c r="G7" s="282"/>
    </row>
    <row r="8" spans="1:19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19" ht="15" thickBot="1">
      <c r="A9" s="283" t="s">
        <v>54</v>
      </c>
      <c r="B9" s="284" t="s">
        <v>55</v>
      </c>
      <c r="C9" s="285">
        <f>SUM(C10:C42)</f>
        <v>7319326.0639044624</v>
      </c>
      <c r="D9" s="285">
        <f t="shared" ref="D9:S9" si="0">SUM(D10:D42)</f>
        <v>7711005.1138850879</v>
      </c>
      <c r="E9" s="285">
        <f t="shared" si="0"/>
        <v>8701470.191128429</v>
      </c>
      <c r="F9" s="285">
        <f t="shared" si="0"/>
        <v>9390048.5996264145</v>
      </c>
      <c r="G9" s="285">
        <f t="shared" si="0"/>
        <v>9778588.4006405976</v>
      </c>
      <c r="H9" s="285">
        <f t="shared" si="0"/>
        <v>10391990.083508227</v>
      </c>
      <c r="I9" s="285">
        <f t="shared" si="0"/>
        <v>11627560.088877641</v>
      </c>
      <c r="J9" s="285">
        <f t="shared" si="0"/>
        <v>11730122.995248247</v>
      </c>
      <c r="K9" s="285">
        <f t="shared" si="0"/>
        <v>12429996.842758659</v>
      </c>
      <c r="L9" s="285">
        <f t="shared" si="0"/>
        <v>13240143.089719061</v>
      </c>
      <c r="M9" s="285">
        <f t="shared" si="0"/>
        <v>14004013.449665787</v>
      </c>
      <c r="N9" s="285">
        <f t="shared" si="0"/>
        <v>14792135.147420131</v>
      </c>
      <c r="O9" s="285">
        <f t="shared" si="0"/>
        <v>14685731.070983674</v>
      </c>
      <c r="P9" s="285">
        <f t="shared" si="0"/>
        <v>15913335.838055529</v>
      </c>
      <c r="Q9" s="285">
        <f t="shared" si="0"/>
        <v>16455578.924301149</v>
      </c>
      <c r="R9" s="285">
        <f t="shared" si="0"/>
        <v>17302531.725000832</v>
      </c>
      <c r="S9" s="285">
        <f t="shared" si="0"/>
        <v>18330909.85792869</v>
      </c>
    </row>
    <row r="10" spans="1:19">
      <c r="A10" s="286" t="s">
        <v>120</v>
      </c>
      <c r="B10" s="287">
        <v>1</v>
      </c>
      <c r="C10" s="288">
        <v>633082.97233708575</v>
      </c>
      <c r="D10" s="288">
        <v>709113.994561058</v>
      </c>
      <c r="E10" s="288">
        <v>943620.27183278091</v>
      </c>
      <c r="F10" s="288">
        <v>1032308.8309842693</v>
      </c>
      <c r="G10" s="288">
        <v>1104307.7994342921</v>
      </c>
      <c r="H10" s="288">
        <v>1261901.5853544176</v>
      </c>
      <c r="I10" s="288">
        <v>1378543.4475857599</v>
      </c>
      <c r="J10" s="288">
        <v>1312144.3346820085</v>
      </c>
      <c r="K10" s="288">
        <v>1364333.6345800383</v>
      </c>
      <c r="L10" s="288">
        <v>1426633.0847431968</v>
      </c>
      <c r="M10" s="288">
        <v>1575094.746072958</v>
      </c>
      <c r="N10" s="288">
        <v>1627579.3530727467</v>
      </c>
      <c r="O10" s="288">
        <v>1748674.2009779052</v>
      </c>
      <c r="P10" s="288">
        <v>1777273.0149508251</v>
      </c>
      <c r="Q10" s="288">
        <v>1843969.2682351144</v>
      </c>
      <c r="R10" s="288">
        <v>1951434.8179118361</v>
      </c>
      <c r="S10" s="288">
        <v>1945531.6627258323</v>
      </c>
    </row>
    <row r="11" spans="1:19">
      <c r="A11" s="289" t="s">
        <v>121</v>
      </c>
      <c r="B11" s="290">
        <v>2</v>
      </c>
      <c r="C11" s="288">
        <v>350917.95658944995</v>
      </c>
      <c r="D11" s="288">
        <v>369442.62285323086</v>
      </c>
      <c r="E11" s="288">
        <v>428167.63338282355</v>
      </c>
      <c r="F11" s="288">
        <v>455744.15756202315</v>
      </c>
      <c r="G11" s="288">
        <v>466553.47570838075</v>
      </c>
      <c r="H11" s="288">
        <v>524366.59978996241</v>
      </c>
      <c r="I11" s="288">
        <v>594410.86656776606</v>
      </c>
      <c r="J11" s="288">
        <v>510700.82665952435</v>
      </c>
      <c r="K11" s="288">
        <v>509740.61206343659</v>
      </c>
      <c r="L11" s="288">
        <v>533089.53559798806</v>
      </c>
      <c r="M11" s="288">
        <v>569763.53204849211</v>
      </c>
      <c r="N11" s="288">
        <v>588748.93920379691</v>
      </c>
      <c r="O11" s="288">
        <v>597149.94400435372</v>
      </c>
      <c r="P11" s="288">
        <v>601830.71499063959</v>
      </c>
      <c r="Q11" s="288">
        <v>649395.68594961055</v>
      </c>
      <c r="R11" s="288">
        <v>661830.86649840302</v>
      </c>
      <c r="S11" s="288">
        <v>716518.19646817248</v>
      </c>
    </row>
    <row r="12" spans="1:19">
      <c r="A12" s="289" t="s">
        <v>19</v>
      </c>
      <c r="B12" s="290">
        <v>3</v>
      </c>
      <c r="C12" s="288">
        <v>25834</v>
      </c>
      <c r="D12" s="288">
        <v>26760</v>
      </c>
      <c r="E12" s="288">
        <v>28128</v>
      </c>
      <c r="F12" s="288">
        <v>30080</v>
      </c>
      <c r="G12" s="288">
        <v>31682</v>
      </c>
      <c r="H12" s="288">
        <v>34182</v>
      </c>
      <c r="I12" s="288">
        <v>37744</v>
      </c>
      <c r="J12" s="288">
        <v>39647.365258638762</v>
      </c>
      <c r="K12" s="288">
        <v>42755.08813923697</v>
      </c>
      <c r="L12" s="288">
        <v>40192.615651676788</v>
      </c>
      <c r="M12" s="288">
        <v>42347.314276817648</v>
      </c>
      <c r="N12" s="288">
        <v>43758.392659789002</v>
      </c>
      <c r="O12" s="288">
        <v>44232.549968847321</v>
      </c>
      <c r="P12" s="288">
        <v>46235.723410695187</v>
      </c>
      <c r="Q12" s="288">
        <v>47695.125261564812</v>
      </c>
      <c r="R12" s="288">
        <v>43394.935619065131</v>
      </c>
      <c r="S12" s="288">
        <v>42796.113780181287</v>
      </c>
    </row>
    <row r="13" spans="1:19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</row>
    <row r="14" spans="1:19">
      <c r="A14" s="289" t="s">
        <v>21</v>
      </c>
      <c r="B14" s="290">
        <v>5</v>
      </c>
      <c r="C14" s="288">
        <v>9336.7984980000001</v>
      </c>
      <c r="D14" s="288">
        <v>9600.5211849999996</v>
      </c>
      <c r="E14" s="288">
        <v>11275.489723999999</v>
      </c>
      <c r="F14" s="288">
        <v>13787.266208999999</v>
      </c>
      <c r="G14" s="288">
        <v>18132.348469</v>
      </c>
      <c r="H14" s="288">
        <v>22228.40149</v>
      </c>
      <c r="I14" s="288">
        <v>26990.334017000001</v>
      </c>
      <c r="J14" s="288">
        <v>28091.944499903853</v>
      </c>
      <c r="K14" s="288">
        <v>29165.843354246175</v>
      </c>
      <c r="L14" s="288">
        <v>31372.41020508463</v>
      </c>
      <c r="M14" s="288">
        <v>36574.737486567516</v>
      </c>
      <c r="N14" s="288">
        <v>36330.326075814322</v>
      </c>
      <c r="O14" s="288">
        <v>36559.45243391626</v>
      </c>
      <c r="P14" s="288">
        <v>37056.422044262814</v>
      </c>
      <c r="Q14" s="288">
        <v>37174.80673777467</v>
      </c>
      <c r="R14" s="288">
        <v>39374.851096810118</v>
      </c>
      <c r="S14" s="288">
        <v>38012.660369227502</v>
      </c>
    </row>
    <row r="15" spans="1:19">
      <c r="A15" s="289" t="s">
        <v>22</v>
      </c>
      <c r="B15" s="290">
        <v>6</v>
      </c>
      <c r="C15" s="288">
        <v>78995.691069007851</v>
      </c>
      <c r="D15" s="288">
        <v>87911.635890590027</v>
      </c>
      <c r="E15" s="288">
        <v>102078.94543515635</v>
      </c>
      <c r="F15" s="288">
        <v>110121.26169151149</v>
      </c>
      <c r="G15" s="288">
        <v>127401.93113000004</v>
      </c>
      <c r="H15" s="288">
        <v>134206.06429264945</v>
      </c>
      <c r="I15" s="288">
        <v>145039.84281777358</v>
      </c>
      <c r="J15" s="288">
        <v>141046.13770557719</v>
      </c>
      <c r="K15" s="288">
        <v>145508.73844815191</v>
      </c>
      <c r="L15" s="288">
        <v>147934.78098109362</v>
      </c>
      <c r="M15" s="288">
        <v>153322.87636444444</v>
      </c>
      <c r="N15" s="288">
        <v>168494.62833730769</v>
      </c>
      <c r="O15" s="288">
        <v>177684.96108434224</v>
      </c>
      <c r="P15" s="288">
        <v>172096.25949436336</v>
      </c>
      <c r="Q15" s="288">
        <v>181206.34252227118</v>
      </c>
      <c r="R15" s="288">
        <v>192052.26159018168</v>
      </c>
      <c r="S15" s="288">
        <v>200675.85304224177</v>
      </c>
    </row>
    <row r="16" spans="1:19">
      <c r="A16" s="289" t="s">
        <v>23</v>
      </c>
      <c r="B16" s="290">
        <v>7</v>
      </c>
      <c r="C16" s="288">
        <v>9265.0064264958783</v>
      </c>
      <c r="D16" s="288">
        <v>7369.55072334335</v>
      </c>
      <c r="E16" s="288">
        <v>5873.98001909919</v>
      </c>
      <c r="F16" s="288">
        <v>7601.9494980139461</v>
      </c>
      <c r="G16" s="288">
        <v>4782.7203809868133</v>
      </c>
      <c r="H16" s="288">
        <v>11000.442141155334</v>
      </c>
      <c r="I16" s="288">
        <v>14145.180117951706</v>
      </c>
      <c r="J16" s="288">
        <v>14473.924174531699</v>
      </c>
      <c r="K16" s="288">
        <v>14744.899367261496</v>
      </c>
      <c r="L16" s="288">
        <v>15396.494886705737</v>
      </c>
      <c r="M16" s="288">
        <v>13088.048973735289</v>
      </c>
      <c r="N16" s="288">
        <v>12965.703135461061</v>
      </c>
      <c r="O16" s="288">
        <v>11877.647776035588</v>
      </c>
      <c r="P16" s="288">
        <v>13679.390295048835</v>
      </c>
      <c r="Q16" s="288">
        <v>14226.687425536826</v>
      </c>
      <c r="R16" s="288">
        <v>14429.854640700756</v>
      </c>
      <c r="S16" s="288">
        <v>14839.984745646119</v>
      </c>
    </row>
    <row r="17" spans="1:19">
      <c r="A17" s="289" t="s">
        <v>24</v>
      </c>
      <c r="B17" s="290">
        <v>8</v>
      </c>
      <c r="C17" s="288">
        <v>10605.672414920991</v>
      </c>
      <c r="D17" s="288">
        <v>11178.555317059363</v>
      </c>
      <c r="E17" s="288">
        <v>12751.708553502453</v>
      </c>
      <c r="F17" s="288">
        <v>15068.818117022543</v>
      </c>
      <c r="G17" s="288">
        <v>17596.37694693153</v>
      </c>
      <c r="H17" s="288">
        <v>22214.992821254127</v>
      </c>
      <c r="I17" s="288">
        <v>24467.79105825728</v>
      </c>
      <c r="J17" s="288">
        <v>26360.479990425818</v>
      </c>
      <c r="K17" s="288">
        <v>27688.452858063145</v>
      </c>
      <c r="L17" s="288">
        <v>30435.384378625851</v>
      </c>
      <c r="M17" s="288">
        <v>32798.053959574681</v>
      </c>
      <c r="N17" s="288">
        <v>33544.822223202675</v>
      </c>
      <c r="O17" s="288">
        <v>33199.665435090094</v>
      </c>
      <c r="P17" s="288">
        <v>35541.935331719593</v>
      </c>
      <c r="Q17" s="288">
        <v>39049.189675997914</v>
      </c>
      <c r="R17" s="288">
        <v>41410.047742818846</v>
      </c>
      <c r="S17" s="288">
        <v>43367.362934290191</v>
      </c>
    </row>
    <row r="18" spans="1:19">
      <c r="A18" s="289" t="s">
        <v>25</v>
      </c>
      <c r="B18" s="290">
        <v>9</v>
      </c>
      <c r="C18" s="288">
        <v>106333.13808836817</v>
      </c>
      <c r="D18" s="288">
        <v>112309.80320011399</v>
      </c>
      <c r="E18" s="288">
        <v>118287.92022139631</v>
      </c>
      <c r="F18" s="288">
        <v>127813.98789050605</v>
      </c>
      <c r="G18" s="288">
        <v>140065.53881064546</v>
      </c>
      <c r="H18" s="288">
        <v>147420.98249744333</v>
      </c>
      <c r="I18" s="288">
        <v>160301.04903157195</v>
      </c>
      <c r="J18" s="288">
        <v>162240.53771883226</v>
      </c>
      <c r="K18" s="288">
        <v>171668.84015032026</v>
      </c>
      <c r="L18" s="288">
        <v>170170.37090590069</v>
      </c>
      <c r="M18" s="288">
        <v>196410.18094047412</v>
      </c>
      <c r="N18" s="288">
        <v>227454.71854091101</v>
      </c>
      <c r="O18" s="288">
        <v>189981.11671837122</v>
      </c>
      <c r="P18" s="288">
        <v>223181.7160508151</v>
      </c>
      <c r="Q18" s="288">
        <v>235267.08166714798</v>
      </c>
      <c r="R18" s="288">
        <v>242390.96167130573</v>
      </c>
      <c r="S18" s="288">
        <v>252406.56731586604</v>
      </c>
    </row>
    <row r="19" spans="1:19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</row>
    <row r="20" spans="1:19">
      <c r="A20" s="289" t="s">
        <v>27</v>
      </c>
      <c r="B20" s="290">
        <v>11</v>
      </c>
      <c r="C20" s="288">
        <v>24672.766037844296</v>
      </c>
      <c r="D20" s="288">
        <v>26990.229630418296</v>
      </c>
      <c r="E20" s="288">
        <v>29859.13343268988</v>
      </c>
      <c r="F20" s="288">
        <v>34225.663746044273</v>
      </c>
      <c r="G20" s="288">
        <v>41424.211477602832</v>
      </c>
      <c r="H20" s="288">
        <v>42938.504303277121</v>
      </c>
      <c r="I20" s="288">
        <v>48641.308277210162</v>
      </c>
      <c r="J20" s="288">
        <v>53028.251237187978</v>
      </c>
      <c r="K20" s="288">
        <v>60691.698418178996</v>
      </c>
      <c r="L20" s="288">
        <v>60804.186776915238</v>
      </c>
      <c r="M20" s="288">
        <v>63386.57079913724</v>
      </c>
      <c r="N20" s="288">
        <v>67331.35087247676</v>
      </c>
      <c r="O20" s="288">
        <v>64910.469644414166</v>
      </c>
      <c r="P20" s="288">
        <v>67946.187420247064</v>
      </c>
      <c r="Q20" s="288">
        <v>69482.860688485554</v>
      </c>
      <c r="R20" s="288">
        <v>76341.684379481914</v>
      </c>
      <c r="S20" s="288">
        <v>76199.394963012455</v>
      </c>
    </row>
    <row r="21" spans="1:19">
      <c r="A21" s="289" t="s">
        <v>28</v>
      </c>
      <c r="B21" s="290">
        <v>12</v>
      </c>
      <c r="C21" s="288">
        <v>62350.716430556189</v>
      </c>
      <c r="D21" s="288">
        <v>66830.588397689935</v>
      </c>
      <c r="E21" s="288">
        <v>69511.634122709394</v>
      </c>
      <c r="F21" s="288">
        <v>74363.733032196644</v>
      </c>
      <c r="G21" s="288">
        <v>93162.436447356245</v>
      </c>
      <c r="H21" s="288">
        <v>93988.790099333855</v>
      </c>
      <c r="I21" s="288">
        <v>103851.54977793756</v>
      </c>
      <c r="J21" s="288">
        <v>100178.95607295899</v>
      </c>
      <c r="K21" s="288">
        <v>108191.09828238543</v>
      </c>
      <c r="L21" s="288">
        <v>110896.58361890753</v>
      </c>
      <c r="M21" s="288">
        <v>125409.78257653935</v>
      </c>
      <c r="N21" s="288">
        <v>135748.84808116619</v>
      </c>
      <c r="O21" s="288">
        <v>125082.34655662112</v>
      </c>
      <c r="P21" s="288">
        <v>134277.7479448198</v>
      </c>
      <c r="Q21" s="288">
        <v>132764.22311193452</v>
      </c>
      <c r="R21" s="288">
        <v>147353.64819083217</v>
      </c>
      <c r="S21" s="288">
        <v>147291.44127544924</v>
      </c>
    </row>
    <row r="22" spans="1:19">
      <c r="A22" s="289" t="s">
        <v>29</v>
      </c>
      <c r="B22" s="290">
        <v>13</v>
      </c>
      <c r="C22" s="288">
        <v>63602.609596488182</v>
      </c>
      <c r="D22" s="288">
        <v>63723.771633259021</v>
      </c>
      <c r="E22" s="288">
        <v>68694.075095187523</v>
      </c>
      <c r="F22" s="288">
        <v>75810.577896939008</v>
      </c>
      <c r="G22" s="288">
        <v>91031.739808616927</v>
      </c>
      <c r="H22" s="288">
        <v>112227.6016494272</v>
      </c>
      <c r="I22" s="288">
        <v>118540.41672792425</v>
      </c>
      <c r="J22" s="288">
        <v>119554.40861413261</v>
      </c>
      <c r="K22" s="288">
        <v>128555.50099809945</v>
      </c>
      <c r="L22" s="288">
        <v>140174.28562441593</v>
      </c>
      <c r="M22" s="288">
        <v>148539.6562724738</v>
      </c>
      <c r="N22" s="288">
        <v>146678.40999582704</v>
      </c>
      <c r="O22" s="288">
        <v>132506.70022419325</v>
      </c>
      <c r="P22" s="288">
        <v>156983.60871273273</v>
      </c>
      <c r="Q22" s="288">
        <v>187273.73590568756</v>
      </c>
      <c r="R22" s="288">
        <v>197517.73961709952</v>
      </c>
      <c r="S22" s="288">
        <v>207832.326536612</v>
      </c>
    </row>
    <row r="23" spans="1:19">
      <c r="A23" s="289" t="s">
        <v>122</v>
      </c>
      <c r="B23" s="290">
        <v>14</v>
      </c>
      <c r="C23" s="288">
        <v>12093.367605812964</v>
      </c>
      <c r="D23" s="288">
        <v>12454.793415149412</v>
      </c>
      <c r="E23" s="288">
        <v>13073.017629909067</v>
      </c>
      <c r="F23" s="288">
        <v>14028.57701532275</v>
      </c>
      <c r="G23" s="288">
        <v>17484.872818224729</v>
      </c>
      <c r="H23" s="288">
        <v>18681.701669450049</v>
      </c>
      <c r="I23" s="288">
        <v>19163.52608317649</v>
      </c>
      <c r="J23" s="288">
        <v>19836.785213858995</v>
      </c>
      <c r="K23" s="288">
        <v>20452.037757396545</v>
      </c>
      <c r="L23" s="288">
        <v>21892.424407297618</v>
      </c>
      <c r="M23" s="288">
        <v>22667.077508246457</v>
      </c>
      <c r="N23" s="288">
        <v>23616.709294262393</v>
      </c>
      <c r="O23" s="288">
        <v>21630.853308810809</v>
      </c>
      <c r="P23" s="288">
        <v>25678.729508669145</v>
      </c>
      <c r="Q23" s="288">
        <v>29821.928201783983</v>
      </c>
      <c r="R23" s="288">
        <v>31128.586667088734</v>
      </c>
      <c r="S23" s="288">
        <v>32626.147657123503</v>
      </c>
    </row>
    <row r="24" spans="1:19">
      <c r="A24" s="289" t="s">
        <v>30</v>
      </c>
      <c r="B24" s="290">
        <v>15</v>
      </c>
      <c r="C24" s="288">
        <v>25848.892525209812</v>
      </c>
      <c r="D24" s="288">
        <v>26463.668310034322</v>
      </c>
      <c r="E24" s="288">
        <v>27855.320536195533</v>
      </c>
      <c r="F24" s="288">
        <v>29989.936021713773</v>
      </c>
      <c r="G24" s="288">
        <v>34295.282023953507</v>
      </c>
      <c r="H24" s="288">
        <v>35812.932218000526</v>
      </c>
      <c r="I24" s="288">
        <v>41603.65182965924</v>
      </c>
      <c r="J24" s="288">
        <v>44614.936311471982</v>
      </c>
      <c r="K24" s="288">
        <v>43829.463206970875</v>
      </c>
      <c r="L24" s="288">
        <v>41129.534325103879</v>
      </c>
      <c r="M24" s="288">
        <v>43856.285555830116</v>
      </c>
      <c r="N24" s="288">
        <v>39962.297513197809</v>
      </c>
      <c r="O24" s="288">
        <v>35996.507268231078</v>
      </c>
      <c r="P24" s="288">
        <v>39652.542782946126</v>
      </c>
      <c r="Q24" s="288">
        <v>42150.376481907522</v>
      </c>
      <c r="R24" s="288">
        <v>43703.547681679127</v>
      </c>
      <c r="S24" s="288">
        <v>44008.555757228503</v>
      </c>
    </row>
    <row r="25" spans="1:19">
      <c r="A25" s="289" t="s">
        <v>31</v>
      </c>
      <c r="B25" s="290">
        <v>16</v>
      </c>
      <c r="C25" s="288">
        <v>47680.145966473588</v>
      </c>
      <c r="D25" s="288">
        <v>47342.782701514487</v>
      </c>
      <c r="E25" s="288">
        <v>49286.0908500285</v>
      </c>
      <c r="F25" s="288">
        <v>56116.703163470665</v>
      </c>
      <c r="G25" s="288">
        <v>63002.496501594753</v>
      </c>
      <c r="H25" s="288">
        <v>66203.43310967501</v>
      </c>
      <c r="I25" s="288">
        <v>79056.030935948365</v>
      </c>
      <c r="J25" s="288">
        <v>81834.084281844975</v>
      </c>
      <c r="K25" s="288">
        <v>84123.533819721124</v>
      </c>
      <c r="L25" s="288">
        <v>94797.373966877101</v>
      </c>
      <c r="M25" s="288">
        <v>87488.857195223609</v>
      </c>
      <c r="N25" s="288">
        <v>84358.173801126599</v>
      </c>
      <c r="O25" s="288">
        <v>71276.264517593925</v>
      </c>
      <c r="P25" s="288">
        <v>78785.767496714485</v>
      </c>
      <c r="Q25" s="288">
        <v>83276.733829108096</v>
      </c>
      <c r="R25" s="288">
        <v>89798.67148254397</v>
      </c>
      <c r="S25" s="288">
        <v>89768.470738718694</v>
      </c>
    </row>
    <row r="26" spans="1:19">
      <c r="A26" s="289" t="s">
        <v>32</v>
      </c>
      <c r="B26" s="290">
        <v>17</v>
      </c>
      <c r="C26" s="288">
        <v>84457.762040193775</v>
      </c>
      <c r="D26" s="288">
        <v>87757.496011459036</v>
      </c>
      <c r="E26" s="288">
        <v>98196.595428286586</v>
      </c>
      <c r="F26" s="288">
        <v>108488.94957491767</v>
      </c>
      <c r="G26" s="288">
        <v>119060.25153896143</v>
      </c>
      <c r="H26" s="288">
        <v>126541.2208090768</v>
      </c>
      <c r="I26" s="288">
        <v>134232.01139433379</v>
      </c>
      <c r="J26" s="288">
        <v>139648.28262426422</v>
      </c>
      <c r="K26" s="288">
        <v>148839.91837947286</v>
      </c>
      <c r="L26" s="288">
        <v>155523.54670694066</v>
      </c>
      <c r="M26" s="288">
        <v>126120.84574043237</v>
      </c>
      <c r="N26" s="288">
        <v>130292.68641634242</v>
      </c>
      <c r="O26" s="288">
        <v>109598.16679478696</v>
      </c>
      <c r="P26" s="288">
        <v>122055.08353801622</v>
      </c>
      <c r="Q26" s="288">
        <v>134983.10171787423</v>
      </c>
      <c r="R26" s="288">
        <v>139686.77688738823</v>
      </c>
      <c r="S26" s="288">
        <v>138797.64968958101</v>
      </c>
    </row>
    <row r="27" spans="1:19">
      <c r="A27" s="289" t="s">
        <v>33</v>
      </c>
      <c r="B27" s="290">
        <v>18</v>
      </c>
      <c r="C27" s="288">
        <v>44135.987401547784</v>
      </c>
      <c r="D27" s="288">
        <v>48282.538786568752</v>
      </c>
      <c r="E27" s="288">
        <v>54278.446720222302</v>
      </c>
      <c r="F27" s="288">
        <v>56038.141288594838</v>
      </c>
      <c r="G27" s="288">
        <v>62021.451249795326</v>
      </c>
      <c r="H27" s="288">
        <v>65206.751592798217</v>
      </c>
      <c r="I27" s="288">
        <v>72016.822321697138</v>
      </c>
      <c r="J27" s="288">
        <v>72738.790965472144</v>
      </c>
      <c r="K27" s="288">
        <v>74542.712981415869</v>
      </c>
      <c r="L27" s="288">
        <v>78010.52284800967</v>
      </c>
      <c r="M27" s="288">
        <v>73104.547134929904</v>
      </c>
      <c r="N27" s="288">
        <v>75179.43694398705</v>
      </c>
      <c r="O27" s="288">
        <v>75838.536053520991</v>
      </c>
      <c r="P27" s="288">
        <v>75276.599537038506</v>
      </c>
      <c r="Q27" s="288">
        <v>79930.749173091841</v>
      </c>
      <c r="R27" s="288">
        <v>80485.872467232213</v>
      </c>
      <c r="S27" s="288">
        <v>83861.595785572601</v>
      </c>
    </row>
    <row r="28" spans="1:19">
      <c r="A28" s="289" t="s">
        <v>123</v>
      </c>
      <c r="B28" s="290">
        <v>19</v>
      </c>
      <c r="C28" s="288">
        <v>11029.431284788647</v>
      </c>
      <c r="D28" s="288">
        <v>11179.101724370325</v>
      </c>
      <c r="E28" s="288">
        <v>11843.13878646493</v>
      </c>
      <c r="F28" s="288">
        <v>12652.840970947611</v>
      </c>
      <c r="G28" s="288">
        <v>12906.715701623936</v>
      </c>
      <c r="H28" s="288">
        <v>13394.039541286504</v>
      </c>
      <c r="I28" s="288">
        <v>14789.981360099919</v>
      </c>
      <c r="J28" s="288">
        <v>14830.358009212991</v>
      </c>
      <c r="K28" s="288">
        <v>15548.963006549402</v>
      </c>
      <c r="L28" s="288">
        <v>18009.95060291807</v>
      </c>
      <c r="M28" s="288">
        <v>17363.229649449651</v>
      </c>
      <c r="N28" s="288">
        <v>17722.47487089676</v>
      </c>
      <c r="O28" s="288">
        <v>17679.541697176701</v>
      </c>
      <c r="P28" s="288">
        <v>21145.592317867697</v>
      </c>
      <c r="Q28" s="288">
        <v>19930.634911968915</v>
      </c>
      <c r="R28" s="288">
        <v>20344.410578107821</v>
      </c>
      <c r="S28" s="288">
        <v>20998.747528039486</v>
      </c>
    </row>
    <row r="29" spans="1:19">
      <c r="A29" s="289" t="s">
        <v>34</v>
      </c>
      <c r="B29" s="290">
        <v>20</v>
      </c>
      <c r="C29" s="288">
        <v>53682.294857605128</v>
      </c>
      <c r="D29" s="288">
        <v>54408.200588496111</v>
      </c>
      <c r="E29" s="288">
        <v>56725.680471962725</v>
      </c>
      <c r="F29" s="288">
        <v>60340.231309864903</v>
      </c>
      <c r="G29" s="288">
        <v>64159.810356455506</v>
      </c>
      <c r="H29" s="288">
        <v>64357.584360215405</v>
      </c>
      <c r="I29" s="288">
        <v>69266.14303682209</v>
      </c>
      <c r="J29" s="288">
        <v>68898.272149084325</v>
      </c>
      <c r="K29" s="288">
        <v>62342.104765103824</v>
      </c>
      <c r="L29" s="288">
        <v>70456.205134704302</v>
      </c>
      <c r="M29" s="288">
        <v>76413.063656093276</v>
      </c>
      <c r="N29" s="288">
        <v>81176.219488352726</v>
      </c>
      <c r="O29" s="288">
        <v>71045.971735180152</v>
      </c>
      <c r="P29" s="288">
        <v>76336.194198109893</v>
      </c>
      <c r="Q29" s="288">
        <v>78414.113524419474</v>
      </c>
      <c r="R29" s="288">
        <v>80655.303375109012</v>
      </c>
      <c r="S29" s="288">
        <v>81467.28883343756</v>
      </c>
    </row>
    <row r="30" spans="1:19">
      <c r="A30" s="289" t="s">
        <v>35</v>
      </c>
      <c r="B30" s="290">
        <v>21</v>
      </c>
      <c r="C30" s="288">
        <v>55162.864297905995</v>
      </c>
      <c r="D30" s="288">
        <v>56532.122958606007</v>
      </c>
      <c r="E30" s="288">
        <v>63384.915879858003</v>
      </c>
      <c r="F30" s="288">
        <v>68906.934959988997</v>
      </c>
      <c r="G30" s="288">
        <v>76858.226690398995</v>
      </c>
      <c r="H30" s="288">
        <v>80904.043660815005</v>
      </c>
      <c r="I30" s="288">
        <v>85626.305703513994</v>
      </c>
      <c r="J30" s="288">
        <v>71329.78956258035</v>
      </c>
      <c r="K30" s="288">
        <v>101436.50283751839</v>
      </c>
      <c r="L30" s="288">
        <v>95274.573841302452</v>
      </c>
      <c r="M30" s="288">
        <v>146882.47998287698</v>
      </c>
      <c r="N30" s="288">
        <v>153082.76661681017</v>
      </c>
      <c r="O30" s="288">
        <v>149864.74171988899</v>
      </c>
      <c r="P30" s="288">
        <v>151073.88675892091</v>
      </c>
      <c r="Q30" s="288">
        <v>161662.88906363526</v>
      </c>
      <c r="R30" s="288">
        <v>162226.56719844573</v>
      </c>
      <c r="S30" s="288">
        <v>163287.11396121999</v>
      </c>
    </row>
    <row r="31" spans="1:19">
      <c r="A31" s="289" t="s">
        <v>124</v>
      </c>
      <c r="B31" s="290">
        <v>22</v>
      </c>
      <c r="C31" s="288">
        <v>142198.78044924373</v>
      </c>
      <c r="D31" s="288">
        <v>143327.69450187963</v>
      </c>
      <c r="E31" s="288">
        <v>151489.84829023713</v>
      </c>
      <c r="F31" s="288">
        <v>159622.85957847256</v>
      </c>
      <c r="G31" s="288">
        <v>174501.44133788021</v>
      </c>
      <c r="H31" s="288">
        <v>184519.86798240244</v>
      </c>
      <c r="I31" s="288">
        <v>203655.2905334821</v>
      </c>
      <c r="J31" s="288">
        <v>205161.37918995423</v>
      </c>
      <c r="K31" s="288">
        <v>201078.45564949853</v>
      </c>
      <c r="L31" s="288">
        <v>212085.46226684345</v>
      </c>
      <c r="M31" s="288">
        <v>233896.44082653595</v>
      </c>
      <c r="N31" s="288">
        <v>246748.53298138297</v>
      </c>
      <c r="O31" s="288">
        <v>243186.26578552721</v>
      </c>
      <c r="P31" s="288">
        <v>284804.53894249524</v>
      </c>
      <c r="Q31" s="288">
        <v>312222.58072612842</v>
      </c>
      <c r="R31" s="288">
        <v>315041.03022325702</v>
      </c>
      <c r="S31" s="288">
        <v>343240.15082003945</v>
      </c>
    </row>
    <row r="32" spans="1:19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</row>
    <row r="33" spans="1:19">
      <c r="A33" s="289" t="s">
        <v>37</v>
      </c>
      <c r="B33" s="290">
        <v>24</v>
      </c>
      <c r="C33" s="288">
        <v>1140656.866377718</v>
      </c>
      <c r="D33" s="288">
        <v>1210300.8430878478</v>
      </c>
      <c r="E33" s="288">
        <v>1516139.405054657</v>
      </c>
      <c r="F33" s="288">
        <v>1753686.4418354267</v>
      </c>
      <c r="G33" s="288">
        <v>1758221.0055843943</v>
      </c>
      <c r="H33" s="288">
        <v>1784982.4056057041</v>
      </c>
      <c r="I33" s="288">
        <v>2278963.92</v>
      </c>
      <c r="J33" s="288">
        <v>2373326.2176000001</v>
      </c>
      <c r="K33" s="288">
        <v>2659061.690380245</v>
      </c>
      <c r="L33" s="288">
        <v>2797823.0222279993</v>
      </c>
      <c r="M33" s="288">
        <v>2816474.7004954182</v>
      </c>
      <c r="N33" s="288">
        <v>2999998.1635119892</v>
      </c>
      <c r="O33" s="288">
        <v>3224312.9126527063</v>
      </c>
      <c r="P33" s="288">
        <v>3386049.8097954704</v>
      </c>
      <c r="Q33" s="288">
        <v>3294842.4150341675</v>
      </c>
      <c r="R33" s="288">
        <v>3308611.8289582273</v>
      </c>
      <c r="S33" s="288">
        <v>3441128.1810227851</v>
      </c>
    </row>
    <row r="34" spans="1:19">
      <c r="A34" s="289" t="s">
        <v>38</v>
      </c>
      <c r="B34" s="290">
        <v>25</v>
      </c>
      <c r="C34" s="288">
        <v>769875.36610998702</v>
      </c>
      <c r="D34" s="288">
        <v>782698.64248379797</v>
      </c>
      <c r="E34" s="288">
        <v>828366.49483543495</v>
      </c>
      <c r="F34" s="288">
        <v>892208.15761039965</v>
      </c>
      <c r="G34" s="288">
        <v>965394.59080982395</v>
      </c>
      <c r="H34" s="288">
        <v>1010625.3851696514</v>
      </c>
      <c r="I34" s="288">
        <v>1059256.179529449</v>
      </c>
      <c r="J34" s="288">
        <v>1089963.3099593977</v>
      </c>
      <c r="K34" s="288">
        <v>1187431.3278676523</v>
      </c>
      <c r="L34" s="288">
        <v>1285792.4261931691</v>
      </c>
      <c r="M34" s="288">
        <v>1358343.2842548511</v>
      </c>
      <c r="N34" s="288">
        <v>1419445.5909647858</v>
      </c>
      <c r="O34" s="288">
        <v>1401742.96159582</v>
      </c>
      <c r="P34" s="288">
        <v>1741957.9946362714</v>
      </c>
      <c r="Q34" s="288">
        <v>1837991.6829370235</v>
      </c>
      <c r="R34" s="288">
        <v>1923588.4625335201</v>
      </c>
      <c r="S34" s="288">
        <v>2075928.413688944</v>
      </c>
    </row>
    <row r="35" spans="1:19">
      <c r="A35" s="289" t="s">
        <v>39</v>
      </c>
      <c r="B35" s="290">
        <v>26</v>
      </c>
      <c r="C35" s="288">
        <v>125941.4338765284</v>
      </c>
      <c r="D35" s="288">
        <v>123377.25559761177</v>
      </c>
      <c r="E35" s="288">
        <v>92114.224035115214</v>
      </c>
      <c r="F35" s="288">
        <v>82914.044802692253</v>
      </c>
      <c r="G35" s="288">
        <v>61522.549439886352</v>
      </c>
      <c r="H35" s="288">
        <v>47384.242791430093</v>
      </c>
      <c r="I35" s="288">
        <v>67633.074210546678</v>
      </c>
      <c r="J35" s="288">
        <v>73173.958211490113</v>
      </c>
      <c r="K35" s="288">
        <v>78426.62287485048</v>
      </c>
      <c r="L35" s="288">
        <v>78615.173096317012</v>
      </c>
      <c r="M35" s="288">
        <v>80401.548341767586</v>
      </c>
      <c r="N35" s="288">
        <v>83790.949527701363</v>
      </c>
      <c r="O35" s="288">
        <v>89019.112679010505</v>
      </c>
      <c r="P35" s="288">
        <v>91380.276154727995</v>
      </c>
      <c r="Q35" s="288">
        <v>96322.082037649932</v>
      </c>
      <c r="R35" s="288">
        <v>103960.88402496773</v>
      </c>
      <c r="S35" s="288">
        <v>104380.54104626627</v>
      </c>
    </row>
    <row r="36" spans="1:19">
      <c r="A36" s="289" t="s">
        <v>40</v>
      </c>
      <c r="B36" s="290">
        <v>27</v>
      </c>
      <c r="C36" s="288">
        <v>190391.415045403</v>
      </c>
      <c r="D36" s="288">
        <v>180342.25020558399</v>
      </c>
      <c r="E36" s="288">
        <v>134682.03100668301</v>
      </c>
      <c r="F36" s="288">
        <v>111223.41203844</v>
      </c>
      <c r="G36" s="288">
        <v>76605.2085363488</v>
      </c>
      <c r="H36" s="288">
        <v>59501.031190109003</v>
      </c>
      <c r="I36" s="288">
        <v>84685.471413663123</v>
      </c>
      <c r="J36" s="288">
        <v>87629.626435502607</v>
      </c>
      <c r="K36" s="288">
        <v>91882.334899831534</v>
      </c>
      <c r="L36" s="288">
        <v>99413.734155958155</v>
      </c>
      <c r="M36" s="288">
        <v>102895.26138844914</v>
      </c>
      <c r="N36" s="288">
        <v>97958.923096004582</v>
      </c>
      <c r="O36" s="288">
        <v>97458.923096004597</v>
      </c>
      <c r="P36" s="288">
        <v>105339.30162547401</v>
      </c>
      <c r="Q36" s="288">
        <v>111352.396900862</v>
      </c>
      <c r="R36" s="288">
        <v>116569.45721031399</v>
      </c>
      <c r="S36" s="288">
        <v>116896.26467499942</v>
      </c>
    </row>
    <row r="37" spans="1:19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</row>
    <row r="38" spans="1:19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/>
      <c r="R38" s="288">
        <v>0</v>
      </c>
      <c r="S38" s="288">
        <v>0</v>
      </c>
    </row>
    <row r="39" spans="1:19">
      <c r="A39" s="289" t="s">
        <v>43</v>
      </c>
      <c r="B39" s="290">
        <v>30</v>
      </c>
      <c r="C39" s="288">
        <v>176756.41476652003</v>
      </c>
      <c r="D39" s="288">
        <v>193528.58885674994</v>
      </c>
      <c r="E39" s="288">
        <v>202285.19060228998</v>
      </c>
      <c r="F39" s="288">
        <v>210145.52038180991</v>
      </c>
      <c r="G39" s="288">
        <v>226333.14591503982</v>
      </c>
      <c r="H39" s="288">
        <v>242964.73814143008</v>
      </c>
      <c r="I39" s="288">
        <v>260839.07460781024</v>
      </c>
      <c r="J39" s="288">
        <v>285567.79131389578</v>
      </c>
      <c r="K39" s="288">
        <v>315223.43047811877</v>
      </c>
      <c r="L39" s="288">
        <v>344212.40442707989</v>
      </c>
      <c r="M39" s="288">
        <v>390847.29018411279</v>
      </c>
      <c r="N39" s="288">
        <v>382186.5247015701</v>
      </c>
      <c r="O39" s="288">
        <v>343905.54934979056</v>
      </c>
      <c r="P39" s="288">
        <v>386064.13776148797</v>
      </c>
      <c r="Q39" s="288">
        <v>430794.10059280897</v>
      </c>
      <c r="R39" s="288">
        <v>450123.59738334944</v>
      </c>
      <c r="S39" s="288">
        <v>460174.61354826175</v>
      </c>
    </row>
    <row r="40" spans="1:19">
      <c r="A40" s="289" t="s">
        <v>125</v>
      </c>
      <c r="B40" s="290">
        <v>31</v>
      </c>
      <c r="C40" s="288">
        <v>150317.5476253083</v>
      </c>
      <c r="D40" s="288">
        <v>159529.09234675253</v>
      </c>
      <c r="E40" s="288">
        <v>183287.78083961847</v>
      </c>
      <c r="F40" s="288">
        <v>192755.555771827</v>
      </c>
      <c r="G40" s="288">
        <v>194066.34495642237</v>
      </c>
      <c r="H40" s="288">
        <v>202421.99064726164</v>
      </c>
      <c r="I40" s="288">
        <v>211299.73314628619</v>
      </c>
      <c r="J40" s="288">
        <v>220909.54521620949</v>
      </c>
      <c r="K40" s="288">
        <v>227556.9032193289</v>
      </c>
      <c r="L40" s="288">
        <v>236784.05094456076</v>
      </c>
      <c r="M40" s="288">
        <v>246878.29971626619</v>
      </c>
      <c r="N40" s="288">
        <v>265522.43748920789</v>
      </c>
      <c r="O40" s="288">
        <v>252039.24156021301</v>
      </c>
      <c r="P40" s="288">
        <v>262205.0562951896</v>
      </c>
      <c r="Q40" s="288">
        <v>291898.79027543479</v>
      </c>
      <c r="R40" s="288">
        <v>320278.98889894498</v>
      </c>
      <c r="S40" s="288">
        <v>349693.68057984998</v>
      </c>
    </row>
    <row r="41" spans="1:19">
      <c r="A41" s="289" t="s">
        <v>44</v>
      </c>
      <c r="B41" s="290">
        <v>32</v>
      </c>
      <c r="C41" s="288">
        <v>2914100.1661859998</v>
      </c>
      <c r="D41" s="288">
        <v>3082248.7689169026</v>
      </c>
      <c r="E41" s="288">
        <v>3400213.2183421203</v>
      </c>
      <c r="F41" s="288">
        <v>3604004.0466749994</v>
      </c>
      <c r="G41" s="288">
        <v>3736014.4285659799</v>
      </c>
      <c r="H41" s="288">
        <v>3981812.7505799998</v>
      </c>
      <c r="I41" s="288">
        <v>4292797.0867919996</v>
      </c>
      <c r="J41" s="288">
        <v>4373192.7015902866</v>
      </c>
      <c r="K41" s="288">
        <v>4515176.4339755652</v>
      </c>
      <c r="L41" s="288">
        <v>4903222.9512034692</v>
      </c>
      <c r="M41" s="288">
        <v>5223644.7382640895</v>
      </c>
      <c r="N41" s="288">
        <v>5602457.7680040142</v>
      </c>
      <c r="O41" s="288">
        <v>5319276.4663453205</v>
      </c>
      <c r="P41" s="288">
        <v>5799427.6060599601</v>
      </c>
      <c r="Q41" s="288">
        <v>6012479.34171216</v>
      </c>
      <c r="R41" s="288">
        <v>6508796.0704721222</v>
      </c>
      <c r="S41" s="288">
        <v>7099180.8784400905</v>
      </c>
    </row>
    <row r="42" spans="1:19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</row>
    <row r="43" spans="1:19">
      <c r="A43" s="282"/>
      <c r="B43" s="282"/>
      <c r="C43" s="282"/>
      <c r="D43" s="282"/>
      <c r="E43" s="282"/>
      <c r="F43" s="282"/>
      <c r="G43" s="282"/>
    </row>
    <row r="44" spans="1:19">
      <c r="A44" s="282" t="s">
        <v>16</v>
      </c>
      <c r="B44" s="282"/>
      <c r="C44" s="282"/>
      <c r="D44" s="282"/>
      <c r="E44" s="282"/>
      <c r="F44" s="282"/>
      <c r="G44" s="282"/>
    </row>
    <row r="45" spans="1:19">
      <c r="A45" s="222" t="s">
        <v>256</v>
      </c>
      <c r="B45" s="282"/>
      <c r="C45" s="282"/>
      <c r="D45" s="282"/>
      <c r="E45" s="282"/>
      <c r="F45" s="282"/>
      <c r="G45" s="282"/>
    </row>
    <row r="46" spans="1:19" ht="15.6">
      <c r="B46" s="282"/>
      <c r="C46" s="282"/>
      <c r="D46" s="282"/>
      <c r="E46" s="282"/>
      <c r="F46" s="282"/>
      <c r="G46" s="291"/>
    </row>
    <row r="47" spans="1:19" ht="15.6">
      <c r="A47" s="281" t="s">
        <v>17</v>
      </c>
      <c r="S47" s="109">
        <v>53</v>
      </c>
    </row>
  </sheetData>
  <mergeCells count="3">
    <mergeCell ref="A3:B3"/>
    <mergeCell ref="A6:S6"/>
    <mergeCell ref="A5:S5"/>
  </mergeCells>
  <hyperlinks>
    <hyperlink ref="A2" location="INDICE!A1" display="índice" xr:uid="{00000000-0004-0000-3700-000000000000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48">
    <tabColor rgb="FF0070C0"/>
  </sheetPr>
  <dimension ref="A2:W47"/>
  <sheetViews>
    <sheetView topLeftCell="L5" workbookViewId="0">
      <selection activeCell="S10" sqref="S10:S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2" width="11.88671875" style="280" bestFit="1" customWidth="1"/>
    <col min="23" max="23" width="12.6640625" style="280" bestFit="1" customWidth="1"/>
    <col min="24" max="24" width="11.88671875" style="280" bestFit="1" customWidth="1"/>
    <col min="25" max="16384" width="11.44140625" style="280"/>
  </cols>
  <sheetData>
    <row r="2" spans="1:23">
      <c r="A2" s="278" t="s">
        <v>0</v>
      </c>
      <c r="B2" s="279"/>
    </row>
    <row r="3" spans="1:23">
      <c r="A3" s="459" t="s">
        <v>410</v>
      </c>
      <c r="B3" s="460"/>
      <c r="S3" s="8" t="s">
        <v>1</v>
      </c>
    </row>
    <row r="5" spans="1:23" ht="18">
      <c r="A5" s="462" t="s">
        <v>433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3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3">
      <c r="A7" s="282"/>
      <c r="B7" s="282"/>
      <c r="C7" s="282"/>
      <c r="D7" s="282"/>
      <c r="E7" s="282"/>
      <c r="F7" s="282"/>
      <c r="G7" s="282"/>
    </row>
    <row r="8" spans="1:23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3" ht="15" thickBot="1">
      <c r="A9" s="283" t="s">
        <v>147</v>
      </c>
      <c r="B9" s="284" t="s">
        <v>136</v>
      </c>
      <c r="C9" s="285">
        <f>SUM(C10:C42)</f>
        <v>247090.9800742424</v>
      </c>
      <c r="D9" s="285">
        <f t="shared" ref="D9:S9" si="0">SUM(D10:D42)</f>
        <v>297086.09377286304</v>
      </c>
      <c r="E9" s="285">
        <f t="shared" si="0"/>
        <v>471461.0217647609</v>
      </c>
      <c r="F9" s="285">
        <f t="shared" si="0"/>
        <v>375430.08641932748</v>
      </c>
      <c r="G9" s="285">
        <f t="shared" si="0"/>
        <v>443481.32495984272</v>
      </c>
      <c r="H9" s="285">
        <f t="shared" si="0"/>
        <v>541335.83385584946</v>
      </c>
      <c r="I9" s="285">
        <f t="shared" si="0"/>
        <v>586082.90319773636</v>
      </c>
      <c r="J9" s="285">
        <f t="shared" si="0"/>
        <v>675835.54195884243</v>
      </c>
      <c r="K9" s="285">
        <f t="shared" si="0"/>
        <v>700698.97661840881</v>
      </c>
      <c r="L9" s="285">
        <f t="shared" si="0"/>
        <v>804367.08197898709</v>
      </c>
      <c r="M9" s="285">
        <f t="shared" si="0"/>
        <v>772283.45647227357</v>
      </c>
      <c r="N9" s="285">
        <f t="shared" si="0"/>
        <v>763915.30232019606</v>
      </c>
      <c r="O9" s="285">
        <f t="shared" si="0"/>
        <v>774664.79053318058</v>
      </c>
      <c r="P9" s="285">
        <f t="shared" si="0"/>
        <v>876593.64374746417</v>
      </c>
      <c r="Q9" s="285">
        <f t="shared" si="0"/>
        <v>1002487.5918650449</v>
      </c>
      <c r="R9" s="285">
        <f t="shared" si="0"/>
        <v>1102080.5230399228</v>
      </c>
      <c r="S9" s="285">
        <f t="shared" si="0"/>
        <v>1168771.7242283418</v>
      </c>
    </row>
    <row r="10" spans="1:23">
      <c r="A10" s="286" t="s">
        <v>120</v>
      </c>
      <c r="B10" s="287">
        <v>1</v>
      </c>
      <c r="C10" s="288">
        <v>2542</v>
      </c>
      <c r="D10" s="288">
        <v>2962</v>
      </c>
      <c r="E10" s="288">
        <v>4310</v>
      </c>
      <c r="F10" s="288">
        <v>3912</v>
      </c>
      <c r="G10" s="288">
        <v>4160</v>
      </c>
      <c r="H10" s="288">
        <v>4885</v>
      </c>
      <c r="I10" s="288">
        <v>5300</v>
      </c>
      <c r="J10" s="288">
        <v>5779.6130252925923</v>
      </c>
      <c r="K10" s="288">
        <v>6435.3523256096132</v>
      </c>
      <c r="L10" s="288">
        <v>6511.7218223669524</v>
      </c>
      <c r="M10" s="288">
        <v>6006.6717933172895</v>
      </c>
      <c r="N10" s="288">
        <v>6183.3397416466123</v>
      </c>
      <c r="O10" s="288">
        <v>6183.3397416466123</v>
      </c>
      <c r="P10" s="288">
        <v>6264.0850849174149</v>
      </c>
      <c r="Q10" s="288">
        <v>6229.8316367789766</v>
      </c>
      <c r="R10" s="288">
        <v>7790.6351545367806</v>
      </c>
      <c r="S10" s="288">
        <v>7942.8480994814236</v>
      </c>
      <c r="W10" s="377"/>
    </row>
    <row r="11" spans="1:23">
      <c r="A11" s="289" t="s">
        <v>121</v>
      </c>
      <c r="B11" s="290">
        <v>2</v>
      </c>
      <c r="C11" s="288">
        <v>24545</v>
      </c>
      <c r="D11" s="288">
        <v>29068</v>
      </c>
      <c r="E11" s="288">
        <v>43892</v>
      </c>
      <c r="F11" s="288">
        <v>39453</v>
      </c>
      <c r="G11" s="288">
        <v>42228</v>
      </c>
      <c r="H11" s="288">
        <v>50205</v>
      </c>
      <c r="I11" s="288">
        <v>54758</v>
      </c>
      <c r="J11" s="288">
        <v>61999.815639691806</v>
      </c>
      <c r="K11" s="288">
        <v>65468.383564821605</v>
      </c>
      <c r="L11" s="288">
        <v>86803.49441517143</v>
      </c>
      <c r="M11" s="288">
        <v>60742.066401504468</v>
      </c>
      <c r="N11" s="288">
        <v>65954.352004237851</v>
      </c>
      <c r="O11" s="288">
        <v>68193.622405085436</v>
      </c>
      <c r="P11" s="288">
        <v>69432.383758164156</v>
      </c>
      <c r="Q11" s="288">
        <v>70225.183796832658</v>
      </c>
      <c r="R11" s="288">
        <v>68662.098507055052</v>
      </c>
      <c r="S11" s="288">
        <v>74327.900610944169</v>
      </c>
      <c r="W11" s="377"/>
    </row>
    <row r="12" spans="1:23">
      <c r="A12" s="289" t="s">
        <v>19</v>
      </c>
      <c r="B12" s="290">
        <v>3</v>
      </c>
      <c r="C12" s="288">
        <v>4720</v>
      </c>
      <c r="D12" s="288">
        <v>6329</v>
      </c>
      <c r="E12" s="288">
        <v>10715</v>
      </c>
      <c r="F12" s="288">
        <v>9334</v>
      </c>
      <c r="G12" s="288">
        <v>10215</v>
      </c>
      <c r="H12" s="288">
        <v>12671</v>
      </c>
      <c r="I12" s="288">
        <v>14084</v>
      </c>
      <c r="J12" s="288">
        <v>16372.778599271271</v>
      </c>
      <c r="K12" s="288">
        <v>17427.60637600776</v>
      </c>
      <c r="L12" s="288">
        <v>22706.723774918471</v>
      </c>
      <c r="M12" s="288">
        <v>17647.777187549375</v>
      </c>
      <c r="N12" s="288">
        <v>18538.721484436719</v>
      </c>
      <c r="O12" s="288">
        <v>18538.721484436719</v>
      </c>
      <c r="P12" s="288">
        <v>18971.910061469807</v>
      </c>
      <c r="Q12" s="288">
        <v>19280.770798562218</v>
      </c>
      <c r="R12" s="288">
        <v>23298.083707652797</v>
      </c>
      <c r="S12" s="288">
        <v>25028.579091076597</v>
      </c>
      <c r="W12" s="377"/>
    </row>
    <row r="13" spans="1:23">
      <c r="A13" s="289" t="s">
        <v>20</v>
      </c>
      <c r="B13" s="290">
        <v>4</v>
      </c>
      <c r="C13" s="288">
        <v>5</v>
      </c>
      <c r="D13" s="288">
        <v>6</v>
      </c>
      <c r="E13" s="288">
        <v>9</v>
      </c>
      <c r="F13" s="288">
        <v>7</v>
      </c>
      <c r="G13" s="288">
        <v>8</v>
      </c>
      <c r="H13" s="288">
        <v>10</v>
      </c>
      <c r="I13" s="288">
        <v>11</v>
      </c>
      <c r="J13" s="288">
        <v>12.920196347046801</v>
      </c>
      <c r="K13" s="288">
        <v>13.718788294111409</v>
      </c>
      <c r="L13" s="288">
        <v>16</v>
      </c>
      <c r="M13" s="288">
        <v>12.727796928231641</v>
      </c>
      <c r="N13" s="288">
        <v>13.841695392347463</v>
      </c>
      <c r="O13" s="288">
        <v>13.841695392347464</v>
      </c>
      <c r="P13" s="288">
        <v>14.025995201407593</v>
      </c>
      <c r="Q13" s="288">
        <v>14.087436582866832</v>
      </c>
      <c r="R13" s="288">
        <v>15.141456174972074</v>
      </c>
      <c r="S13" s="288">
        <v>15.821135876587448</v>
      </c>
      <c r="W13" s="377"/>
    </row>
    <row r="14" spans="1:23">
      <c r="A14" s="289" t="s">
        <v>21</v>
      </c>
      <c r="B14" s="290">
        <v>5</v>
      </c>
      <c r="C14" s="288">
        <v>192</v>
      </c>
      <c r="D14" s="288">
        <v>222</v>
      </c>
      <c r="E14" s="288">
        <v>318</v>
      </c>
      <c r="F14" s="288">
        <v>290</v>
      </c>
      <c r="G14" s="288">
        <v>310</v>
      </c>
      <c r="H14" s="288">
        <v>358</v>
      </c>
      <c r="I14" s="288">
        <v>389</v>
      </c>
      <c r="J14" s="288">
        <v>435.09846113541471</v>
      </c>
      <c r="K14" s="288">
        <v>448.51845874121369</v>
      </c>
      <c r="L14" s="288">
        <v>494.80996140938726</v>
      </c>
      <c r="M14" s="288">
        <v>498</v>
      </c>
      <c r="N14" s="288">
        <v>539.69314455769745</v>
      </c>
      <c r="O14" s="288">
        <v>583.99795846118332</v>
      </c>
      <c r="P14" s="288">
        <v>656.42856609555781</v>
      </c>
      <c r="Q14" s="288">
        <v>630.02437015033024</v>
      </c>
      <c r="R14" s="288">
        <v>648.23896336703183</v>
      </c>
      <c r="S14" s="288">
        <v>710.51547743332196</v>
      </c>
      <c r="W14" s="377"/>
    </row>
    <row r="15" spans="1:23">
      <c r="A15" s="289" t="s">
        <v>22</v>
      </c>
      <c r="B15" s="290">
        <v>6</v>
      </c>
      <c r="C15" s="288">
        <v>802</v>
      </c>
      <c r="D15" s="288">
        <v>913</v>
      </c>
      <c r="E15" s="288">
        <v>1360</v>
      </c>
      <c r="F15" s="288">
        <v>1218</v>
      </c>
      <c r="G15" s="288">
        <v>1300</v>
      </c>
      <c r="H15" s="288">
        <v>1536</v>
      </c>
      <c r="I15" s="288">
        <v>1668</v>
      </c>
      <c r="J15" s="288">
        <v>1926.9489907834943</v>
      </c>
      <c r="K15" s="288">
        <v>2002.9689764947336</v>
      </c>
      <c r="L15" s="288">
        <v>2380.0529318038512</v>
      </c>
      <c r="M15" s="288">
        <v>1902.7941798164161</v>
      </c>
      <c r="N15" s="288">
        <v>1976.1530157796992</v>
      </c>
      <c r="O15" s="288">
        <v>2037.783618935639</v>
      </c>
      <c r="P15" s="288">
        <v>2059.9505445660679</v>
      </c>
      <c r="Q15" s="288">
        <v>2071.3468581803345</v>
      </c>
      <c r="R15" s="288">
        <v>2069.8615477364642</v>
      </c>
      <c r="S15" s="288">
        <v>2342.1294998539474</v>
      </c>
      <c r="W15" s="377"/>
    </row>
    <row r="16" spans="1:23">
      <c r="A16" s="289" t="s">
        <v>23</v>
      </c>
      <c r="B16" s="290">
        <v>7</v>
      </c>
      <c r="C16" s="288">
        <v>740.91007775668743</v>
      </c>
      <c r="D16" s="288">
        <v>855.49272268601499</v>
      </c>
      <c r="E16" s="288">
        <v>1260.8580511469418</v>
      </c>
      <c r="F16" s="288">
        <v>987.87613728168958</v>
      </c>
      <c r="G16" s="288">
        <v>1197.07325003353</v>
      </c>
      <c r="H16" s="288">
        <v>1416.5941021966439</v>
      </c>
      <c r="I16" s="288">
        <v>1513.3413368306624</v>
      </c>
      <c r="J16" s="288">
        <v>1734.5647401120523</v>
      </c>
      <c r="K16" s="288">
        <v>1812.7532330717042</v>
      </c>
      <c r="L16" s="288">
        <v>1857.8816356444665</v>
      </c>
      <c r="M16" s="288">
        <v>1667.0270095711057</v>
      </c>
      <c r="N16" s="288">
        <v>1717.1135910459984</v>
      </c>
      <c r="O16" s="288">
        <v>1757.8680418890654</v>
      </c>
      <c r="P16" s="288">
        <v>1762.5287022444681</v>
      </c>
      <c r="Q16" s="288">
        <v>1752.483796079021</v>
      </c>
      <c r="R16" s="288">
        <v>2355.6566938027909</v>
      </c>
      <c r="S16" s="288">
        <v>2412.463834504545</v>
      </c>
      <c r="W16" s="377"/>
    </row>
    <row r="17" spans="1:23">
      <c r="A17" s="289" t="s">
        <v>24</v>
      </c>
      <c r="B17" s="290">
        <v>8</v>
      </c>
      <c r="C17" s="288">
        <v>132</v>
      </c>
      <c r="D17" s="288">
        <v>157</v>
      </c>
      <c r="E17" s="288">
        <v>244</v>
      </c>
      <c r="F17" s="288">
        <v>216</v>
      </c>
      <c r="G17" s="288">
        <v>236</v>
      </c>
      <c r="H17" s="288">
        <v>273</v>
      </c>
      <c r="I17" s="288">
        <v>298</v>
      </c>
      <c r="J17" s="288">
        <v>336.92789310680604</v>
      </c>
      <c r="K17" s="288">
        <v>332.73552722869158</v>
      </c>
      <c r="L17" s="288">
        <v>403.45609843975438</v>
      </c>
      <c r="M17" s="288">
        <v>328.82390375505037</v>
      </c>
      <c r="N17" s="288">
        <v>339.98868450606045</v>
      </c>
      <c r="O17" s="288">
        <v>348.38642140727256</v>
      </c>
      <c r="P17" s="288">
        <v>350.67812706736589</v>
      </c>
      <c r="Q17" s="288">
        <v>354.26664703510073</v>
      </c>
      <c r="R17" s="288">
        <v>407.67164983031552</v>
      </c>
      <c r="S17" s="288">
        <v>428.83946217753447</v>
      </c>
      <c r="W17" s="377"/>
    </row>
    <row r="18" spans="1:23">
      <c r="A18" s="289" t="s">
        <v>25</v>
      </c>
      <c r="B18" s="290">
        <v>9</v>
      </c>
      <c r="C18" s="288">
        <v>1640.1054903068489</v>
      </c>
      <c r="D18" s="288">
        <v>1878.0738677716422</v>
      </c>
      <c r="E18" s="288">
        <v>2801.1495082237461</v>
      </c>
      <c r="F18" s="288">
        <v>2173.327502019717</v>
      </c>
      <c r="G18" s="288">
        <v>2626.9107431291354</v>
      </c>
      <c r="H18" s="288">
        <v>3107.695673957709</v>
      </c>
      <c r="I18" s="288">
        <v>3320.3409705545955</v>
      </c>
      <c r="J18" s="288">
        <v>3755.8849007720969</v>
      </c>
      <c r="K18" s="288">
        <v>3931.9111837995856</v>
      </c>
      <c r="L18" s="288">
        <v>4210.7394089846675</v>
      </c>
      <c r="M18" s="288">
        <v>3665.3144276137309</v>
      </c>
      <c r="N18" s="288">
        <v>3776.8381783449354</v>
      </c>
      <c r="O18" s="288">
        <v>3868.1376199030033</v>
      </c>
      <c r="P18" s="288">
        <v>3890.5881637291845</v>
      </c>
      <c r="Q18" s="288">
        <v>4909.2749734050385</v>
      </c>
      <c r="R18" s="288">
        <v>5490.4221938525498</v>
      </c>
      <c r="S18" s="288">
        <v>5665.6046321391668</v>
      </c>
      <c r="W18" s="377"/>
    </row>
    <row r="19" spans="1:23">
      <c r="A19" s="289" t="s">
        <v>26</v>
      </c>
      <c r="B19" s="290">
        <v>10</v>
      </c>
      <c r="C19" s="288">
        <v>252</v>
      </c>
      <c r="D19" s="288">
        <v>293</v>
      </c>
      <c r="E19" s="288">
        <v>425</v>
      </c>
      <c r="F19" s="288">
        <v>382</v>
      </c>
      <c r="G19" s="288">
        <v>400</v>
      </c>
      <c r="H19" s="288">
        <v>478</v>
      </c>
      <c r="I19" s="288">
        <v>518</v>
      </c>
      <c r="J19" s="288">
        <v>628.43741343474369</v>
      </c>
      <c r="K19" s="288">
        <v>641.32206564844898</v>
      </c>
      <c r="L19" s="288">
        <v>654.46185379708197</v>
      </c>
      <c r="M19" s="288">
        <v>610.55533322006863</v>
      </c>
      <c r="N19" s="288">
        <v>638.45811087908203</v>
      </c>
      <c r="O19" s="288">
        <v>634.64695539588513</v>
      </c>
      <c r="P19" s="288">
        <v>635.88886378811333</v>
      </c>
      <c r="Q19" s="288">
        <v>634.80222341604622</v>
      </c>
      <c r="R19" s="288">
        <v>696.80279188072325</v>
      </c>
      <c r="S19" s="288">
        <v>762</v>
      </c>
      <c r="W19" s="377"/>
    </row>
    <row r="20" spans="1:23">
      <c r="A20" s="289" t="s">
        <v>27</v>
      </c>
      <c r="B20" s="290">
        <v>11</v>
      </c>
      <c r="C20" s="288">
        <v>981.11538801812003</v>
      </c>
      <c r="D20" s="288">
        <v>1105.6439695326503</v>
      </c>
      <c r="E20" s="288">
        <v>1803.4586869498007</v>
      </c>
      <c r="F20" s="288">
        <v>1345.2872013626438</v>
      </c>
      <c r="G20" s="288">
        <v>1667.7481007507936</v>
      </c>
      <c r="H20" s="288">
        <v>2065.5655661765882</v>
      </c>
      <c r="I20" s="288">
        <v>2230.5156369677093</v>
      </c>
      <c r="J20" s="288">
        <v>2603.3878119346587</v>
      </c>
      <c r="K20" s="288">
        <v>2645.6453571596808</v>
      </c>
      <c r="L20" s="288">
        <v>3192.4281827890586</v>
      </c>
      <c r="M20" s="288">
        <v>2547.5085110055393</v>
      </c>
      <c r="N20" s="288">
        <v>2643.8970999713292</v>
      </c>
      <c r="O20" s="288">
        <v>2726.5733925720533</v>
      </c>
      <c r="P20" s="288">
        <v>2751.2105086995325</v>
      </c>
      <c r="Q20" s="288">
        <v>3277.6497967316209</v>
      </c>
      <c r="R20" s="288">
        <v>3584.4756511471119</v>
      </c>
      <c r="S20" s="288">
        <v>3908.9167520797137</v>
      </c>
      <c r="W20" s="377"/>
    </row>
    <row r="21" spans="1:23">
      <c r="A21" s="289" t="s">
        <v>28</v>
      </c>
      <c r="B21" s="290">
        <v>12</v>
      </c>
      <c r="C21" s="288">
        <v>3112.6697614700788</v>
      </c>
      <c r="D21" s="288">
        <v>3484.5527673512188</v>
      </c>
      <c r="E21" s="288">
        <v>5236.8912919849326</v>
      </c>
      <c r="F21" s="288">
        <v>3983.8371479096049</v>
      </c>
      <c r="G21" s="288">
        <v>4840.7117331345289</v>
      </c>
      <c r="H21" s="288">
        <v>5831.8938377702252</v>
      </c>
      <c r="I21" s="288">
        <v>6262.7927241409889</v>
      </c>
      <c r="J21" s="288">
        <v>7156.1754345694117</v>
      </c>
      <c r="K21" s="288">
        <v>7208.8936202283112</v>
      </c>
      <c r="L21" s="288">
        <v>8407.9692100147367</v>
      </c>
      <c r="M21" s="288">
        <v>7591.0127549374856</v>
      </c>
      <c r="N21" s="288">
        <v>7325.3687487781881</v>
      </c>
      <c r="O21" s="288">
        <v>7537.8839537056265</v>
      </c>
      <c r="P21" s="288">
        <v>7614.2256575328693</v>
      </c>
      <c r="Q21" s="288">
        <v>7695.2920649937823</v>
      </c>
      <c r="R21" s="288">
        <v>8617.9699542973704</v>
      </c>
      <c r="S21" s="288">
        <v>9345.5365667400929</v>
      </c>
      <c r="W21" s="377"/>
    </row>
    <row r="22" spans="1:23">
      <c r="A22" s="289" t="s">
        <v>29</v>
      </c>
      <c r="B22" s="290">
        <v>13</v>
      </c>
      <c r="C22" s="288">
        <v>208</v>
      </c>
      <c r="D22" s="288">
        <v>337</v>
      </c>
      <c r="E22" s="288">
        <v>663</v>
      </c>
      <c r="F22" s="288">
        <v>542</v>
      </c>
      <c r="G22" s="288">
        <v>622</v>
      </c>
      <c r="H22" s="288">
        <v>788</v>
      </c>
      <c r="I22" s="288">
        <v>893</v>
      </c>
      <c r="J22" s="288">
        <v>1073.5910369206276</v>
      </c>
      <c r="K22" s="288">
        <v>1121.1547446837594</v>
      </c>
      <c r="L22" s="288">
        <v>1099.4398125579635</v>
      </c>
      <c r="M22" s="288">
        <v>995.03711883247013</v>
      </c>
      <c r="N22" s="288">
        <v>1036.4445425989641</v>
      </c>
      <c r="O22" s="288">
        <v>1065.133451118757</v>
      </c>
      <c r="P22" s="288">
        <v>1063.4419339583826</v>
      </c>
      <c r="Q22" s="288">
        <v>1255.3255489879589</v>
      </c>
      <c r="R22" s="288">
        <v>1478.4686417102196</v>
      </c>
      <c r="S22" s="288">
        <v>1624.1058642341075</v>
      </c>
      <c r="W22" s="377"/>
    </row>
    <row r="23" spans="1:23">
      <c r="A23" s="289" t="s">
        <v>122</v>
      </c>
      <c r="B23" s="290">
        <v>14</v>
      </c>
      <c r="C23" s="288">
        <v>340</v>
      </c>
      <c r="D23" s="288">
        <v>394</v>
      </c>
      <c r="E23" s="288">
        <v>570</v>
      </c>
      <c r="F23" s="288">
        <v>520</v>
      </c>
      <c r="G23" s="288">
        <v>545</v>
      </c>
      <c r="H23" s="288">
        <v>640</v>
      </c>
      <c r="I23" s="288">
        <v>695</v>
      </c>
      <c r="J23" s="288">
        <v>801.46317156871714</v>
      </c>
      <c r="K23" s="288">
        <v>850.61741300141284</v>
      </c>
      <c r="L23" s="288">
        <v>887.4424948141874</v>
      </c>
      <c r="M23" s="288">
        <v>839.52462675679874</v>
      </c>
      <c r="N23" s="288">
        <v>793.46201790895725</v>
      </c>
      <c r="O23" s="288">
        <v>723.72710832923053</v>
      </c>
      <c r="P23" s="288">
        <v>895.87559104691275</v>
      </c>
      <c r="Q23" s="288">
        <v>1024.3470726510595</v>
      </c>
      <c r="R23" s="288">
        <v>910.91792034877176</v>
      </c>
      <c r="S23" s="288">
        <v>910.8318853781708</v>
      </c>
      <c r="W23" s="377"/>
    </row>
    <row r="24" spans="1:23">
      <c r="A24" s="289" t="s">
        <v>30</v>
      </c>
      <c r="B24" s="290">
        <v>15</v>
      </c>
      <c r="C24" s="288">
        <v>562</v>
      </c>
      <c r="D24" s="288">
        <v>671</v>
      </c>
      <c r="E24" s="288">
        <v>952</v>
      </c>
      <c r="F24" s="288">
        <v>870</v>
      </c>
      <c r="G24" s="288">
        <v>915</v>
      </c>
      <c r="H24" s="288">
        <v>1074</v>
      </c>
      <c r="I24" s="288">
        <v>1166</v>
      </c>
      <c r="J24" s="288">
        <v>1337.5094088306209</v>
      </c>
      <c r="K24" s="288">
        <v>1336.6843681534169</v>
      </c>
      <c r="L24" s="288">
        <v>1439.4861529268317</v>
      </c>
      <c r="M24" s="288">
        <v>1750.1737149987825</v>
      </c>
      <c r="N24" s="288">
        <v>1737.6643032796533</v>
      </c>
      <c r="O24" s="288">
        <v>1752.0219770767987</v>
      </c>
      <c r="P24" s="288">
        <v>1981.1034078065738</v>
      </c>
      <c r="Q24" s="288">
        <v>2137.6401770636644</v>
      </c>
      <c r="R24" s="288">
        <v>2293.7086392973761</v>
      </c>
      <c r="S24" s="288">
        <v>2493.9190308262769</v>
      </c>
      <c r="W24" s="377"/>
    </row>
    <row r="25" spans="1:23">
      <c r="A25" s="289" t="s">
        <v>31</v>
      </c>
      <c r="B25" s="290">
        <v>16</v>
      </c>
      <c r="C25" s="288">
        <v>1750</v>
      </c>
      <c r="D25" s="288">
        <v>2097</v>
      </c>
      <c r="E25" s="288">
        <v>3208</v>
      </c>
      <c r="F25" s="288">
        <v>2867</v>
      </c>
      <c r="G25" s="288">
        <v>3064</v>
      </c>
      <c r="H25" s="288">
        <v>3654</v>
      </c>
      <c r="I25" s="288">
        <v>3993</v>
      </c>
      <c r="J25" s="288">
        <v>4651.1231092398757</v>
      </c>
      <c r="K25" s="288">
        <v>4612.6800590334296</v>
      </c>
      <c r="L25" s="288">
        <v>5389.0267986713461</v>
      </c>
      <c r="M25" s="288">
        <v>5577.5610781601017</v>
      </c>
      <c r="N25" s="288">
        <v>6147.1336872283946</v>
      </c>
      <c r="O25" s="288">
        <v>5184.7703848527954</v>
      </c>
      <c r="P25" s="288">
        <v>6003.9197896401947</v>
      </c>
      <c r="Q25" s="288">
        <v>6649.7340490441211</v>
      </c>
      <c r="R25" s="288">
        <v>6747.8522659055297</v>
      </c>
      <c r="S25" s="288">
        <v>7237.1119109692327</v>
      </c>
      <c r="W25" s="377"/>
    </row>
    <row r="26" spans="1:23">
      <c r="A26" s="289" t="s">
        <v>32</v>
      </c>
      <c r="B26" s="290">
        <v>17</v>
      </c>
      <c r="C26" s="288">
        <v>1219.133855217822</v>
      </c>
      <c r="D26" s="288">
        <v>1396.8592112607589</v>
      </c>
      <c r="E26" s="288">
        <v>2063.377162079657</v>
      </c>
      <c r="F26" s="288">
        <v>1613.0395435614455</v>
      </c>
      <c r="G26" s="288">
        <v>1936.931022623698</v>
      </c>
      <c r="H26" s="288">
        <v>2304.5071518988466</v>
      </c>
      <c r="I26" s="288">
        <v>2476.0733669864421</v>
      </c>
      <c r="J26" s="288">
        <v>1656.5469601586819</v>
      </c>
      <c r="K26" s="288">
        <v>1644.63319229595</v>
      </c>
      <c r="L26" s="288">
        <v>1974.4160547842764</v>
      </c>
      <c r="M26" s="288">
        <v>2270.4124318453082</v>
      </c>
      <c r="N26" s="288">
        <v>2534.0595579106111</v>
      </c>
      <c r="O26" s="288">
        <v>2640.3028325530486</v>
      </c>
      <c r="P26" s="288">
        <v>3178.9185605103667</v>
      </c>
      <c r="Q26" s="288">
        <v>3506.6204787873189</v>
      </c>
      <c r="R26" s="288">
        <v>3952.5016826782035</v>
      </c>
      <c r="S26" s="288">
        <v>4262.0525956249858</v>
      </c>
      <c r="W26" s="377"/>
    </row>
    <row r="27" spans="1:23">
      <c r="A27" s="289" t="s">
        <v>33</v>
      </c>
      <c r="B27" s="290">
        <v>18</v>
      </c>
      <c r="C27" s="288">
        <v>897</v>
      </c>
      <c r="D27" s="288">
        <v>1017</v>
      </c>
      <c r="E27" s="288">
        <v>1480</v>
      </c>
      <c r="F27" s="288">
        <v>1336</v>
      </c>
      <c r="G27" s="288">
        <v>1432</v>
      </c>
      <c r="H27" s="288">
        <v>1670</v>
      </c>
      <c r="I27" s="288">
        <v>1814</v>
      </c>
      <c r="J27" s="288">
        <v>2019.2671182417159</v>
      </c>
      <c r="K27" s="288">
        <v>2065.3737042744106</v>
      </c>
      <c r="L27" s="288">
        <v>2164.9469515500573</v>
      </c>
      <c r="M27" s="288">
        <v>2141</v>
      </c>
      <c r="N27" s="288">
        <v>2126.0129999999999</v>
      </c>
      <c r="O27" s="288">
        <v>2137.2621144267132</v>
      </c>
      <c r="P27" s="288">
        <v>2542.4300736082878</v>
      </c>
      <c r="Q27" s="288">
        <v>2620.36981999919</v>
      </c>
      <c r="R27" s="288">
        <v>2895.4139755778415</v>
      </c>
      <c r="S27" s="288">
        <v>2977.0814412625914</v>
      </c>
      <c r="W27" s="377"/>
    </row>
    <row r="28" spans="1:23">
      <c r="A28" s="289" t="s">
        <v>123</v>
      </c>
      <c r="B28" s="290">
        <v>19</v>
      </c>
      <c r="C28" s="288">
        <v>142</v>
      </c>
      <c r="D28" s="288">
        <v>172</v>
      </c>
      <c r="E28" s="288">
        <v>230</v>
      </c>
      <c r="F28" s="288">
        <v>210</v>
      </c>
      <c r="G28" s="288">
        <v>224</v>
      </c>
      <c r="H28" s="288">
        <v>260</v>
      </c>
      <c r="I28" s="288">
        <v>283</v>
      </c>
      <c r="J28" s="288">
        <v>327.57898616754466</v>
      </c>
      <c r="K28" s="288">
        <v>317.56655246643913</v>
      </c>
      <c r="L28" s="288">
        <v>369</v>
      </c>
      <c r="M28" s="288">
        <v>341</v>
      </c>
      <c r="N28" s="288">
        <v>385.09199999999998</v>
      </c>
      <c r="O28" s="288">
        <v>408.41600766924557</v>
      </c>
      <c r="P28" s="288">
        <v>541.48204223385608</v>
      </c>
      <c r="Q28" s="288">
        <v>523.60756041030288</v>
      </c>
      <c r="R28" s="288">
        <v>584.92946318001759</v>
      </c>
      <c r="S28" s="288">
        <v>642.55427164435957</v>
      </c>
      <c r="W28" s="377"/>
    </row>
    <row r="29" spans="1:23">
      <c r="A29" s="289" t="s">
        <v>34</v>
      </c>
      <c r="B29" s="290">
        <v>20</v>
      </c>
      <c r="C29" s="288">
        <v>2158</v>
      </c>
      <c r="D29" s="288">
        <v>2498</v>
      </c>
      <c r="E29" s="288">
        <v>3640</v>
      </c>
      <c r="F29" s="288">
        <v>3296</v>
      </c>
      <c r="G29" s="288">
        <v>3522</v>
      </c>
      <c r="H29" s="288">
        <v>4100</v>
      </c>
      <c r="I29" s="288">
        <v>4476</v>
      </c>
      <c r="J29" s="288">
        <v>5092.3580565866014</v>
      </c>
      <c r="K29" s="288">
        <v>5092.3580565866014</v>
      </c>
      <c r="L29" s="288">
        <v>6343.9115139463247</v>
      </c>
      <c r="M29" s="288">
        <v>6366.1251027226253</v>
      </c>
      <c r="N29" s="288">
        <v>6318.9400770334223</v>
      </c>
      <c r="O29" s="288">
        <v>6541.4491419608712</v>
      </c>
      <c r="P29" s="288">
        <v>9283.2432308328571</v>
      </c>
      <c r="Q29" s="288">
        <v>9282.1274658608054</v>
      </c>
      <c r="R29" s="288">
        <v>7764.1615336053446</v>
      </c>
      <c r="S29" s="288">
        <v>8515.5428050399605</v>
      </c>
      <c r="W29" s="377"/>
    </row>
    <row r="30" spans="1:23">
      <c r="A30" s="289" t="s">
        <v>35</v>
      </c>
      <c r="B30" s="290">
        <v>21</v>
      </c>
      <c r="C30" s="288">
        <v>724</v>
      </c>
      <c r="D30" s="288">
        <v>873</v>
      </c>
      <c r="E30" s="288">
        <v>1322</v>
      </c>
      <c r="F30" s="288">
        <v>1186</v>
      </c>
      <c r="G30" s="288">
        <v>1265</v>
      </c>
      <c r="H30" s="288">
        <v>1515</v>
      </c>
      <c r="I30" s="288">
        <v>1646</v>
      </c>
      <c r="J30" s="288">
        <v>1941.0089203767543</v>
      </c>
      <c r="K30" s="288">
        <v>1986.2401651522698</v>
      </c>
      <c r="L30" s="288">
        <v>2079.2825842412981</v>
      </c>
      <c r="M30" s="288">
        <v>1947.5706843080829</v>
      </c>
      <c r="N30" s="288">
        <v>1842.1853757839383</v>
      </c>
      <c r="O30" s="288">
        <v>1994.6092969368265</v>
      </c>
      <c r="P30" s="288">
        <v>2109.919014200922</v>
      </c>
      <c r="Q30" s="288">
        <v>2226.2083429841018</v>
      </c>
      <c r="R30" s="288">
        <v>2529.9528603458079</v>
      </c>
      <c r="S30" s="288">
        <v>2730.4638379609951</v>
      </c>
      <c r="W30" s="377"/>
    </row>
    <row r="31" spans="1:23">
      <c r="A31" s="289" t="s">
        <v>124</v>
      </c>
      <c r="B31" s="290">
        <v>22</v>
      </c>
      <c r="C31" s="288">
        <v>697.12902770742858</v>
      </c>
      <c r="D31" s="288">
        <v>817.06238553410412</v>
      </c>
      <c r="E31" s="288">
        <v>1182.4803885080778</v>
      </c>
      <c r="F31" s="288">
        <v>928.89845744397689</v>
      </c>
      <c r="G31" s="288">
        <v>1112.2805614894883</v>
      </c>
      <c r="H31" s="288">
        <v>1321.7026312361031</v>
      </c>
      <c r="I31" s="288">
        <v>1414.8990668493957</v>
      </c>
      <c r="J31" s="288">
        <v>1624.6345175271499</v>
      </c>
      <c r="K31" s="288">
        <v>1606.9950670583639</v>
      </c>
      <c r="L31" s="288">
        <v>1928.9443638723551</v>
      </c>
      <c r="M31" s="288">
        <v>1579.4351293086736</v>
      </c>
      <c r="N31" s="288">
        <v>1630.9816289231878</v>
      </c>
      <c r="O31" s="288">
        <v>1674.198141337946</v>
      </c>
      <c r="P31" s="288">
        <v>1684.1108661001053</v>
      </c>
      <c r="Q31" s="288">
        <v>1765.4592777381386</v>
      </c>
      <c r="R31" s="288">
        <v>2024.318236063207</v>
      </c>
      <c r="S31" s="288">
        <v>2217.2369675017694</v>
      </c>
      <c r="W31" s="377"/>
    </row>
    <row r="32" spans="1:23">
      <c r="A32" s="289" t="s">
        <v>36</v>
      </c>
      <c r="B32" s="290">
        <v>23</v>
      </c>
      <c r="C32" s="288">
        <v>318</v>
      </c>
      <c r="D32" s="288">
        <v>428</v>
      </c>
      <c r="E32" s="288">
        <v>625</v>
      </c>
      <c r="F32" s="288">
        <v>612</v>
      </c>
      <c r="G32" s="288">
        <v>742</v>
      </c>
      <c r="H32" s="288">
        <v>918</v>
      </c>
      <c r="I32" s="288">
        <v>933</v>
      </c>
      <c r="J32" s="288">
        <v>1074.6879589412497</v>
      </c>
      <c r="K32" s="288">
        <v>1052.1439721195422</v>
      </c>
      <c r="L32" s="288">
        <v>1114.8359539739085</v>
      </c>
      <c r="M32" s="288">
        <v>1018.5335770069402</v>
      </c>
      <c r="N32" s="288">
        <v>1038.6402924083282</v>
      </c>
      <c r="O32" s="288">
        <v>1059.7683508899941</v>
      </c>
      <c r="P32" s="288">
        <v>1056.7844292797424</v>
      </c>
      <c r="Q32" s="288">
        <v>1098.7776456587089</v>
      </c>
      <c r="R32" s="288">
        <v>1090.8438810719861</v>
      </c>
      <c r="S32" s="288">
        <v>1131.2726380388494</v>
      </c>
      <c r="W32" s="377"/>
    </row>
    <row r="33" spans="1:23">
      <c r="A33" s="289" t="s">
        <v>37</v>
      </c>
      <c r="B33" s="290">
        <v>24</v>
      </c>
      <c r="C33" s="288">
        <v>8270</v>
      </c>
      <c r="D33" s="288">
        <v>9810</v>
      </c>
      <c r="E33" s="288">
        <v>14042</v>
      </c>
      <c r="F33" s="288">
        <v>12840</v>
      </c>
      <c r="G33" s="288">
        <v>13600</v>
      </c>
      <c r="H33" s="288">
        <v>15900</v>
      </c>
      <c r="I33" s="288">
        <v>17255</v>
      </c>
      <c r="J33" s="288">
        <v>19430.083853298453</v>
      </c>
      <c r="K33" s="288">
        <v>19648.996548127881</v>
      </c>
      <c r="L33" s="288">
        <v>21610.470294603212</v>
      </c>
      <c r="M33" s="288">
        <v>21718.522646076224</v>
      </c>
      <c r="N33" s="288">
        <v>22174.611621643824</v>
      </c>
      <c r="O33" s="288">
        <v>25252.872398590043</v>
      </c>
      <c r="P33" s="288">
        <v>31797.12434758625</v>
      </c>
      <c r="Q33" s="288">
        <v>33332.733502397503</v>
      </c>
      <c r="R33" s="288">
        <v>32257.412672482391</v>
      </c>
      <c r="S33" s="288">
        <v>33561.712359300269</v>
      </c>
      <c r="W33" s="377"/>
    </row>
    <row r="34" spans="1:23">
      <c r="A34" s="289" t="s">
        <v>38</v>
      </c>
      <c r="B34" s="290">
        <v>25</v>
      </c>
      <c r="C34" s="288">
        <v>83190.654458819918</v>
      </c>
      <c r="D34" s="288">
        <v>99362.322944490094</v>
      </c>
      <c r="E34" s="288">
        <v>157557.52164385337</v>
      </c>
      <c r="F34" s="288">
        <v>119418.0788952171</v>
      </c>
      <c r="G34" s="288">
        <v>146983.99483107845</v>
      </c>
      <c r="H34" s="288">
        <v>180185.68145942898</v>
      </c>
      <c r="I34" s="288">
        <v>193977.28063665412</v>
      </c>
      <c r="J34" s="288">
        <v>223684.43822162453</v>
      </c>
      <c r="K34" s="288">
        <v>231407.95652840077</v>
      </c>
      <c r="L34" s="288">
        <v>279223.67894456798</v>
      </c>
      <c r="M34" s="288">
        <v>282073.33858281182</v>
      </c>
      <c r="N34" s="288">
        <v>249610.04093224369</v>
      </c>
      <c r="O34" s="288">
        <v>259109.08074190633</v>
      </c>
      <c r="P34" s="288">
        <v>309361.43152826902</v>
      </c>
      <c r="Q34" s="288">
        <v>359789.51702582126</v>
      </c>
      <c r="R34" s="288">
        <v>400080.65175258496</v>
      </c>
      <c r="S34" s="288">
        <v>425969.98487433</v>
      </c>
      <c r="W34" s="377"/>
    </row>
    <row r="35" spans="1:23">
      <c r="A35" s="289" t="s">
        <v>39</v>
      </c>
      <c r="B35" s="290">
        <v>26</v>
      </c>
      <c r="C35" s="288">
        <v>70027.325191051932</v>
      </c>
      <c r="D35" s="288">
        <v>85554.579216624581</v>
      </c>
      <c r="E35" s="288">
        <v>142958.26074915947</v>
      </c>
      <c r="F35" s="288">
        <v>105117.32882430515</v>
      </c>
      <c r="G35" s="288">
        <v>132710.04339348624</v>
      </c>
      <c r="H35" s="288">
        <v>165307.35318783537</v>
      </c>
      <c r="I35" s="288">
        <v>178654.14116612467</v>
      </c>
      <c r="J35" s="288">
        <v>210060.17229504965</v>
      </c>
      <c r="K35" s="288">
        <v>220353.057456101</v>
      </c>
      <c r="L35" s="288">
        <v>224790.55791291301</v>
      </c>
      <c r="M35" s="288">
        <v>223464.48220754709</v>
      </c>
      <c r="N35" s="288">
        <v>234849.42246580019</v>
      </c>
      <c r="O35" s="288">
        <v>236500.454215595</v>
      </c>
      <c r="P35" s="288">
        <v>258468.688781976</v>
      </c>
      <c r="Q35" s="288">
        <v>313289.05135467515</v>
      </c>
      <c r="R35" s="288">
        <v>355079.2587027917</v>
      </c>
      <c r="S35" s="288">
        <v>370791.2868570849</v>
      </c>
      <c r="W35" s="377"/>
    </row>
    <row r="36" spans="1:23">
      <c r="A36" s="289" t="s">
        <v>40</v>
      </c>
      <c r="B36" s="290">
        <v>27</v>
      </c>
      <c r="C36" s="288">
        <v>1594</v>
      </c>
      <c r="D36" s="288">
        <v>1794</v>
      </c>
      <c r="E36" s="288">
        <v>2586</v>
      </c>
      <c r="F36" s="288">
        <v>2286</v>
      </c>
      <c r="G36" s="288">
        <v>2342</v>
      </c>
      <c r="H36" s="288">
        <v>2707</v>
      </c>
      <c r="I36" s="288">
        <v>3001</v>
      </c>
      <c r="J36" s="288">
        <v>3478.9808949652661</v>
      </c>
      <c r="K36" s="288">
        <v>3623.2715198344526</v>
      </c>
      <c r="L36" s="288">
        <v>3984.6338013388772</v>
      </c>
      <c r="M36" s="288">
        <v>3821.9715540346492</v>
      </c>
      <c r="N36" s="288">
        <v>3551.5597862256054</v>
      </c>
      <c r="O36" s="288">
        <v>3359.9144234709152</v>
      </c>
      <c r="P36" s="288">
        <v>3618.45721184283</v>
      </c>
      <c r="Q36" s="288">
        <v>3350.6258267876456</v>
      </c>
      <c r="R36" s="288">
        <v>3175.4620051884299</v>
      </c>
      <c r="S36" s="288">
        <v>3380.2997294899001</v>
      </c>
      <c r="W36" s="377"/>
    </row>
    <row r="37" spans="1:23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  <c r="W37" s="377"/>
    </row>
    <row r="38" spans="1:23">
      <c r="A38" s="289" t="s">
        <v>42</v>
      </c>
      <c r="B38" s="290">
        <v>29</v>
      </c>
      <c r="C38" s="288">
        <v>2</v>
      </c>
      <c r="D38" s="288">
        <v>3</v>
      </c>
      <c r="E38" s="288">
        <v>4</v>
      </c>
      <c r="F38" s="288">
        <v>3</v>
      </c>
      <c r="G38" s="288">
        <v>4</v>
      </c>
      <c r="H38" s="288">
        <v>5</v>
      </c>
      <c r="I38" s="288">
        <v>3</v>
      </c>
      <c r="J38" s="288">
        <v>3.0394336602461549</v>
      </c>
      <c r="K38" s="288">
        <v>1.9751701795632239</v>
      </c>
      <c r="L38" s="288">
        <v>4</v>
      </c>
      <c r="M38" s="288">
        <v>4.3</v>
      </c>
      <c r="N38" s="288">
        <v>4.3838262149016529</v>
      </c>
      <c r="O38" s="288">
        <v>4.3838262149016529</v>
      </c>
      <c r="P38" s="288">
        <v>4.6017174519916315</v>
      </c>
      <c r="Q38" s="288">
        <v>4.6547395838246182</v>
      </c>
      <c r="R38" s="288">
        <v>5.5767746574502777</v>
      </c>
      <c r="S38" s="288">
        <v>5.9336387498030501</v>
      </c>
      <c r="W38" s="377"/>
    </row>
    <row r="39" spans="1:23">
      <c r="A39" s="289" t="s">
        <v>43</v>
      </c>
      <c r="B39" s="290">
        <v>30</v>
      </c>
      <c r="C39" s="288">
        <v>9976</v>
      </c>
      <c r="D39" s="288">
        <v>12240</v>
      </c>
      <c r="E39" s="288">
        <v>19263</v>
      </c>
      <c r="F39" s="288">
        <v>17125</v>
      </c>
      <c r="G39" s="288">
        <v>18479</v>
      </c>
      <c r="H39" s="288">
        <v>22278</v>
      </c>
      <c r="I39" s="288">
        <v>24452</v>
      </c>
      <c r="J39" s="288">
        <v>27621.280720024977</v>
      </c>
      <c r="K39" s="288">
        <v>27623.539020844339</v>
      </c>
      <c r="L39" s="288">
        <v>32588.647825672131</v>
      </c>
      <c r="M39" s="288">
        <v>32071.366891635364</v>
      </c>
      <c r="N39" s="288">
        <v>33555.534513602172</v>
      </c>
      <c r="O39" s="288">
        <v>30026.9845614347</v>
      </c>
      <c r="P39" s="288">
        <v>32685.001172712899</v>
      </c>
      <c r="Q39" s="288">
        <v>35847.164286501698</v>
      </c>
      <c r="R39" s="288">
        <v>43451.536049198592</v>
      </c>
      <c r="S39" s="288">
        <v>46663.976542039403</v>
      </c>
      <c r="W39" s="377"/>
    </row>
    <row r="40" spans="1:23">
      <c r="A40" s="289" t="s">
        <v>125</v>
      </c>
      <c r="B40" s="290">
        <v>31</v>
      </c>
      <c r="C40" s="288">
        <v>2124.9368238935645</v>
      </c>
      <c r="D40" s="288">
        <v>2612.5066876119763</v>
      </c>
      <c r="E40" s="288">
        <v>4198.0242828549299</v>
      </c>
      <c r="F40" s="288">
        <v>3244.4127102261682</v>
      </c>
      <c r="G40" s="288">
        <v>3917.6313241168468</v>
      </c>
      <c r="H40" s="288">
        <v>5005.840245348898</v>
      </c>
      <c r="I40" s="288">
        <v>5240.5182926278139</v>
      </c>
      <c r="J40" s="288">
        <v>6094.6045380312562</v>
      </c>
      <c r="K40" s="288">
        <v>6084.0870343266661</v>
      </c>
      <c r="L40" s="288">
        <v>6556.2509592016941</v>
      </c>
      <c r="M40" s="288">
        <v>6693.8652060468576</v>
      </c>
      <c r="N40" s="288">
        <v>7149.9371586259276</v>
      </c>
      <c r="O40" s="288">
        <v>5129.7368253098957</v>
      </c>
      <c r="P40" s="288">
        <v>6231.8129295590297</v>
      </c>
      <c r="Q40" s="288">
        <v>7695.2090636100002</v>
      </c>
      <c r="R40" s="288">
        <v>9154.5672158761281</v>
      </c>
      <c r="S40" s="288">
        <v>9817.4765625599994</v>
      </c>
      <c r="W40" s="377"/>
    </row>
    <row r="41" spans="1:23">
      <c r="A41" s="289" t="s">
        <v>44</v>
      </c>
      <c r="B41" s="290">
        <v>32</v>
      </c>
      <c r="C41" s="288">
        <v>23226</v>
      </c>
      <c r="D41" s="288">
        <v>27735</v>
      </c>
      <c r="E41" s="288">
        <v>42541</v>
      </c>
      <c r="F41" s="288">
        <v>38113</v>
      </c>
      <c r="G41" s="288">
        <v>40875</v>
      </c>
      <c r="H41" s="288">
        <v>48864</v>
      </c>
      <c r="I41" s="288">
        <v>53357</v>
      </c>
      <c r="J41" s="288">
        <v>61120.61965117725</v>
      </c>
      <c r="K41" s="288">
        <v>61899.836568663115</v>
      </c>
      <c r="L41" s="288">
        <v>73178.370264011755</v>
      </c>
      <c r="M41" s="288">
        <v>74388.956620963028</v>
      </c>
      <c r="N41" s="288">
        <v>77781.430033187877</v>
      </c>
      <c r="O41" s="288">
        <v>77674.901444675503</v>
      </c>
      <c r="P41" s="288">
        <v>89681.393085371907</v>
      </c>
      <c r="Q41" s="288">
        <v>100013.40422773454</v>
      </c>
      <c r="R41" s="288">
        <v>102965.93049602491</v>
      </c>
      <c r="S41" s="288">
        <v>110947.725253999</v>
      </c>
      <c r="W41" s="377"/>
    </row>
    <row r="42" spans="1:23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W42" s="377"/>
    </row>
    <row r="43" spans="1:23">
      <c r="A43" s="282"/>
      <c r="B43" s="282"/>
      <c r="C43" s="282"/>
      <c r="D43" s="282"/>
      <c r="E43" s="282"/>
      <c r="F43" s="282"/>
      <c r="G43" s="282"/>
    </row>
    <row r="44" spans="1:23">
      <c r="A44" s="282" t="s">
        <v>16</v>
      </c>
      <c r="B44" s="282"/>
      <c r="C44" s="282"/>
      <c r="D44" s="282"/>
      <c r="E44" s="282"/>
      <c r="F44" s="282"/>
      <c r="G44" s="282"/>
    </row>
    <row r="45" spans="1:23">
      <c r="A45" s="222" t="s">
        <v>256</v>
      </c>
      <c r="B45" s="282"/>
      <c r="C45" s="282"/>
      <c r="D45" s="282"/>
      <c r="E45" s="282"/>
      <c r="F45" s="282"/>
      <c r="G45" s="282"/>
    </row>
    <row r="46" spans="1:23" ht="15.6">
      <c r="B46" s="282"/>
      <c r="C46" s="282"/>
      <c r="D46" s="282"/>
      <c r="E46" s="282"/>
      <c r="F46" s="282"/>
      <c r="G46" s="291"/>
    </row>
    <row r="47" spans="1:23" ht="15.6">
      <c r="A47" s="281" t="s">
        <v>17</v>
      </c>
      <c r="S47" s="109">
        <v>54</v>
      </c>
    </row>
  </sheetData>
  <mergeCells count="3">
    <mergeCell ref="A3:B3"/>
    <mergeCell ref="A6:S6"/>
    <mergeCell ref="A5:S5"/>
  </mergeCells>
  <hyperlinks>
    <hyperlink ref="A2" location="INDICE!A1" display="índice" xr:uid="{00000000-0004-0000-3800-00000000000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49">
    <tabColor rgb="FF0070C0"/>
  </sheetPr>
  <dimension ref="A2:W47"/>
  <sheetViews>
    <sheetView topLeftCell="L8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2" width="11.88671875" style="280" bestFit="1" customWidth="1"/>
    <col min="23" max="23" width="14.109375" style="280" bestFit="1" customWidth="1"/>
    <col min="24" max="24" width="11.88671875" style="280" bestFit="1" customWidth="1"/>
    <col min="25" max="16384" width="11.44140625" style="280"/>
  </cols>
  <sheetData>
    <row r="2" spans="1:23">
      <c r="A2" s="278" t="s">
        <v>0</v>
      </c>
      <c r="B2" s="279"/>
    </row>
    <row r="3" spans="1:23">
      <c r="A3" s="459" t="s">
        <v>410</v>
      </c>
      <c r="B3" s="460"/>
      <c r="S3" s="8" t="s">
        <v>1</v>
      </c>
    </row>
    <row r="5" spans="1:23" ht="18">
      <c r="A5" s="462" t="s">
        <v>434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3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3">
      <c r="A7" s="282"/>
      <c r="B7" s="282"/>
      <c r="C7" s="282"/>
      <c r="D7" s="282"/>
      <c r="E7" s="282"/>
      <c r="F7" s="282"/>
      <c r="G7" s="282"/>
    </row>
    <row r="8" spans="1:23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3" ht="15" thickBot="1">
      <c r="A9" s="283" t="s">
        <v>147</v>
      </c>
      <c r="B9" s="284" t="s">
        <v>136</v>
      </c>
      <c r="C9" s="285">
        <f>SUM(C10:C42)</f>
        <v>232810.11929526521</v>
      </c>
      <c r="D9" s="285">
        <f t="shared" ref="D9:S9" si="0">SUM(D10:D42)</f>
        <v>270330.28283719643</v>
      </c>
      <c r="E9" s="285">
        <f t="shared" si="0"/>
        <v>395016.65091435378</v>
      </c>
      <c r="F9" s="285">
        <f t="shared" si="0"/>
        <v>358900.89233110705</v>
      </c>
      <c r="G9" s="285">
        <f t="shared" si="0"/>
        <v>382285.02703510766</v>
      </c>
      <c r="H9" s="285">
        <f t="shared" si="0"/>
        <v>448356.847752097</v>
      </c>
      <c r="I9" s="285">
        <f t="shared" si="0"/>
        <v>488237.61666655884</v>
      </c>
      <c r="J9" s="285">
        <f t="shared" si="0"/>
        <v>556907.66814993182</v>
      </c>
      <c r="K9" s="285">
        <f t="shared" si="0"/>
        <v>552957.94950766501</v>
      </c>
      <c r="L9" s="285">
        <f t="shared" si="0"/>
        <v>590593.48075657338</v>
      </c>
      <c r="M9" s="285">
        <f t="shared" si="0"/>
        <v>579784.67369222315</v>
      </c>
      <c r="N9" s="285">
        <f t="shared" si="0"/>
        <v>641747.55065866094</v>
      </c>
      <c r="O9" s="285">
        <f t="shared" si="0"/>
        <v>632278.12084995641</v>
      </c>
      <c r="P9" s="285">
        <f t="shared" si="0"/>
        <v>674110.10151704412</v>
      </c>
      <c r="Q9" s="285">
        <f t="shared" si="0"/>
        <v>746298.77483995445</v>
      </c>
      <c r="R9" s="285">
        <f t="shared" si="0"/>
        <v>805893.04502041021</v>
      </c>
      <c r="S9" s="285">
        <f t="shared" si="0"/>
        <v>840921.41313087521</v>
      </c>
    </row>
    <row r="10" spans="1:23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  <c r="W10" s="377"/>
    </row>
    <row r="11" spans="1:23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  <c r="W11" s="377"/>
    </row>
    <row r="12" spans="1:23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  <c r="W12" s="377"/>
    </row>
    <row r="13" spans="1:23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  <c r="W13" s="377"/>
    </row>
    <row r="14" spans="1:23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  <c r="W14" s="377"/>
    </row>
    <row r="15" spans="1:23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  <c r="W15" s="377"/>
    </row>
    <row r="16" spans="1:23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  <c r="W16" s="377"/>
    </row>
    <row r="17" spans="1:23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  <c r="W17" s="377"/>
    </row>
    <row r="18" spans="1:23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  <c r="W18" s="377"/>
    </row>
    <row r="19" spans="1:23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  <c r="W19" s="377"/>
    </row>
    <row r="20" spans="1:23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  <c r="W20" s="377"/>
    </row>
    <row r="21" spans="1:23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  <c r="W21" s="377"/>
    </row>
    <row r="22" spans="1:23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  <c r="W22" s="377"/>
    </row>
    <row r="23" spans="1:23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  <c r="W23" s="377"/>
    </row>
    <row r="24" spans="1:23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  <c r="W24" s="377"/>
    </row>
    <row r="25" spans="1:23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  <c r="W25" s="377"/>
    </row>
    <row r="26" spans="1:23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  <c r="W26" s="377"/>
    </row>
    <row r="27" spans="1:23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  <c r="W27" s="377"/>
    </row>
    <row r="28" spans="1:23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  <c r="W28" s="377"/>
    </row>
    <row r="29" spans="1:23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  <c r="W29" s="377"/>
    </row>
    <row r="30" spans="1:23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  <c r="W30" s="377"/>
    </row>
    <row r="31" spans="1:23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  <c r="W31" s="377"/>
    </row>
    <row r="32" spans="1:23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  <c r="W32" s="377"/>
    </row>
    <row r="33" spans="1:23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  <c r="W33" s="377"/>
    </row>
    <row r="34" spans="1:23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  <c r="W34" s="377"/>
    </row>
    <row r="35" spans="1:23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  <c r="W35" s="377"/>
    </row>
    <row r="36" spans="1:23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  <c r="W36" s="377"/>
    </row>
    <row r="37" spans="1:23">
      <c r="A37" s="289" t="s">
        <v>41</v>
      </c>
      <c r="B37" s="290">
        <v>28</v>
      </c>
      <c r="C37" s="288">
        <v>232810.11929526521</v>
      </c>
      <c r="D37" s="288">
        <v>270330.28283719643</v>
      </c>
      <c r="E37" s="288">
        <v>395016.65091435378</v>
      </c>
      <c r="F37" s="288">
        <v>358900.89233110705</v>
      </c>
      <c r="G37" s="288">
        <v>382285.02703510766</v>
      </c>
      <c r="H37" s="288">
        <v>448356.847752097</v>
      </c>
      <c r="I37" s="288">
        <v>488237.61666655884</v>
      </c>
      <c r="J37" s="288">
        <v>556907.66814993182</v>
      </c>
      <c r="K37" s="288">
        <v>552957.94950766501</v>
      </c>
      <c r="L37" s="288">
        <v>590593.48075657338</v>
      </c>
      <c r="M37" s="288">
        <v>579784.67369222315</v>
      </c>
      <c r="N37" s="288">
        <v>641747.55065866094</v>
      </c>
      <c r="O37" s="288">
        <v>632278.12084995641</v>
      </c>
      <c r="P37" s="288">
        <v>674110.10151704412</v>
      </c>
      <c r="Q37" s="288">
        <v>746298.77483995445</v>
      </c>
      <c r="R37" s="288">
        <v>805893.04502041021</v>
      </c>
      <c r="S37" s="288">
        <v>840921.41313087521</v>
      </c>
      <c r="W37" s="377"/>
    </row>
    <row r="38" spans="1:23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  <c r="W38" s="377"/>
    </row>
    <row r="39" spans="1:23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  <c r="W39" s="377"/>
    </row>
    <row r="40" spans="1:23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  <c r="W40" s="377"/>
    </row>
    <row r="41" spans="1:23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  <c r="W41" s="377"/>
    </row>
    <row r="42" spans="1:23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W42" s="377"/>
    </row>
    <row r="43" spans="1:23">
      <c r="A43" s="282"/>
      <c r="B43" s="282"/>
      <c r="C43" s="282"/>
      <c r="D43" s="282"/>
      <c r="E43" s="282"/>
      <c r="F43" s="282"/>
      <c r="G43" s="282"/>
    </row>
    <row r="44" spans="1:23">
      <c r="A44" s="282" t="s">
        <v>16</v>
      </c>
      <c r="B44" s="282"/>
      <c r="C44" s="282"/>
      <c r="D44" s="282"/>
      <c r="E44" s="282"/>
      <c r="F44" s="282"/>
      <c r="G44" s="282"/>
    </row>
    <row r="45" spans="1:23">
      <c r="A45" s="222" t="s">
        <v>256</v>
      </c>
      <c r="B45" s="282"/>
      <c r="C45" s="282"/>
      <c r="D45" s="282"/>
      <c r="E45" s="282"/>
      <c r="F45" s="282"/>
      <c r="G45" s="282"/>
    </row>
    <row r="46" spans="1:23" ht="15.6">
      <c r="B46" s="282"/>
      <c r="C46" s="282"/>
      <c r="D46" s="282"/>
      <c r="E46" s="282"/>
      <c r="F46" s="282"/>
      <c r="G46" s="291"/>
    </row>
    <row r="47" spans="1:23" ht="15.6">
      <c r="A47" s="281" t="s">
        <v>17</v>
      </c>
      <c r="S47" s="109">
        <v>55</v>
      </c>
    </row>
  </sheetData>
  <mergeCells count="3">
    <mergeCell ref="A3:B3"/>
    <mergeCell ref="A6:S6"/>
    <mergeCell ref="A5:S5"/>
  </mergeCells>
  <hyperlinks>
    <hyperlink ref="A2" location="INDICE!A1" display="índice" xr:uid="{00000000-0004-0000-3900-000000000000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oja50">
    <tabColor rgb="FF0070C0"/>
  </sheetPr>
  <dimension ref="A2:W47"/>
  <sheetViews>
    <sheetView topLeftCell="L8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2" width="11.88671875" style="280" bestFit="1" customWidth="1"/>
    <col min="23" max="23" width="12.6640625" style="280" bestFit="1" customWidth="1"/>
    <col min="24" max="24" width="11.88671875" style="280" bestFit="1" customWidth="1"/>
    <col min="25" max="16384" width="11.44140625" style="280"/>
  </cols>
  <sheetData>
    <row r="2" spans="1:23">
      <c r="A2" s="278" t="s">
        <v>0</v>
      </c>
      <c r="B2" s="279"/>
    </row>
    <row r="3" spans="1:23">
      <c r="A3" s="459" t="s">
        <v>410</v>
      </c>
      <c r="B3" s="460"/>
      <c r="S3" s="8" t="s">
        <v>1</v>
      </c>
    </row>
    <row r="5" spans="1:23" ht="18">
      <c r="A5" s="462" t="s">
        <v>435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3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3">
      <c r="A7" s="282"/>
      <c r="B7" s="282"/>
      <c r="C7" s="282"/>
      <c r="D7" s="282"/>
      <c r="E7" s="282"/>
      <c r="F7" s="282"/>
      <c r="G7" s="282"/>
    </row>
    <row r="8" spans="1:23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3" ht="15" thickBot="1">
      <c r="A9" s="283" t="s">
        <v>147</v>
      </c>
      <c r="B9" s="284" t="s">
        <v>136</v>
      </c>
      <c r="C9" s="285">
        <f>SUM(C10:C42)</f>
        <v>10583.186480898086</v>
      </c>
      <c r="D9" s="285">
        <f t="shared" ref="D9:S9" si="0">SUM(D10:D42)</f>
        <v>13850.770739013038</v>
      </c>
      <c r="E9" s="285">
        <f t="shared" si="0"/>
        <v>14314.157201942258</v>
      </c>
      <c r="F9" s="285">
        <f t="shared" si="0"/>
        <v>58084.550802055877</v>
      </c>
      <c r="G9" s="285">
        <f t="shared" si="0"/>
        <v>22546.365719000001</v>
      </c>
      <c r="H9" s="285">
        <f t="shared" si="0"/>
        <v>18488.573530042842</v>
      </c>
      <c r="I9" s="285">
        <f t="shared" si="0"/>
        <v>27411.153834031666</v>
      </c>
      <c r="J9" s="285">
        <f t="shared" si="0"/>
        <v>29721.663521669194</v>
      </c>
      <c r="K9" s="285">
        <f t="shared" si="0"/>
        <v>32317.222206131239</v>
      </c>
      <c r="L9" s="285">
        <f t="shared" si="0"/>
        <v>34122.634427018624</v>
      </c>
      <c r="M9" s="285">
        <f t="shared" si="0"/>
        <v>33733.099863982054</v>
      </c>
      <c r="N9" s="285">
        <f t="shared" si="0"/>
        <v>27247.240136305802</v>
      </c>
      <c r="O9" s="285">
        <f t="shared" si="0"/>
        <v>24774.881464727096</v>
      </c>
      <c r="P9" s="285">
        <f t="shared" si="0"/>
        <v>27187.077517515754</v>
      </c>
      <c r="Q9" s="285">
        <f t="shared" si="0"/>
        <v>34144.489765124097</v>
      </c>
      <c r="R9" s="285">
        <f t="shared" si="0"/>
        <v>81888.728348950812</v>
      </c>
      <c r="S9" s="285">
        <f t="shared" si="0"/>
        <v>172843.61055324049</v>
      </c>
    </row>
    <row r="10" spans="1:23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  <c r="W10" s="377"/>
    </row>
    <row r="11" spans="1:23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  <c r="W11" s="377"/>
    </row>
    <row r="12" spans="1:23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  <c r="W12" s="377"/>
    </row>
    <row r="13" spans="1:23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  <c r="W13" s="377"/>
    </row>
    <row r="14" spans="1:23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  <c r="W14" s="377"/>
    </row>
    <row r="15" spans="1:23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  <c r="W15" s="377"/>
    </row>
    <row r="16" spans="1:23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  <c r="W16" s="377"/>
    </row>
    <row r="17" spans="1:23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  <c r="W17" s="377"/>
    </row>
    <row r="18" spans="1:23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  <c r="W18" s="377"/>
    </row>
    <row r="19" spans="1:23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  <c r="W19" s="377"/>
    </row>
    <row r="20" spans="1:23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  <c r="W20" s="377"/>
    </row>
    <row r="21" spans="1:23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  <c r="W21" s="377"/>
    </row>
    <row r="22" spans="1:23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  <c r="W22" s="377"/>
    </row>
    <row r="23" spans="1:23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  <c r="W23" s="377"/>
    </row>
    <row r="24" spans="1:23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  <c r="W24" s="377"/>
    </row>
    <row r="25" spans="1:23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  <c r="W25" s="377"/>
    </row>
    <row r="26" spans="1:23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  <c r="W26" s="377"/>
    </row>
    <row r="27" spans="1:23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  <c r="W27" s="377"/>
    </row>
    <row r="28" spans="1:23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  <c r="W28" s="377"/>
    </row>
    <row r="29" spans="1:23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  <c r="W29" s="377"/>
    </row>
    <row r="30" spans="1:23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  <c r="W30" s="377"/>
    </row>
    <row r="31" spans="1:23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  <c r="W31" s="377"/>
    </row>
    <row r="32" spans="1:23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  <c r="W32" s="377"/>
    </row>
    <row r="33" spans="1:23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  <c r="W33" s="377"/>
    </row>
    <row r="34" spans="1:23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  <c r="W34" s="377"/>
    </row>
    <row r="35" spans="1:23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  <c r="W35" s="377"/>
    </row>
    <row r="36" spans="1:23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  <c r="W36" s="377"/>
    </row>
    <row r="37" spans="1:23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  <c r="W37" s="377"/>
    </row>
    <row r="38" spans="1:23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  <c r="W38" s="377"/>
    </row>
    <row r="39" spans="1:23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  <c r="W39" s="377"/>
    </row>
    <row r="40" spans="1:23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  <c r="W40" s="377"/>
    </row>
    <row r="41" spans="1:23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  <c r="W41" s="377"/>
    </row>
    <row r="42" spans="1:23">
      <c r="A42" s="289" t="s">
        <v>45</v>
      </c>
      <c r="B42" s="290">
        <v>33</v>
      </c>
      <c r="C42" s="288">
        <v>10583.186480898086</v>
      </c>
      <c r="D42" s="288">
        <v>13850.770739013038</v>
      </c>
      <c r="E42" s="288">
        <v>14314.157201942258</v>
      </c>
      <c r="F42" s="288">
        <v>58084.550802055877</v>
      </c>
      <c r="G42" s="288">
        <v>22546.365719000001</v>
      </c>
      <c r="H42" s="288">
        <v>18488.573530042842</v>
      </c>
      <c r="I42" s="288">
        <v>27411.153834031666</v>
      </c>
      <c r="J42" s="288">
        <v>29721.663521669194</v>
      </c>
      <c r="K42" s="288">
        <v>32317.222206131239</v>
      </c>
      <c r="L42" s="288">
        <v>34122.634427018624</v>
      </c>
      <c r="M42" s="288">
        <v>33733.099863982054</v>
      </c>
      <c r="N42" s="288">
        <v>27247.240136305802</v>
      </c>
      <c r="O42" s="288">
        <v>24774.881464727096</v>
      </c>
      <c r="P42" s="288">
        <v>27187.077517515754</v>
      </c>
      <c r="Q42" s="288">
        <v>34144.489765124097</v>
      </c>
      <c r="R42" s="288">
        <v>81888.728348950812</v>
      </c>
      <c r="S42" s="288">
        <v>172843.61055324049</v>
      </c>
      <c r="W42" s="377"/>
    </row>
    <row r="43" spans="1:23">
      <c r="A43" s="282"/>
      <c r="B43" s="282"/>
      <c r="C43" s="282"/>
      <c r="D43" s="282"/>
      <c r="E43" s="282"/>
      <c r="F43" s="282"/>
      <c r="G43" s="282"/>
    </row>
    <row r="44" spans="1:23">
      <c r="A44" s="282" t="s">
        <v>16</v>
      </c>
      <c r="B44" s="282"/>
      <c r="C44" s="282"/>
      <c r="D44" s="282"/>
      <c r="E44" s="282"/>
      <c r="F44" s="282"/>
      <c r="G44" s="282"/>
    </row>
    <row r="45" spans="1:23">
      <c r="A45" s="222" t="s">
        <v>256</v>
      </c>
      <c r="B45" s="282"/>
      <c r="C45" s="282"/>
      <c r="D45" s="282"/>
      <c r="E45" s="282"/>
      <c r="F45" s="282"/>
      <c r="G45" s="282"/>
    </row>
    <row r="46" spans="1:23" ht="15.6">
      <c r="B46" s="282"/>
      <c r="C46" s="282"/>
      <c r="D46" s="282"/>
      <c r="E46" s="282"/>
      <c r="F46" s="282"/>
      <c r="G46" s="291"/>
    </row>
    <row r="47" spans="1:23" ht="15.6">
      <c r="A47" s="281" t="s">
        <v>17</v>
      </c>
      <c r="S47" s="109">
        <v>56</v>
      </c>
    </row>
  </sheetData>
  <mergeCells count="3">
    <mergeCell ref="A3:B3"/>
    <mergeCell ref="A6:S6"/>
    <mergeCell ref="A5:S5"/>
  </mergeCells>
  <hyperlinks>
    <hyperlink ref="A2" location="INDICE!A1" display="índice" xr:uid="{00000000-0004-0000-3A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 tint="-0.499984740745262"/>
    <pageSetUpPr fitToPage="1"/>
  </sheetPr>
  <dimension ref="A1:FQ38"/>
  <sheetViews>
    <sheetView showGridLines="0" topLeftCell="A4" workbookViewId="0">
      <selection activeCell="B28" sqref="B28"/>
    </sheetView>
  </sheetViews>
  <sheetFormatPr baseColWidth="10" defaultColWidth="14.33203125" defaultRowHeight="13.8"/>
  <cols>
    <col min="1" max="1" width="14.33203125" style="48"/>
    <col min="2" max="2" width="15.6640625" style="48" customWidth="1"/>
    <col min="3" max="3" width="15" style="48" customWidth="1"/>
    <col min="4" max="16384" width="14.33203125" style="48"/>
  </cols>
  <sheetData>
    <row r="1" spans="1:173" ht="13.5" customHeight="1">
      <c r="A1" s="23"/>
      <c r="B1" s="23"/>
      <c r="C1" s="23"/>
      <c r="D1" s="23"/>
      <c r="E1" s="23"/>
      <c r="F1" s="23"/>
      <c r="G1" s="23"/>
      <c r="H1" s="23"/>
    </row>
    <row r="2" spans="1:173" ht="13.5" customHeight="1">
      <c r="A2" s="6" t="s">
        <v>0</v>
      </c>
      <c r="B2" s="55"/>
      <c r="C2" s="9"/>
      <c r="D2" s="9"/>
      <c r="E2" s="9"/>
      <c r="F2" s="9"/>
      <c r="G2" s="23"/>
      <c r="H2" s="23"/>
    </row>
    <row r="3" spans="1:173" ht="13.5" customHeight="1">
      <c r="A3" s="400" t="s">
        <v>410</v>
      </c>
      <c r="B3" s="401"/>
      <c r="C3" s="9"/>
      <c r="D3" s="9"/>
      <c r="E3" s="8" t="s">
        <v>1</v>
      </c>
    </row>
    <row r="4" spans="1:173" ht="13.5" customHeight="1">
      <c r="A4" s="9"/>
      <c r="B4" s="9"/>
      <c r="C4" s="9"/>
      <c r="D4" s="9"/>
      <c r="E4" s="9"/>
      <c r="F4" s="9"/>
      <c r="G4" s="23"/>
      <c r="H4" s="23"/>
    </row>
    <row r="5" spans="1:173" ht="18">
      <c r="A5" s="402" t="s">
        <v>212</v>
      </c>
      <c r="B5" s="402"/>
      <c r="C5" s="402"/>
      <c r="D5" s="402"/>
      <c r="E5" s="402"/>
      <c r="F5" s="171"/>
      <c r="G5" s="49"/>
      <c r="H5" s="49"/>
    </row>
    <row r="6" spans="1:173" ht="18">
      <c r="A6" s="157"/>
      <c r="B6" s="157"/>
      <c r="C6" s="157"/>
      <c r="D6" s="157"/>
      <c r="E6" s="157"/>
      <c r="F6" s="157"/>
      <c r="G6" s="49"/>
      <c r="H6" s="49"/>
    </row>
    <row r="7" spans="1:173" ht="13.5" customHeight="1">
      <c r="A7" s="5"/>
      <c r="B7" s="5"/>
      <c r="C7" s="5"/>
      <c r="D7" s="5"/>
      <c r="E7" s="5"/>
      <c r="F7" s="5"/>
    </row>
    <row r="8" spans="1:173" s="51" customFormat="1" ht="15.75" customHeight="1">
      <c r="A8" s="407" t="s">
        <v>200</v>
      </c>
      <c r="B8" s="408" t="s">
        <v>127</v>
      </c>
      <c r="C8" s="408"/>
      <c r="D8" s="411" t="s">
        <v>216</v>
      </c>
      <c r="E8" s="411" t="s">
        <v>217</v>
      </c>
      <c r="F8" s="159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</row>
    <row r="9" spans="1:173" s="51" customFormat="1" ht="15.75" customHeight="1">
      <c r="A9" s="407"/>
      <c r="B9" s="410" t="s">
        <v>213</v>
      </c>
      <c r="C9" s="410"/>
      <c r="D9" s="412"/>
      <c r="E9" s="412"/>
      <c r="F9" s="160"/>
    </row>
    <row r="10" spans="1:173" s="52" customFormat="1" ht="15.75" customHeight="1">
      <c r="A10" s="407"/>
      <c r="B10" s="164" t="s">
        <v>214</v>
      </c>
      <c r="C10" s="164" t="s">
        <v>215</v>
      </c>
      <c r="D10" s="413"/>
      <c r="E10" s="413"/>
      <c r="F10" s="161"/>
    </row>
    <row r="11" spans="1:173" s="52" customFormat="1" ht="13.5" customHeight="1">
      <c r="A11" s="168">
        <v>2008</v>
      </c>
      <c r="B11" s="169">
        <v>107403590.62806918</v>
      </c>
      <c r="C11" s="169">
        <v>137707197.79652929</v>
      </c>
      <c r="D11" s="170">
        <v>77.994173395906628</v>
      </c>
      <c r="E11" s="170"/>
      <c r="F11" s="161"/>
    </row>
    <row r="12" spans="1:173" s="52" customFormat="1" ht="13.5" customHeight="1">
      <c r="A12" s="168">
        <v>2009</v>
      </c>
      <c r="B12" s="169">
        <v>111030933.59014504</v>
      </c>
      <c r="C12" s="169">
        <v>137347592.89957991</v>
      </c>
      <c r="D12" s="170">
        <v>80.839373480191966</v>
      </c>
      <c r="E12" s="170">
        <v>3.6479649189213177</v>
      </c>
      <c r="F12" s="161"/>
    </row>
    <row r="13" spans="1:173" s="52" customFormat="1" ht="13.5" customHeight="1">
      <c r="A13" s="168">
        <v>2010</v>
      </c>
      <c r="B13" s="169">
        <v>129092883.4800366</v>
      </c>
      <c r="C13" s="169">
        <v>152586625.97356832</v>
      </c>
      <c r="D13" s="170">
        <v>84.60301330891123</v>
      </c>
      <c r="E13" s="170">
        <v>4.655701382497071</v>
      </c>
      <c r="F13" s="161"/>
    </row>
    <row r="14" spans="1:173" s="52" customFormat="1" ht="13.5" customHeight="1">
      <c r="A14" s="168">
        <v>2011</v>
      </c>
      <c r="B14" s="169">
        <v>141486449.3925713</v>
      </c>
      <c r="C14" s="169">
        <v>159127055.17512712</v>
      </c>
      <c r="D14" s="170">
        <v>88.914137974122966</v>
      </c>
      <c r="E14" s="170">
        <v>5.095710538666637</v>
      </c>
      <c r="F14" s="161"/>
    </row>
    <row r="15" spans="1:173" s="52" customFormat="1" ht="13.5" customHeight="1">
      <c r="A15" s="168">
        <v>2012</v>
      </c>
      <c r="B15" s="169">
        <v>147225506.09466466</v>
      </c>
      <c r="C15" s="169">
        <v>158000367.02114698</v>
      </c>
      <c r="D15" s="170">
        <v>93.180483609230976</v>
      </c>
      <c r="E15" s="170">
        <v>4.7982758786343567</v>
      </c>
      <c r="F15" s="161"/>
    </row>
    <row r="16" spans="1:173" s="52" customFormat="1" ht="13.5" customHeight="1">
      <c r="A16" s="168">
        <v>2013</v>
      </c>
      <c r="B16" s="169">
        <v>166350805.10745418</v>
      </c>
      <c r="C16" s="169">
        <v>171103458.31170872</v>
      </c>
      <c r="D16" s="170">
        <v>97.22235117212162</v>
      </c>
      <c r="E16" s="170">
        <v>4.3376760951799014</v>
      </c>
      <c r="F16" s="161"/>
    </row>
    <row r="17" spans="1:6" s="51" customFormat="1" ht="13.5" customHeight="1">
      <c r="A17" s="168">
        <v>2014</v>
      </c>
      <c r="B17" s="169">
        <v>180174060.96624577</v>
      </c>
      <c r="C17" s="169">
        <v>180174060.96624571</v>
      </c>
      <c r="D17" s="170">
        <v>100.00000000000003</v>
      </c>
      <c r="E17" s="170">
        <v>2.8570064335935257</v>
      </c>
      <c r="F17" s="91"/>
    </row>
    <row r="18" spans="1:6" s="51" customFormat="1" ht="13.5" customHeight="1">
      <c r="A18" s="168">
        <v>2015</v>
      </c>
      <c r="B18" s="169">
        <v>188477326.977429</v>
      </c>
      <c r="C18" s="169">
        <v>185502081.24360436</v>
      </c>
      <c r="D18" s="170">
        <v>101.6038880609202</v>
      </c>
      <c r="E18" s="170">
        <v>1.603888060920184</v>
      </c>
      <c r="F18" s="90"/>
    </row>
    <row r="19" spans="1:6" s="51" customFormat="1" ht="13.5" customHeight="1">
      <c r="A19" s="168">
        <v>2016</v>
      </c>
      <c r="B19" s="169">
        <v>204647273.07504833</v>
      </c>
      <c r="C19" s="169">
        <v>193419357.99209994</v>
      </c>
      <c r="D19" s="170">
        <v>105.80495933783783</v>
      </c>
      <c r="E19" s="170">
        <v>4.1347544440412776</v>
      </c>
      <c r="F19" s="90"/>
    </row>
    <row r="20" spans="1:6" s="51" customFormat="1" ht="13.5" customHeight="1">
      <c r="A20" s="168">
        <v>2017</v>
      </c>
      <c r="B20" s="169">
        <v>219122277.20283097</v>
      </c>
      <c r="C20" s="169">
        <v>202722981.63336447</v>
      </c>
      <c r="D20" s="170">
        <v>108.08950985099732</v>
      </c>
      <c r="E20" s="170">
        <v>2.1592092917543226</v>
      </c>
      <c r="F20" s="90"/>
    </row>
    <row r="21" spans="1:6" s="51" customFormat="1" ht="13.5" customHeight="1">
      <c r="A21" s="168">
        <v>2018</v>
      </c>
      <c r="B21" s="169">
        <v>230576477.4704113</v>
      </c>
      <c r="C21" s="169">
        <v>209218733.4632355</v>
      </c>
      <c r="D21" s="170">
        <v>110.20833252053353</v>
      </c>
      <c r="E21" s="170">
        <v>1.9602481984209561</v>
      </c>
      <c r="F21" s="90"/>
    </row>
    <row r="22" spans="1:6" s="51" customFormat="1" ht="13.5" customHeight="1">
      <c r="A22" s="168">
        <v>2019</v>
      </c>
      <c r="B22" s="169">
        <v>236681497.06074136</v>
      </c>
      <c r="C22" s="169">
        <v>208377977.31118906</v>
      </c>
      <c r="D22" s="170">
        <v>113.58277881125807</v>
      </c>
      <c r="E22" s="170">
        <v>3.0618794546191168</v>
      </c>
      <c r="F22" s="90"/>
    </row>
    <row r="23" spans="1:6" s="51" customFormat="1" ht="13.5" customHeight="1">
      <c r="A23" s="168">
        <v>2020</v>
      </c>
      <c r="B23" s="169">
        <v>239914728.7937609</v>
      </c>
      <c r="C23" s="169">
        <v>206669725.09524414</v>
      </c>
      <c r="D23" s="170">
        <v>116.08605405711734</v>
      </c>
      <c r="E23" s="170">
        <v>2.2039214677244274</v>
      </c>
      <c r="F23" s="90"/>
    </row>
    <row r="24" spans="1:6" s="51" customFormat="1" ht="13.5" customHeight="1">
      <c r="A24" s="259">
        <v>2021</v>
      </c>
      <c r="B24" s="169">
        <v>270542155.85930765</v>
      </c>
      <c r="C24" s="169">
        <v>214925385.15608335</v>
      </c>
      <c r="D24" s="170">
        <v>125.87724603254019</v>
      </c>
      <c r="E24" s="170">
        <v>8.4344256982025883</v>
      </c>
      <c r="F24" s="90"/>
    </row>
    <row r="25" spans="1:6" s="51" customFormat="1" ht="13.5" customHeight="1">
      <c r="A25" s="259">
        <v>2022</v>
      </c>
      <c r="B25" s="169">
        <v>292166751.07789052</v>
      </c>
      <c r="C25" s="169">
        <v>214865040.18515012</v>
      </c>
      <c r="D25" s="170">
        <v>135.97686753793411</v>
      </c>
      <c r="E25" s="170">
        <v>8.0233893127778657</v>
      </c>
      <c r="F25" s="90"/>
    </row>
    <row r="26" spans="1:6" s="51" customFormat="1" ht="13.5" customHeight="1">
      <c r="A26" s="259" t="s">
        <v>341</v>
      </c>
      <c r="B26" s="169">
        <v>314445334.07677943</v>
      </c>
      <c r="C26" s="169">
        <v>226222474.99442959</v>
      </c>
      <c r="D26" s="170">
        <v>138.99827330795588</v>
      </c>
      <c r="E26" s="170">
        <v>2.2219998333016946</v>
      </c>
      <c r="F26" s="90"/>
    </row>
    <row r="27" spans="1:6" s="51" customFormat="1" ht="13.5" customHeight="1">
      <c r="A27" s="259" t="s">
        <v>414</v>
      </c>
      <c r="B27" s="169">
        <v>338236551.1740284</v>
      </c>
      <c r="C27" s="169">
        <v>236785132.13855276</v>
      </c>
      <c r="D27" s="170">
        <v>142.84535017853747</v>
      </c>
      <c r="E27" s="170">
        <v>2.7677155830980951</v>
      </c>
      <c r="F27" s="90"/>
    </row>
    <row r="28" spans="1:6" s="51" customFormat="1" ht="13.5" customHeight="1">
      <c r="A28" s="162"/>
      <c r="B28" s="90"/>
      <c r="C28" s="90"/>
      <c r="D28" s="92"/>
      <c r="E28" s="90"/>
      <c r="F28" s="90"/>
    </row>
    <row r="29" spans="1:6" s="51" customFormat="1" ht="13.5" customHeight="1">
      <c r="A29" s="5" t="s">
        <v>192</v>
      </c>
      <c r="B29" s="90"/>
      <c r="C29" s="90"/>
      <c r="D29" s="92"/>
      <c r="E29" s="90"/>
      <c r="F29" s="90"/>
    </row>
    <row r="30" spans="1:6" ht="13.5" customHeight="1">
      <c r="A30" s="5"/>
      <c r="B30" s="5"/>
      <c r="C30" s="5"/>
      <c r="D30" s="5"/>
      <c r="E30" s="5"/>
      <c r="F30" s="5"/>
    </row>
    <row r="31" spans="1:6" ht="13.5" customHeight="1">
      <c r="A31" s="7" t="s">
        <v>17</v>
      </c>
      <c r="B31" s="5"/>
      <c r="C31" s="5"/>
      <c r="D31" s="78"/>
      <c r="E31" s="59">
        <f>'1.3. PIB y crecimiento'!G32+1</f>
        <v>4</v>
      </c>
      <c r="F31" s="59"/>
    </row>
    <row r="32" spans="1:6">
      <c r="D32" s="53"/>
    </row>
    <row r="33" spans="4:4">
      <c r="D33" s="54"/>
    </row>
    <row r="34" spans="4:4">
      <c r="D34" s="54"/>
    </row>
    <row r="35" spans="4:4">
      <c r="D35" s="54"/>
    </row>
    <row r="36" spans="4:4">
      <c r="D36" s="54"/>
    </row>
    <row r="37" spans="4:4">
      <c r="D37" s="54"/>
    </row>
    <row r="38" spans="4:4">
      <c r="D38" s="54"/>
    </row>
  </sheetData>
  <mergeCells count="7">
    <mergeCell ref="A5:E5"/>
    <mergeCell ref="D8:D10"/>
    <mergeCell ref="E8:E10"/>
    <mergeCell ref="A3:B3"/>
    <mergeCell ref="A8:A10"/>
    <mergeCell ref="B8:C8"/>
    <mergeCell ref="B9:C9"/>
  </mergeCells>
  <hyperlinks>
    <hyperlink ref="A2" location="INDICE!A1" display="índice" xr:uid="{00000000-0004-0000-05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oja51">
    <tabColor rgb="FF0070C0"/>
  </sheetPr>
  <dimension ref="A2:W47"/>
  <sheetViews>
    <sheetView topLeftCell="L8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2" width="11.88671875" style="280" bestFit="1" customWidth="1"/>
    <col min="23" max="23" width="12.6640625" style="280" bestFit="1" customWidth="1"/>
    <col min="24" max="24" width="11.88671875" style="280" bestFit="1" customWidth="1"/>
    <col min="25" max="16384" width="11.44140625" style="280"/>
  </cols>
  <sheetData>
    <row r="2" spans="1:23">
      <c r="A2" s="278" t="s">
        <v>0</v>
      </c>
      <c r="B2" s="279"/>
    </row>
    <row r="3" spans="1:23">
      <c r="A3" s="459" t="s">
        <v>410</v>
      </c>
      <c r="B3" s="460"/>
      <c r="S3" s="8" t="s">
        <v>1</v>
      </c>
    </row>
    <row r="5" spans="1:23" ht="18">
      <c r="A5" s="462" t="s">
        <v>436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3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3">
      <c r="A7" s="282"/>
      <c r="B7" s="282"/>
      <c r="C7" s="282"/>
      <c r="D7" s="282"/>
      <c r="E7" s="282"/>
      <c r="F7" s="282"/>
      <c r="G7" s="282"/>
    </row>
    <row r="8" spans="1:23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3" ht="15" thickBot="1">
      <c r="A9" s="283" t="s">
        <v>147</v>
      </c>
      <c r="B9" s="284" t="s">
        <v>136</v>
      </c>
      <c r="C9" s="285">
        <f>SUM(C10:C42)</f>
        <v>72986.714149594365</v>
      </c>
      <c r="D9" s="285">
        <f t="shared" ref="D9:S9" si="0">SUM(D10:D42)</f>
        <v>74310.852650927438</v>
      </c>
      <c r="E9" s="285">
        <f t="shared" si="0"/>
        <v>76449.170118943002</v>
      </c>
      <c r="F9" s="285">
        <f t="shared" si="0"/>
        <v>74627.470447509535</v>
      </c>
      <c r="G9" s="285">
        <f t="shared" si="0"/>
        <v>75138.282286049696</v>
      </c>
      <c r="H9" s="285">
        <f t="shared" si="0"/>
        <v>77066.744862010804</v>
      </c>
      <c r="I9" s="285">
        <f t="shared" si="0"/>
        <v>76083.326301673078</v>
      </c>
      <c r="J9" s="285">
        <f t="shared" si="0"/>
        <v>86157.592438556458</v>
      </c>
      <c r="K9" s="285">
        <f t="shared" si="0"/>
        <v>88398.392891349125</v>
      </c>
      <c r="L9" s="285">
        <f t="shared" si="0"/>
        <v>95781.915888116142</v>
      </c>
      <c r="M9" s="285">
        <f t="shared" si="0"/>
        <v>96284.609070545208</v>
      </c>
      <c r="N9" s="285">
        <f t="shared" si="0"/>
        <v>98645.129366785754</v>
      </c>
      <c r="O9" s="285">
        <f t="shared" si="0"/>
        <v>99563.389244377278</v>
      </c>
      <c r="P9" s="285">
        <f t="shared" si="0"/>
        <v>108558.54201018697</v>
      </c>
      <c r="Q9" s="285">
        <f t="shared" si="0"/>
        <v>114317.86886478904</v>
      </c>
      <c r="R9" s="285">
        <f t="shared" si="0"/>
        <v>119839.65622682056</v>
      </c>
      <c r="S9" s="285">
        <f t="shared" si="0"/>
        <v>124399.89887563465</v>
      </c>
    </row>
    <row r="10" spans="1:23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  <c r="W10" s="377"/>
    </row>
    <row r="11" spans="1:23">
      <c r="A11" s="289" t="s">
        <v>121</v>
      </c>
      <c r="B11" s="290">
        <v>2</v>
      </c>
      <c r="C11" s="288">
        <v>3235</v>
      </c>
      <c r="D11" s="288">
        <v>3232</v>
      </c>
      <c r="E11" s="288">
        <v>3228</v>
      </c>
      <c r="F11" s="288">
        <v>3227</v>
      </c>
      <c r="G11" s="288">
        <v>3224</v>
      </c>
      <c r="H11" s="288">
        <v>3215</v>
      </c>
      <c r="I11" s="288">
        <v>3214</v>
      </c>
      <c r="J11" s="288">
        <v>3639.0556168225594</v>
      </c>
      <c r="K11" s="288">
        <v>3842.6418930080836</v>
      </c>
      <c r="L11" s="288">
        <v>3565.2325032768808</v>
      </c>
      <c r="M11" s="288">
        <v>3682.3100043691743</v>
      </c>
      <c r="N11" s="288">
        <v>3696.7281335513794</v>
      </c>
      <c r="O11" s="288">
        <v>3685.1936302056151</v>
      </c>
      <c r="P11" s="288">
        <v>3694.4212328822264</v>
      </c>
      <c r="Q11" s="288">
        <v>3664.7771008570548</v>
      </c>
      <c r="R11" s="288">
        <v>3938.267405647252</v>
      </c>
      <c r="S11" s="288">
        <v>4223.1935492799112</v>
      </c>
      <c r="W11" s="377"/>
    </row>
    <row r="12" spans="1:23">
      <c r="A12" s="289" t="s">
        <v>19</v>
      </c>
      <c r="B12" s="290">
        <v>3</v>
      </c>
      <c r="C12" s="288">
        <v>3874</v>
      </c>
      <c r="D12" s="288">
        <v>3872</v>
      </c>
      <c r="E12" s="288">
        <v>3870</v>
      </c>
      <c r="F12" s="288">
        <v>3866</v>
      </c>
      <c r="G12" s="288">
        <v>3865</v>
      </c>
      <c r="H12" s="288">
        <v>3862</v>
      </c>
      <c r="I12" s="288">
        <v>3860</v>
      </c>
      <c r="J12" s="288">
        <v>4487.2852451851113</v>
      </c>
      <c r="K12" s="288">
        <v>4776.3817531517998</v>
      </c>
      <c r="L12" s="288">
        <v>4170.133399667382</v>
      </c>
      <c r="M12" s="288">
        <v>4231.1600796008588</v>
      </c>
      <c r="N12" s="288">
        <v>4304.99209552103</v>
      </c>
      <c r="O12" s="288">
        <v>4393.9905146252358</v>
      </c>
      <c r="P12" s="288">
        <v>4375.3315685132611</v>
      </c>
      <c r="Q12" s="288">
        <v>4295.1215315855534</v>
      </c>
      <c r="R12" s="288">
        <v>3907.8736310483155</v>
      </c>
      <c r="S12" s="288">
        <v>3958.9206811675085</v>
      </c>
      <c r="W12" s="377"/>
    </row>
    <row r="13" spans="1:23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  <c r="W13" s="377"/>
    </row>
    <row r="14" spans="1:23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  <c r="W14" s="377"/>
    </row>
    <row r="15" spans="1:23">
      <c r="A15" s="289" t="s">
        <v>22</v>
      </c>
      <c r="B15" s="290">
        <v>6</v>
      </c>
      <c r="C15" s="288">
        <v>95</v>
      </c>
      <c r="D15" s="288">
        <v>102</v>
      </c>
      <c r="E15" s="288">
        <v>118</v>
      </c>
      <c r="F15" s="288">
        <v>124</v>
      </c>
      <c r="G15" s="288">
        <v>130</v>
      </c>
      <c r="H15" s="288">
        <v>135</v>
      </c>
      <c r="I15" s="288">
        <v>146</v>
      </c>
      <c r="J15" s="288">
        <v>148.0243759597808</v>
      </c>
      <c r="K15" s="288">
        <v>158.22504889582996</v>
      </c>
      <c r="L15" s="288">
        <v>102.01783354009257</v>
      </c>
      <c r="M15" s="288">
        <v>137.8534516791407</v>
      </c>
      <c r="N15" s="288">
        <v>136.53017751871101</v>
      </c>
      <c r="O15" s="288">
        <v>136.53017751871101</v>
      </c>
      <c r="P15" s="288">
        <v>134.23133783049707</v>
      </c>
      <c r="Q15" s="288">
        <v>129.43259561743048</v>
      </c>
      <c r="R15" s="288">
        <v>134.66280994230613</v>
      </c>
      <c r="S15" s="288">
        <v>137.80268787004721</v>
      </c>
      <c r="W15" s="377"/>
    </row>
    <row r="16" spans="1:23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  <c r="W16" s="377"/>
    </row>
    <row r="17" spans="1:23">
      <c r="A17" s="289" t="s">
        <v>24</v>
      </c>
      <c r="B17" s="290">
        <v>8</v>
      </c>
      <c r="C17" s="288">
        <v>30</v>
      </c>
      <c r="D17" s="288">
        <v>31</v>
      </c>
      <c r="E17" s="288">
        <v>31</v>
      </c>
      <c r="F17" s="288">
        <v>31</v>
      </c>
      <c r="G17" s="288">
        <v>32</v>
      </c>
      <c r="H17" s="288">
        <v>32</v>
      </c>
      <c r="I17" s="288">
        <v>32</v>
      </c>
      <c r="J17" s="288">
        <v>38.22780003131097</v>
      </c>
      <c r="K17" s="288">
        <v>43.293839348607172</v>
      </c>
      <c r="L17" s="288">
        <v>41.944466339488599</v>
      </c>
      <c r="M17" s="288">
        <v>38.866526429851689</v>
      </c>
      <c r="N17" s="288">
        <v>38.866526429851689</v>
      </c>
      <c r="O17" s="288">
        <v>40.239831715822021</v>
      </c>
      <c r="P17" s="288">
        <v>40.642238052724238</v>
      </c>
      <c r="Q17" s="288">
        <v>40.111917793547647</v>
      </c>
      <c r="R17" s="288">
        <v>42.001775047115125</v>
      </c>
      <c r="S17" s="288">
        <v>44.32750474567446</v>
      </c>
      <c r="W17" s="377"/>
    </row>
    <row r="18" spans="1:23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  <c r="W18" s="377"/>
    </row>
    <row r="19" spans="1:23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  <c r="W19" s="377"/>
    </row>
    <row r="20" spans="1:23">
      <c r="A20" s="289" t="s">
        <v>27</v>
      </c>
      <c r="B20" s="290">
        <v>11</v>
      </c>
      <c r="C20" s="288">
        <v>334</v>
      </c>
      <c r="D20" s="288">
        <v>338</v>
      </c>
      <c r="E20" s="288">
        <v>340</v>
      </c>
      <c r="F20" s="288">
        <v>340</v>
      </c>
      <c r="G20" s="288">
        <v>344</v>
      </c>
      <c r="H20" s="288">
        <v>344</v>
      </c>
      <c r="I20" s="288">
        <v>344</v>
      </c>
      <c r="J20" s="288">
        <v>358.89472972740032</v>
      </c>
      <c r="K20" s="288">
        <v>378.44561405830933</v>
      </c>
      <c r="L20" s="288">
        <v>452.52323999840837</v>
      </c>
      <c r="M20" s="288">
        <v>375.57271675682358</v>
      </c>
      <c r="N20" s="288">
        <v>381.88726010818834</v>
      </c>
      <c r="O20" s="288">
        <v>389.46471212982595</v>
      </c>
      <c r="P20" s="288">
        <v>395.57870861031108</v>
      </c>
      <c r="Q20" s="288">
        <v>406.99710682449467</v>
      </c>
      <c r="R20" s="288">
        <v>425.97308283703615</v>
      </c>
      <c r="S20" s="288">
        <v>415.79292849673584</v>
      </c>
      <c r="W20" s="377"/>
    </row>
    <row r="21" spans="1:23">
      <c r="A21" s="289" t="s">
        <v>28</v>
      </c>
      <c r="B21" s="290">
        <v>12</v>
      </c>
      <c r="C21" s="288">
        <v>245</v>
      </c>
      <c r="D21" s="288">
        <v>300</v>
      </c>
      <c r="E21" s="288">
        <v>362</v>
      </c>
      <c r="F21" s="288">
        <v>410</v>
      </c>
      <c r="G21" s="288">
        <v>458</v>
      </c>
      <c r="H21" s="288">
        <v>475</v>
      </c>
      <c r="I21" s="288">
        <v>478</v>
      </c>
      <c r="J21" s="288">
        <v>490.12680562116611</v>
      </c>
      <c r="K21" s="288">
        <v>486.18401751382754</v>
      </c>
      <c r="L21" s="288">
        <v>333.30444698134306</v>
      </c>
      <c r="M21" s="288">
        <v>436.53842337211222</v>
      </c>
      <c r="N21" s="288">
        <v>444.83073869768975</v>
      </c>
      <c r="O21" s="288">
        <v>438.19688643722776</v>
      </c>
      <c r="P21" s="288">
        <v>427.8109026004401</v>
      </c>
      <c r="Q21" s="288">
        <v>416.13627961776257</v>
      </c>
      <c r="R21" s="288">
        <v>458.34926484674241</v>
      </c>
      <c r="S21" s="288">
        <v>457.05468743179472</v>
      </c>
      <c r="W21" s="377"/>
    </row>
    <row r="22" spans="1:23">
      <c r="A22" s="289" t="s">
        <v>29</v>
      </c>
      <c r="B22" s="290">
        <v>13</v>
      </c>
      <c r="C22" s="288">
        <v>450</v>
      </c>
      <c r="D22" s="288">
        <v>452</v>
      </c>
      <c r="E22" s="288">
        <v>455</v>
      </c>
      <c r="F22" s="288">
        <v>456</v>
      </c>
      <c r="G22" s="288">
        <v>460</v>
      </c>
      <c r="H22" s="288">
        <v>460</v>
      </c>
      <c r="I22" s="288">
        <v>462</v>
      </c>
      <c r="J22" s="288">
        <v>474.36753369070078</v>
      </c>
      <c r="K22" s="288">
        <v>491.53838572387883</v>
      </c>
      <c r="L22" s="288">
        <v>750.06319066734318</v>
      </c>
      <c r="M22" s="288">
        <v>527.59382201638459</v>
      </c>
      <c r="N22" s="288">
        <v>541.1125864196614</v>
      </c>
      <c r="O22" s="288">
        <v>556.93510370359377</v>
      </c>
      <c r="P22" s="288">
        <v>573.44861770617229</v>
      </c>
      <c r="Q22" s="288">
        <v>598.368295100002</v>
      </c>
      <c r="R22" s="288">
        <v>556.02434370309948</v>
      </c>
      <c r="S22" s="288">
        <v>558.47952553507696</v>
      </c>
      <c r="W22" s="377"/>
    </row>
    <row r="23" spans="1:23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  <c r="W23" s="377"/>
    </row>
    <row r="24" spans="1:23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  <c r="W24" s="377"/>
    </row>
    <row r="25" spans="1:23">
      <c r="A25" s="289" t="s">
        <v>31</v>
      </c>
      <c r="B25" s="290">
        <v>16</v>
      </c>
      <c r="C25" s="288">
        <v>325</v>
      </c>
      <c r="D25" s="288">
        <v>328</v>
      </c>
      <c r="E25" s="288">
        <v>332</v>
      </c>
      <c r="F25" s="288">
        <v>334</v>
      </c>
      <c r="G25" s="288">
        <v>336</v>
      </c>
      <c r="H25" s="288">
        <v>340</v>
      </c>
      <c r="I25" s="288">
        <v>341</v>
      </c>
      <c r="J25" s="288">
        <v>400.7870767248217</v>
      </c>
      <c r="K25" s="288">
        <v>411.3900946776825</v>
      </c>
      <c r="L25" s="288">
        <v>480.6299627445942</v>
      </c>
      <c r="M25" s="288">
        <v>487.43912834897566</v>
      </c>
      <c r="N25" s="288">
        <v>472.50017268228765</v>
      </c>
      <c r="O25" s="288">
        <v>417.10904475761129</v>
      </c>
      <c r="P25" s="288">
        <v>454.14364300899786</v>
      </c>
      <c r="Q25" s="288">
        <v>481.76812125679362</v>
      </c>
      <c r="R25" s="288">
        <v>511.11737541492295</v>
      </c>
      <c r="S25" s="288">
        <v>510.27805172739232</v>
      </c>
      <c r="W25" s="377"/>
    </row>
    <row r="26" spans="1:23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  <c r="W26" s="377"/>
    </row>
    <row r="27" spans="1:23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  <c r="W27" s="377"/>
    </row>
    <row r="28" spans="1:23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  <c r="W28" s="377"/>
    </row>
    <row r="29" spans="1:23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  <c r="W29" s="377"/>
    </row>
    <row r="30" spans="1:23">
      <c r="A30" s="289" t="s">
        <v>35</v>
      </c>
      <c r="B30" s="290">
        <v>21</v>
      </c>
      <c r="C30" s="288">
        <v>143</v>
      </c>
      <c r="D30" s="288">
        <v>144</v>
      </c>
      <c r="E30" s="288">
        <v>146</v>
      </c>
      <c r="F30" s="288">
        <v>148</v>
      </c>
      <c r="G30" s="288">
        <v>153</v>
      </c>
      <c r="H30" s="288">
        <v>155</v>
      </c>
      <c r="I30" s="288">
        <v>156</v>
      </c>
      <c r="J30" s="288">
        <v>183.95953315842871</v>
      </c>
      <c r="K30" s="288">
        <v>188.24633399985061</v>
      </c>
      <c r="L30" s="288">
        <v>197.06444905324577</v>
      </c>
      <c r="M30" s="288">
        <v>184.58142573029218</v>
      </c>
      <c r="N30" s="288">
        <v>174.59351070613269</v>
      </c>
      <c r="O30" s="288">
        <v>189.03952024431649</v>
      </c>
      <c r="P30" s="288">
        <v>199.96802321709833</v>
      </c>
      <c r="Q30" s="288">
        <v>210.98936907990273</v>
      </c>
      <c r="R30" s="288">
        <v>239.77682030008873</v>
      </c>
      <c r="S30" s="288">
        <v>239.26040559166827</v>
      </c>
      <c r="W30" s="377"/>
    </row>
    <row r="31" spans="1:23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  <c r="W31" s="377"/>
    </row>
    <row r="32" spans="1:23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  <c r="W32" s="377"/>
    </row>
    <row r="33" spans="1:23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  <c r="W33" s="377"/>
    </row>
    <row r="34" spans="1:23">
      <c r="A34" s="289" t="s">
        <v>38</v>
      </c>
      <c r="B34" s="290">
        <v>25</v>
      </c>
      <c r="C34" s="288">
        <v>20365</v>
      </c>
      <c r="D34" s="288">
        <v>20410</v>
      </c>
      <c r="E34" s="288">
        <v>20416</v>
      </c>
      <c r="F34" s="288">
        <v>20418</v>
      </c>
      <c r="G34" s="288">
        <v>20440</v>
      </c>
      <c r="H34" s="288">
        <v>20442</v>
      </c>
      <c r="I34" s="288">
        <v>20445</v>
      </c>
      <c r="J34" s="288">
        <v>23576.102956136361</v>
      </c>
      <c r="K34" s="288">
        <v>24390.153608170309</v>
      </c>
      <c r="L34" s="288">
        <v>26850.61023630893</v>
      </c>
      <c r="M34" s="288">
        <v>27115.466700153898</v>
      </c>
      <c r="N34" s="288">
        <v>26895.392987890744</v>
      </c>
      <c r="O34" s="288">
        <v>24135.066018395868</v>
      </c>
      <c r="P34" s="288">
        <v>26832.8447005956</v>
      </c>
      <c r="Q34" s="288">
        <v>30835.020001137185</v>
      </c>
      <c r="R34" s="288">
        <v>31072.054550731849</v>
      </c>
      <c r="S34" s="288">
        <v>32912.64969859695</v>
      </c>
      <c r="W34" s="377"/>
    </row>
    <row r="35" spans="1:23">
      <c r="A35" s="289" t="s">
        <v>39</v>
      </c>
      <c r="B35" s="290">
        <v>26</v>
      </c>
      <c r="C35" s="288">
        <v>31410</v>
      </c>
      <c r="D35" s="288">
        <v>31414</v>
      </c>
      <c r="E35" s="288">
        <v>31415</v>
      </c>
      <c r="F35" s="288">
        <v>31416</v>
      </c>
      <c r="G35" s="288">
        <v>31422</v>
      </c>
      <c r="H35" s="288">
        <v>31423</v>
      </c>
      <c r="I35" s="288">
        <v>31425</v>
      </c>
      <c r="J35" s="288">
        <v>36949.274566402295</v>
      </c>
      <c r="K35" s="288">
        <v>38759.777889049983</v>
      </c>
      <c r="L35" s="288">
        <v>42449.772998523098</v>
      </c>
      <c r="M35" s="288">
        <v>42395.956363493839</v>
      </c>
      <c r="N35" s="288">
        <v>44555.92122959542</v>
      </c>
      <c r="O35" s="288">
        <v>48706.012649222946</v>
      </c>
      <c r="P35" s="288">
        <v>50265.0663010149</v>
      </c>
      <c r="Q35" s="288">
        <v>51808.581336415489</v>
      </c>
      <c r="R35" s="288">
        <v>56041.311126600202</v>
      </c>
      <c r="S35" s="288">
        <v>56809.461395327555</v>
      </c>
      <c r="W35" s="377"/>
    </row>
    <row r="36" spans="1:23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  <c r="W36" s="377"/>
    </row>
    <row r="37" spans="1:23">
      <c r="A37" s="289" t="s">
        <v>41</v>
      </c>
      <c r="B37" s="290">
        <v>28</v>
      </c>
      <c r="C37" s="288">
        <v>3847.7007047347724</v>
      </c>
      <c r="D37" s="288">
        <v>5012.4771628035815</v>
      </c>
      <c r="E37" s="288">
        <v>7024.5690856461879</v>
      </c>
      <c r="F37" s="288">
        <v>5257.1676688929438</v>
      </c>
      <c r="G37" s="288">
        <v>5564.3929648923222</v>
      </c>
      <c r="H37" s="288">
        <v>7447.3122479029698</v>
      </c>
      <c r="I37" s="288">
        <v>6444.6833334411494</v>
      </c>
      <c r="J37" s="288">
        <v>5442.0544189793509</v>
      </c>
      <c r="K37" s="288">
        <v>4439.4255045174959</v>
      </c>
      <c r="L37" s="288">
        <v>4741.5825445803639</v>
      </c>
      <c r="M37" s="288">
        <v>4525.0703600894567</v>
      </c>
      <c r="N37" s="288">
        <v>4062.4275685829052</v>
      </c>
      <c r="O37" s="288">
        <v>5052.914659942151</v>
      </c>
      <c r="P37" s="288">
        <v>8069.2353179468191</v>
      </c>
      <c r="Q37" s="288">
        <v>7515.3043014436262</v>
      </c>
      <c r="R37" s="288">
        <v>6961.3732849432527</v>
      </c>
      <c r="S37" s="288">
        <v>7565.4841763655704</v>
      </c>
      <c r="W37" s="377"/>
    </row>
    <row r="38" spans="1:23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  <c r="W38" s="377"/>
    </row>
    <row r="39" spans="1:23">
      <c r="A39" s="289" t="s">
        <v>43</v>
      </c>
      <c r="B39" s="290">
        <v>30</v>
      </c>
      <c r="C39" s="288">
        <v>3340</v>
      </c>
      <c r="D39" s="288">
        <v>3344</v>
      </c>
      <c r="E39" s="288">
        <v>3352</v>
      </c>
      <c r="F39" s="288">
        <v>3357</v>
      </c>
      <c r="G39" s="288">
        <v>3361</v>
      </c>
      <c r="H39" s="288">
        <v>3362</v>
      </c>
      <c r="I39" s="288">
        <v>3368</v>
      </c>
      <c r="J39" s="288">
        <v>3804.5343311403617</v>
      </c>
      <c r="K39" s="288">
        <v>3804.8453877884726</v>
      </c>
      <c r="L39" s="288">
        <v>4401.0001557309351</v>
      </c>
      <c r="M39" s="288">
        <v>4844.5949686649419</v>
      </c>
      <c r="N39" s="288">
        <v>4915.5388313561189</v>
      </c>
      <c r="O39" s="288">
        <v>4304.4147401303144</v>
      </c>
      <c r="P39" s="288">
        <v>4725.0465320289304</v>
      </c>
      <c r="Q39" s="288">
        <v>5186.4158344427842</v>
      </c>
      <c r="R39" s="288">
        <v>5341.3312521886364</v>
      </c>
      <c r="S39" s="288">
        <v>5480.368063287422</v>
      </c>
      <c r="W39" s="377"/>
    </row>
    <row r="40" spans="1:23">
      <c r="A40" s="289" t="s">
        <v>125</v>
      </c>
      <c r="B40" s="290">
        <v>31</v>
      </c>
      <c r="C40" s="288">
        <v>869.01344485959487</v>
      </c>
      <c r="D40" s="288">
        <v>906.37548812385887</v>
      </c>
      <c r="E40" s="288">
        <v>930.60103329681863</v>
      </c>
      <c r="F40" s="288">
        <v>810.30277861658772</v>
      </c>
      <c r="G40" s="288">
        <v>913.88932115737373</v>
      </c>
      <c r="H40" s="288">
        <v>938.43261410783293</v>
      </c>
      <c r="I40" s="288">
        <v>929.64296823193217</v>
      </c>
      <c r="J40" s="288">
        <v>1081.1537974985504</v>
      </c>
      <c r="K40" s="288">
        <v>1079.2880424689229</v>
      </c>
      <c r="L40" s="288">
        <v>1059.9337172727205</v>
      </c>
      <c r="M40" s="288">
        <v>1087.5046313680314</v>
      </c>
      <c r="N40" s="288">
        <v>1224.6931577497294</v>
      </c>
      <c r="O40" s="288">
        <v>852.83334797627936</v>
      </c>
      <c r="P40" s="288">
        <v>966.598940745052</v>
      </c>
      <c r="Q40" s="288">
        <v>1106.5694113396962</v>
      </c>
      <c r="R40" s="288">
        <v>1210.3180697988746</v>
      </c>
      <c r="S40" s="288">
        <v>1297.5880798707101</v>
      </c>
      <c r="W40" s="377"/>
    </row>
    <row r="41" spans="1:23">
      <c r="A41" s="289" t="s">
        <v>44</v>
      </c>
      <c r="B41" s="290">
        <v>32</v>
      </c>
      <c r="C41" s="288">
        <v>4424</v>
      </c>
      <c r="D41" s="288">
        <v>4425</v>
      </c>
      <c r="E41" s="288">
        <v>4429</v>
      </c>
      <c r="F41" s="288">
        <v>4433</v>
      </c>
      <c r="G41" s="288">
        <v>4435</v>
      </c>
      <c r="H41" s="288">
        <v>4436</v>
      </c>
      <c r="I41" s="288">
        <v>4438</v>
      </c>
      <c r="J41" s="288">
        <v>5083.743651478243</v>
      </c>
      <c r="K41" s="288">
        <v>5148.5554789760836</v>
      </c>
      <c r="L41" s="288">
        <v>6186.102743431331</v>
      </c>
      <c r="M41" s="288">
        <v>6214.1004684714135</v>
      </c>
      <c r="N41" s="288">
        <v>6799.114389975909</v>
      </c>
      <c r="O41" s="288">
        <v>6265.4484073717413</v>
      </c>
      <c r="P41" s="288">
        <v>7404.1739454339295</v>
      </c>
      <c r="Q41" s="288">
        <v>7622.2756622777197</v>
      </c>
      <c r="R41" s="288">
        <v>8999.2214337708665</v>
      </c>
      <c r="S41" s="288">
        <v>9789.2374403406393</v>
      </c>
      <c r="W41" s="377"/>
    </row>
    <row r="42" spans="1:23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W42" s="377"/>
    </row>
    <row r="43" spans="1:23">
      <c r="A43" s="282"/>
      <c r="B43" s="282"/>
      <c r="C43" s="282"/>
      <c r="D43" s="282"/>
      <c r="E43" s="282"/>
      <c r="F43" s="282"/>
      <c r="G43" s="282"/>
    </row>
    <row r="44" spans="1:23">
      <c r="A44" s="282" t="s">
        <v>16</v>
      </c>
      <c r="B44" s="282"/>
      <c r="C44" s="282"/>
      <c r="D44" s="282"/>
      <c r="E44" s="282"/>
      <c r="F44" s="282"/>
      <c r="G44" s="282"/>
    </row>
    <row r="45" spans="1:23">
      <c r="A45" s="222" t="s">
        <v>256</v>
      </c>
      <c r="B45" s="282"/>
      <c r="C45" s="282"/>
      <c r="D45" s="282"/>
      <c r="E45" s="282"/>
      <c r="F45" s="282"/>
      <c r="G45" s="282"/>
    </row>
    <row r="46" spans="1:23" ht="15.6">
      <c r="B46" s="282"/>
      <c r="C46" s="282"/>
      <c r="D46" s="282"/>
      <c r="E46" s="282"/>
      <c r="F46" s="282"/>
      <c r="G46" s="291"/>
    </row>
    <row r="47" spans="1:23" ht="15.6">
      <c r="A47" s="281" t="s">
        <v>17</v>
      </c>
      <c r="S47" s="109">
        <v>57</v>
      </c>
    </row>
  </sheetData>
  <mergeCells count="3">
    <mergeCell ref="A3:B3"/>
    <mergeCell ref="A6:S6"/>
    <mergeCell ref="A5:S5"/>
  </mergeCells>
  <hyperlinks>
    <hyperlink ref="A2" location="INDICE!A1" display="índice" xr:uid="{00000000-0004-0000-3B00-000000000000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oja52">
    <tabColor rgb="FF0070C0"/>
  </sheetPr>
  <dimension ref="A2:W47"/>
  <sheetViews>
    <sheetView topLeftCell="N8" workbookViewId="0">
      <selection activeCell="S10" sqref="S10:S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2" width="11.88671875" style="280" bestFit="1" customWidth="1"/>
    <col min="23" max="23" width="12.6640625" style="280" bestFit="1" customWidth="1"/>
    <col min="24" max="24" width="11.88671875" style="280" bestFit="1" customWidth="1"/>
    <col min="25" max="16384" width="11.44140625" style="280"/>
  </cols>
  <sheetData>
    <row r="2" spans="1:23">
      <c r="A2" s="278" t="s">
        <v>0</v>
      </c>
      <c r="B2" s="279"/>
    </row>
    <row r="3" spans="1:23">
      <c r="A3" s="459" t="s">
        <v>410</v>
      </c>
      <c r="B3" s="460"/>
      <c r="S3" s="8" t="s">
        <v>1</v>
      </c>
    </row>
    <row r="5" spans="1:23" ht="18">
      <c r="A5" s="462" t="s">
        <v>437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3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3">
      <c r="A7" s="282"/>
      <c r="B7" s="282"/>
      <c r="C7" s="282"/>
      <c r="D7" s="282"/>
      <c r="E7" s="282"/>
      <c r="F7" s="282"/>
      <c r="G7" s="282"/>
    </row>
    <row r="8" spans="1:23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3" ht="15" thickBot="1">
      <c r="A9" s="283" t="s">
        <v>148</v>
      </c>
      <c r="B9" s="284" t="s">
        <v>149</v>
      </c>
      <c r="C9" s="285">
        <f>SUM(C10:C42)</f>
        <v>44350690.894954883</v>
      </c>
      <c r="D9" s="285">
        <f t="shared" ref="D9:S9" si="0">SUM(D10:D42)</f>
        <v>42003203.231745787</v>
      </c>
      <c r="E9" s="285">
        <f t="shared" si="0"/>
        <v>49774818.938651249</v>
      </c>
      <c r="F9" s="285">
        <f t="shared" si="0"/>
        <v>52875296.821815111</v>
      </c>
      <c r="G9" s="285">
        <f t="shared" si="0"/>
        <v>51085003.476527296</v>
      </c>
      <c r="H9" s="285">
        <f t="shared" si="0"/>
        <v>57227284.634828493</v>
      </c>
      <c r="I9" s="285">
        <f t="shared" si="0"/>
        <v>61558357.356144868</v>
      </c>
      <c r="J9" s="285">
        <f t="shared" si="0"/>
        <v>64077993.192255162</v>
      </c>
      <c r="K9" s="285">
        <f t="shared" si="0"/>
        <v>71259985.758010864</v>
      </c>
      <c r="L9" s="285">
        <f t="shared" si="0"/>
        <v>77351486.740915537</v>
      </c>
      <c r="M9" s="285">
        <f t="shared" si="0"/>
        <v>79686462.192901865</v>
      </c>
      <c r="N9" s="285">
        <f t="shared" si="0"/>
        <v>80977695.423090711</v>
      </c>
      <c r="O9" s="285">
        <f t="shared" si="0"/>
        <v>84051921.251805931</v>
      </c>
      <c r="P9" s="285">
        <f t="shared" si="0"/>
        <v>99506074.304676443</v>
      </c>
      <c r="Q9" s="285">
        <f t="shared" si="0"/>
        <v>109552837.00305477</v>
      </c>
      <c r="R9" s="285">
        <f t="shared" si="0"/>
        <v>118217873.09328048</v>
      </c>
      <c r="S9" s="285">
        <f t="shared" si="0"/>
        <v>126608638.65763739</v>
      </c>
    </row>
    <row r="10" spans="1:23">
      <c r="A10" s="286" t="s">
        <v>120</v>
      </c>
      <c r="B10" s="287">
        <v>1</v>
      </c>
      <c r="C10" s="288">
        <v>6863079.2967757611</v>
      </c>
      <c r="D10" s="288">
        <v>2918307.4115172499</v>
      </c>
      <c r="E10" s="288">
        <v>7226529.2168864273</v>
      </c>
      <c r="F10" s="288">
        <v>9157313.9424962234</v>
      </c>
      <c r="G10" s="288">
        <v>5240752.0939127756</v>
      </c>
      <c r="H10" s="288">
        <v>7527484.2210505437</v>
      </c>
      <c r="I10" s="288">
        <v>7516554.2856723405</v>
      </c>
      <c r="J10" s="288">
        <v>5856380.9537649052</v>
      </c>
      <c r="K10" s="288">
        <v>8646220.0445613563</v>
      </c>
      <c r="L10" s="288">
        <v>8194143.8567107152</v>
      </c>
      <c r="M10" s="288">
        <v>8633520.8320515957</v>
      </c>
      <c r="N10" s="288">
        <v>9018696.1703831553</v>
      </c>
      <c r="O10" s="288">
        <v>11193392.344947912</v>
      </c>
      <c r="P10" s="288">
        <v>13577444.973526832</v>
      </c>
      <c r="Q10" s="288">
        <v>13990801.636565045</v>
      </c>
      <c r="R10" s="288">
        <v>17528120.445463937</v>
      </c>
      <c r="S10" s="288">
        <v>17760364.841260988</v>
      </c>
      <c r="W10" s="377"/>
    </row>
    <row r="11" spans="1:23">
      <c r="A11" s="289" t="s">
        <v>121</v>
      </c>
      <c r="B11" s="290">
        <v>2</v>
      </c>
      <c r="C11" s="288">
        <v>1238600.3560189768</v>
      </c>
      <c r="D11" s="288">
        <v>1291813.1520312279</v>
      </c>
      <c r="E11" s="288">
        <v>1413171.7935714161</v>
      </c>
      <c r="F11" s="288">
        <v>1334366.2461979042</v>
      </c>
      <c r="G11" s="288">
        <v>1341625.1138714585</v>
      </c>
      <c r="H11" s="288">
        <v>1420359.6309684641</v>
      </c>
      <c r="I11" s="288">
        <v>1704162.6781306269</v>
      </c>
      <c r="J11" s="288">
        <v>1691528.7912020944</v>
      </c>
      <c r="K11" s="288">
        <v>2035956.9650049314</v>
      </c>
      <c r="L11" s="288">
        <v>2567228.2050225893</v>
      </c>
      <c r="M11" s="288">
        <v>2474086.7476969264</v>
      </c>
      <c r="N11" s="288">
        <v>2164200.0781553569</v>
      </c>
      <c r="O11" s="288">
        <v>2302051.3188874489</v>
      </c>
      <c r="P11" s="288">
        <v>4043173.749013477</v>
      </c>
      <c r="Q11" s="288">
        <v>4379633.5370215811</v>
      </c>
      <c r="R11" s="288">
        <v>4256659.4990573451</v>
      </c>
      <c r="S11" s="288">
        <v>4750539.264752049</v>
      </c>
      <c r="W11" s="377"/>
    </row>
    <row r="12" spans="1:23">
      <c r="A12" s="289" t="s">
        <v>19</v>
      </c>
      <c r="B12" s="290">
        <v>3</v>
      </c>
      <c r="C12" s="288">
        <v>254042.86367794586</v>
      </c>
      <c r="D12" s="288">
        <v>247691.96496469306</v>
      </c>
      <c r="E12" s="288">
        <v>279243.05170181248</v>
      </c>
      <c r="F12" s="288">
        <v>314174.78529703687</v>
      </c>
      <c r="G12" s="288">
        <v>352387.03938394203</v>
      </c>
      <c r="H12" s="288">
        <v>362639.08453318058</v>
      </c>
      <c r="I12" s="288">
        <v>386371.13900626427</v>
      </c>
      <c r="J12" s="288">
        <v>467837.23287810537</v>
      </c>
      <c r="K12" s="288">
        <v>575695.44838081603</v>
      </c>
      <c r="L12" s="288">
        <v>572213.19665245246</v>
      </c>
      <c r="M12" s="288">
        <v>571427.48879775254</v>
      </c>
      <c r="N12" s="288">
        <v>568859.79989735142</v>
      </c>
      <c r="O12" s="288">
        <v>528460.27517796459</v>
      </c>
      <c r="P12" s="288">
        <v>679403.77131618909</v>
      </c>
      <c r="Q12" s="288">
        <v>790300.51073037437</v>
      </c>
      <c r="R12" s="288">
        <v>968312.38120046654</v>
      </c>
      <c r="S12" s="288">
        <v>1065049.9335234582</v>
      </c>
      <c r="W12" s="377"/>
    </row>
    <row r="13" spans="1:23">
      <c r="A13" s="289" t="s">
        <v>20</v>
      </c>
      <c r="B13" s="290">
        <v>4</v>
      </c>
      <c r="C13" s="288">
        <v>65798.922694652167</v>
      </c>
      <c r="D13" s="288">
        <v>63564.192524580518</v>
      </c>
      <c r="E13" s="288">
        <v>67214.723135048829</v>
      </c>
      <c r="F13" s="288">
        <v>83919.7056419976</v>
      </c>
      <c r="G13" s="288">
        <v>83381.14034355589</v>
      </c>
      <c r="H13" s="288">
        <v>81511.955983926455</v>
      </c>
      <c r="I13" s="288">
        <v>80927.851749020949</v>
      </c>
      <c r="J13" s="288">
        <v>77583.854871993637</v>
      </c>
      <c r="K13" s="288">
        <v>81355.207646795432</v>
      </c>
      <c r="L13" s="288">
        <v>88110.528844134358</v>
      </c>
      <c r="M13" s="288">
        <v>92996.9592975376</v>
      </c>
      <c r="N13" s="288">
        <v>88861.760149605063</v>
      </c>
      <c r="O13" s="288">
        <v>86696.251236618686</v>
      </c>
      <c r="P13" s="288">
        <v>119337.4206572329</v>
      </c>
      <c r="Q13" s="288">
        <v>151153.03786789332</v>
      </c>
      <c r="R13" s="288">
        <v>176382.47526368618</v>
      </c>
      <c r="S13" s="288">
        <v>207552.12878424177</v>
      </c>
      <c r="W13" s="377"/>
    </row>
    <row r="14" spans="1:23">
      <c r="A14" s="289" t="s">
        <v>21</v>
      </c>
      <c r="B14" s="290">
        <v>5</v>
      </c>
      <c r="C14" s="288">
        <v>208974.27367183709</v>
      </c>
      <c r="D14" s="288">
        <v>236048.09956485959</v>
      </c>
      <c r="E14" s="288">
        <v>268005.49727481388</v>
      </c>
      <c r="F14" s="288">
        <v>307068.44918072736</v>
      </c>
      <c r="G14" s="288">
        <v>307312.92922898242</v>
      </c>
      <c r="H14" s="288">
        <v>320705.62734118942</v>
      </c>
      <c r="I14" s="288">
        <v>333080.66021443484</v>
      </c>
      <c r="J14" s="288">
        <v>350674.74043059675</v>
      </c>
      <c r="K14" s="288">
        <v>406160.95324829774</v>
      </c>
      <c r="L14" s="288">
        <v>440221.28183564235</v>
      </c>
      <c r="M14" s="288">
        <v>375749.36447317805</v>
      </c>
      <c r="N14" s="288">
        <v>426293.98994690977</v>
      </c>
      <c r="O14" s="288">
        <v>480633.03050741204</v>
      </c>
      <c r="P14" s="288">
        <v>519456.16367771989</v>
      </c>
      <c r="Q14" s="288">
        <v>411062.42140195746</v>
      </c>
      <c r="R14" s="288">
        <v>413252.68002248468</v>
      </c>
      <c r="S14" s="288">
        <v>625886.28172396915</v>
      </c>
      <c r="W14" s="377"/>
    </row>
    <row r="15" spans="1:23">
      <c r="A15" s="289" t="s">
        <v>22</v>
      </c>
      <c r="B15" s="290">
        <v>6</v>
      </c>
      <c r="C15" s="288">
        <v>2452986.5499020829</v>
      </c>
      <c r="D15" s="288">
        <v>2481697.130344627</v>
      </c>
      <c r="E15" s="288">
        <v>2871243.6295372499</v>
      </c>
      <c r="F15" s="288">
        <v>2790727.0848036241</v>
      </c>
      <c r="G15" s="288">
        <v>2749802.3555743019</v>
      </c>
      <c r="H15" s="288">
        <v>3067931.6552344388</v>
      </c>
      <c r="I15" s="288">
        <v>3639027.0748227201</v>
      </c>
      <c r="J15" s="288">
        <v>3819594.9245419339</v>
      </c>
      <c r="K15" s="288">
        <v>3932265.9775722199</v>
      </c>
      <c r="L15" s="288">
        <v>4434770.549083218</v>
      </c>
      <c r="M15" s="288">
        <v>4167280.7220149501</v>
      </c>
      <c r="N15" s="288">
        <v>4606953.5658565396</v>
      </c>
      <c r="O15" s="288">
        <v>5067925.2065524822</v>
      </c>
      <c r="P15" s="288">
        <v>6032699.7660449706</v>
      </c>
      <c r="Q15" s="288">
        <v>7516121.8609840246</v>
      </c>
      <c r="R15" s="288">
        <v>7466590.4508737605</v>
      </c>
      <c r="S15" s="288">
        <v>8473313.5080428645</v>
      </c>
      <c r="W15" s="377"/>
    </row>
    <row r="16" spans="1:23">
      <c r="A16" s="289" t="s">
        <v>23</v>
      </c>
      <c r="B16" s="290">
        <v>7</v>
      </c>
      <c r="C16" s="288">
        <v>1657878.6499041561</v>
      </c>
      <c r="D16" s="288">
        <v>822721.2512775315</v>
      </c>
      <c r="E16" s="288">
        <v>639057.1046372304</v>
      </c>
      <c r="F16" s="288">
        <v>962430.71467278362</v>
      </c>
      <c r="G16" s="288">
        <v>698314.85567083489</v>
      </c>
      <c r="H16" s="288">
        <v>1549620.8077883029</v>
      </c>
      <c r="I16" s="288">
        <v>1931960.0560338011</v>
      </c>
      <c r="J16" s="288">
        <v>1990527.6305002079</v>
      </c>
      <c r="K16" s="288">
        <v>2013172.3926659641</v>
      </c>
      <c r="L16" s="288">
        <v>2136857.6524758558</v>
      </c>
      <c r="M16" s="288">
        <v>2136992.9656103561</v>
      </c>
      <c r="N16" s="288">
        <v>1964962.4764283586</v>
      </c>
      <c r="O16" s="288">
        <v>2234827.9767442653</v>
      </c>
      <c r="P16" s="288">
        <v>3257369.5432539182</v>
      </c>
      <c r="Q16" s="288">
        <v>3920426.361099401</v>
      </c>
      <c r="R16" s="288">
        <v>5436687.9428025577</v>
      </c>
      <c r="S16" s="288">
        <v>4264994.0361169372</v>
      </c>
      <c r="W16" s="377"/>
    </row>
    <row r="17" spans="1:23">
      <c r="A17" s="289" t="s">
        <v>24</v>
      </c>
      <c r="B17" s="290">
        <v>8</v>
      </c>
      <c r="C17" s="288">
        <v>654423.06257634889</v>
      </c>
      <c r="D17" s="288">
        <v>710846.76734638191</v>
      </c>
      <c r="E17" s="288">
        <v>767003.13080523547</v>
      </c>
      <c r="F17" s="288">
        <v>869565.93281435198</v>
      </c>
      <c r="G17" s="288">
        <v>905957.98120464291</v>
      </c>
      <c r="H17" s="288">
        <v>981004.88471996575</v>
      </c>
      <c r="I17" s="288">
        <v>1026610.872123732</v>
      </c>
      <c r="J17" s="288">
        <v>1090014.6604391211</v>
      </c>
      <c r="K17" s="288">
        <v>1156492.060345141</v>
      </c>
      <c r="L17" s="288">
        <v>1379224.6543696723</v>
      </c>
      <c r="M17" s="288">
        <v>1366296.1225227108</v>
      </c>
      <c r="N17" s="288">
        <v>1292018.2993502468</v>
      </c>
      <c r="O17" s="288">
        <v>1254628.7645455271</v>
      </c>
      <c r="P17" s="288">
        <v>1461420.3369247776</v>
      </c>
      <c r="Q17" s="288">
        <v>1829761.4147950958</v>
      </c>
      <c r="R17" s="288">
        <v>2116037.322172381</v>
      </c>
      <c r="S17" s="288">
        <v>2407377.9741646522</v>
      </c>
      <c r="W17" s="377"/>
    </row>
    <row r="18" spans="1:23">
      <c r="A18" s="289" t="s">
        <v>25</v>
      </c>
      <c r="B18" s="290">
        <v>9</v>
      </c>
      <c r="C18" s="288">
        <v>334380.42491760151</v>
      </c>
      <c r="D18" s="288">
        <v>224389.73662794381</v>
      </c>
      <c r="E18" s="288">
        <v>205013.65590528629</v>
      </c>
      <c r="F18" s="288">
        <v>247125.29086684811</v>
      </c>
      <c r="G18" s="288">
        <v>319626.69590765942</v>
      </c>
      <c r="H18" s="288">
        <v>485547.87346545467</v>
      </c>
      <c r="I18" s="288">
        <v>485800.28200724389</v>
      </c>
      <c r="J18" s="288">
        <v>467817.57515318098</v>
      </c>
      <c r="K18" s="288">
        <v>448586.28633983759</v>
      </c>
      <c r="L18" s="288">
        <v>522994.58654939895</v>
      </c>
      <c r="M18" s="288">
        <v>341825.79374882509</v>
      </c>
      <c r="N18" s="288">
        <v>209494.62151811668</v>
      </c>
      <c r="O18" s="288">
        <v>497006.67293368327</v>
      </c>
      <c r="P18" s="288">
        <v>776291.72402819328</v>
      </c>
      <c r="Q18" s="288">
        <v>1091319.2754076899</v>
      </c>
      <c r="R18" s="288">
        <v>1343474.0649853761</v>
      </c>
      <c r="S18" s="288">
        <v>1348284.924215416</v>
      </c>
      <c r="W18" s="377"/>
    </row>
    <row r="19" spans="1:23">
      <c r="A19" s="289" t="s">
        <v>26</v>
      </c>
      <c r="B19" s="290">
        <v>10</v>
      </c>
      <c r="C19" s="288">
        <v>445184.75494407612</v>
      </c>
      <c r="D19" s="288">
        <v>449938.92797967221</v>
      </c>
      <c r="E19" s="288">
        <v>591661.59263578034</v>
      </c>
      <c r="F19" s="288">
        <v>687495.4800871982</v>
      </c>
      <c r="G19" s="288">
        <v>701720.81610259751</v>
      </c>
      <c r="H19" s="288">
        <v>738528.07929608307</v>
      </c>
      <c r="I19" s="288">
        <v>800265.94853501767</v>
      </c>
      <c r="J19" s="288">
        <v>818325.00100772781</v>
      </c>
      <c r="K19" s="288">
        <v>766725.86187364906</v>
      </c>
      <c r="L19" s="288">
        <v>747543.09972971852</v>
      </c>
      <c r="M19" s="288">
        <v>747666.05497743923</v>
      </c>
      <c r="N19" s="288">
        <v>850519.86177494074</v>
      </c>
      <c r="O19" s="288">
        <v>1020672.9192377911</v>
      </c>
      <c r="P19" s="288">
        <v>1018694.042141484</v>
      </c>
      <c r="Q19" s="288">
        <v>1185039.2628305182</v>
      </c>
      <c r="R19" s="288">
        <v>1271224.8001145681</v>
      </c>
      <c r="S19" s="288">
        <v>1631671.9158040443</v>
      </c>
      <c r="W19" s="377"/>
    </row>
    <row r="20" spans="1:23">
      <c r="A20" s="289" t="s">
        <v>27</v>
      </c>
      <c r="B20" s="290">
        <v>11</v>
      </c>
      <c r="C20" s="288">
        <v>868055.62255301455</v>
      </c>
      <c r="D20" s="288">
        <v>924973.20380719588</v>
      </c>
      <c r="E20" s="288">
        <v>906449.34893963335</v>
      </c>
      <c r="F20" s="288">
        <v>940518.64310624637</v>
      </c>
      <c r="G20" s="288">
        <v>955821.95104351244</v>
      </c>
      <c r="H20" s="288">
        <v>1102857.059335653</v>
      </c>
      <c r="I20" s="288">
        <v>1281186.6069989749</v>
      </c>
      <c r="J20" s="288">
        <v>1396471.400533397</v>
      </c>
      <c r="K20" s="288">
        <v>1436541.958385417</v>
      </c>
      <c r="L20" s="288">
        <v>1699904.9211529004</v>
      </c>
      <c r="M20" s="288">
        <v>1809250.0170219801</v>
      </c>
      <c r="N20" s="288">
        <v>1976635.7088303559</v>
      </c>
      <c r="O20" s="288">
        <v>2171387.3827064252</v>
      </c>
      <c r="P20" s="288">
        <v>2589038.9567115828</v>
      </c>
      <c r="Q20" s="288">
        <v>3117198.6298328643</v>
      </c>
      <c r="R20" s="288">
        <v>3380915.1517989072</v>
      </c>
      <c r="S20" s="288">
        <v>4029478.5513026211</v>
      </c>
      <c r="W20" s="377"/>
    </row>
    <row r="21" spans="1:23">
      <c r="A21" s="289" t="s">
        <v>28</v>
      </c>
      <c r="B21" s="290">
        <v>12</v>
      </c>
      <c r="C21" s="288">
        <v>2087678.304662592</v>
      </c>
      <c r="D21" s="288">
        <v>2234090.4980090121</v>
      </c>
      <c r="E21" s="288">
        <v>2409899.3471467728</v>
      </c>
      <c r="F21" s="288">
        <v>2707169.9881457719</v>
      </c>
      <c r="G21" s="288">
        <v>2819296.053686901</v>
      </c>
      <c r="H21" s="288">
        <v>2915902.7819374069</v>
      </c>
      <c r="I21" s="288">
        <v>3067033.8142884448</v>
      </c>
      <c r="J21" s="288">
        <v>3246004.3967925701</v>
      </c>
      <c r="K21" s="288">
        <v>3545861.9642552151</v>
      </c>
      <c r="L21" s="288">
        <v>3945940.5379405199</v>
      </c>
      <c r="M21" s="288">
        <v>4021993.6621578271</v>
      </c>
      <c r="N21" s="288">
        <v>3666849.8172597559</v>
      </c>
      <c r="O21" s="288">
        <v>3598462.1003587102</v>
      </c>
      <c r="P21" s="288">
        <v>3240380.268193787</v>
      </c>
      <c r="Q21" s="288">
        <v>3056729.9552941062</v>
      </c>
      <c r="R21" s="288">
        <v>3489515.5462778104</v>
      </c>
      <c r="S21" s="288">
        <v>3788409.5960423062</v>
      </c>
      <c r="W21" s="377"/>
    </row>
    <row r="22" spans="1:23">
      <c r="A22" s="289" t="s">
        <v>29</v>
      </c>
      <c r="B22" s="290">
        <v>13</v>
      </c>
      <c r="C22" s="288">
        <v>792149.65721927653</v>
      </c>
      <c r="D22" s="288">
        <v>829095.81053627632</v>
      </c>
      <c r="E22" s="288">
        <v>895641.94074001489</v>
      </c>
      <c r="F22" s="288">
        <v>902814.98063538386</v>
      </c>
      <c r="G22" s="288">
        <v>925737.84388908162</v>
      </c>
      <c r="H22" s="288">
        <v>1025505.7702119737</v>
      </c>
      <c r="I22" s="288">
        <v>1073635.1293137656</v>
      </c>
      <c r="J22" s="288">
        <v>1150101.5088662137</v>
      </c>
      <c r="K22" s="288">
        <v>1285313.5369297126</v>
      </c>
      <c r="L22" s="288">
        <v>1474638.0552319733</v>
      </c>
      <c r="M22" s="288">
        <v>1571382.5829278508</v>
      </c>
      <c r="N22" s="288">
        <v>1614594.300375151</v>
      </c>
      <c r="O22" s="288">
        <v>1395831.4929814001</v>
      </c>
      <c r="P22" s="288">
        <v>1605758.476763783</v>
      </c>
      <c r="Q22" s="288">
        <v>1626574.7669186068</v>
      </c>
      <c r="R22" s="288">
        <v>1934308.0938521307</v>
      </c>
      <c r="S22" s="288">
        <v>2123812.0873217196</v>
      </c>
      <c r="W22" s="377"/>
    </row>
    <row r="23" spans="1:23">
      <c r="A23" s="289" t="s">
        <v>122</v>
      </c>
      <c r="B23" s="290">
        <v>14</v>
      </c>
      <c r="C23" s="288">
        <v>279376.26111074141</v>
      </c>
      <c r="D23" s="288">
        <v>283177.5825276174</v>
      </c>
      <c r="E23" s="288">
        <v>291502.44405052532</v>
      </c>
      <c r="F23" s="288">
        <v>290760.16841649334</v>
      </c>
      <c r="G23" s="288">
        <v>291182.54669311282</v>
      </c>
      <c r="H23" s="288">
        <v>320698.18722679483</v>
      </c>
      <c r="I23" s="288">
        <v>412864.57357951463</v>
      </c>
      <c r="J23" s="288">
        <v>394524.53330353863</v>
      </c>
      <c r="K23" s="288">
        <v>415592.24756161869</v>
      </c>
      <c r="L23" s="288">
        <v>418686.35334301292</v>
      </c>
      <c r="M23" s="288">
        <v>375835.42354169785</v>
      </c>
      <c r="N23" s="288">
        <v>343760.22969567514</v>
      </c>
      <c r="O23" s="288">
        <v>334850.01455718925</v>
      </c>
      <c r="P23" s="288">
        <v>441896.56964564009</v>
      </c>
      <c r="Q23" s="288">
        <v>511956.9100774703</v>
      </c>
      <c r="R23" s="288">
        <v>439885.91268985928</v>
      </c>
      <c r="S23" s="288">
        <v>406417.69680818025</v>
      </c>
      <c r="W23" s="377"/>
    </row>
    <row r="24" spans="1:23">
      <c r="A24" s="289" t="s">
        <v>30</v>
      </c>
      <c r="B24" s="290">
        <v>15</v>
      </c>
      <c r="C24" s="288">
        <v>400804.2518423897</v>
      </c>
      <c r="D24" s="288">
        <v>363245.29496857862</v>
      </c>
      <c r="E24" s="288">
        <v>393225.68597184145</v>
      </c>
      <c r="F24" s="288">
        <v>433724.18077336368</v>
      </c>
      <c r="G24" s="288">
        <v>445839.64273511886</v>
      </c>
      <c r="H24" s="288">
        <v>461260.9586825507</v>
      </c>
      <c r="I24" s="288">
        <v>488801.91256812261</v>
      </c>
      <c r="J24" s="288">
        <v>552708.91856072622</v>
      </c>
      <c r="K24" s="288">
        <v>564956.20482207485</v>
      </c>
      <c r="L24" s="288">
        <v>582738.22939161374</v>
      </c>
      <c r="M24" s="288">
        <v>661447.55475411308</v>
      </c>
      <c r="N24" s="288">
        <v>666164.19529481279</v>
      </c>
      <c r="O24" s="288">
        <v>691938.48484153976</v>
      </c>
      <c r="P24" s="288">
        <v>778937.82109905954</v>
      </c>
      <c r="Q24" s="288">
        <v>839066.63859282841</v>
      </c>
      <c r="R24" s="288">
        <v>895503.46487832558</v>
      </c>
      <c r="S24" s="288">
        <v>974932.15386133594</v>
      </c>
      <c r="W24" s="377"/>
    </row>
    <row r="25" spans="1:23">
      <c r="A25" s="289" t="s">
        <v>31</v>
      </c>
      <c r="B25" s="290">
        <v>16</v>
      </c>
      <c r="C25" s="288">
        <v>883873.88297803525</v>
      </c>
      <c r="D25" s="288">
        <v>827289.5360767534</v>
      </c>
      <c r="E25" s="288">
        <v>923903.9448950293</v>
      </c>
      <c r="F25" s="288">
        <v>1019697.8965485962</v>
      </c>
      <c r="G25" s="288">
        <v>1096078.7888692967</v>
      </c>
      <c r="H25" s="288">
        <v>1216232.82384974</v>
      </c>
      <c r="I25" s="288">
        <v>1321025.2079072883</v>
      </c>
      <c r="J25" s="288">
        <v>1591919.2814556628</v>
      </c>
      <c r="K25" s="288">
        <v>1597797.8865431587</v>
      </c>
      <c r="L25" s="288">
        <v>1797892.7255319385</v>
      </c>
      <c r="M25" s="288">
        <v>1857020.9979655445</v>
      </c>
      <c r="N25" s="288">
        <v>2123289.6057313122</v>
      </c>
      <c r="O25" s="288">
        <v>2019882.5898518243</v>
      </c>
      <c r="P25" s="288">
        <v>2383710.1324485163</v>
      </c>
      <c r="Q25" s="288">
        <v>2659452.9097657097</v>
      </c>
      <c r="R25" s="288">
        <v>2698240.4974788488</v>
      </c>
      <c r="S25" s="288">
        <v>2888507.6087015406</v>
      </c>
      <c r="W25" s="377"/>
    </row>
    <row r="26" spans="1:23">
      <c r="A26" s="289" t="s">
        <v>32</v>
      </c>
      <c r="B26" s="290">
        <v>17</v>
      </c>
      <c r="C26" s="288">
        <v>1175048.285638727</v>
      </c>
      <c r="D26" s="288">
        <v>1334165.1406444893</v>
      </c>
      <c r="E26" s="288">
        <v>1480281.5954121212</v>
      </c>
      <c r="F26" s="288">
        <v>1661696.9290133889</v>
      </c>
      <c r="G26" s="288">
        <v>1758484.4332583621</v>
      </c>
      <c r="H26" s="288">
        <v>1971801.7806346514</v>
      </c>
      <c r="I26" s="288">
        <v>2155641.7851990694</v>
      </c>
      <c r="J26" s="288">
        <v>2529217.720480476</v>
      </c>
      <c r="K26" s="288">
        <v>3023785.1700348747</v>
      </c>
      <c r="L26" s="288">
        <v>3588668.6435134117</v>
      </c>
      <c r="M26" s="288">
        <v>4305917.5592005868</v>
      </c>
      <c r="N26" s="288">
        <v>4868659.956396196</v>
      </c>
      <c r="O26" s="288">
        <v>5188144.7469053753</v>
      </c>
      <c r="P26" s="288">
        <v>6194401.1604516711</v>
      </c>
      <c r="Q26" s="288">
        <v>6780650.6285217134</v>
      </c>
      <c r="R26" s="288">
        <v>6928637.2716112938</v>
      </c>
      <c r="S26" s="288">
        <v>7485418.5957159474</v>
      </c>
      <c r="W26" s="377"/>
    </row>
    <row r="27" spans="1:23">
      <c r="A27" s="289" t="s">
        <v>33</v>
      </c>
      <c r="B27" s="290">
        <v>18</v>
      </c>
      <c r="C27" s="288">
        <v>425217.39069907408</v>
      </c>
      <c r="D27" s="288">
        <v>583522.35187694873</v>
      </c>
      <c r="E27" s="288">
        <v>712975.52702856192</v>
      </c>
      <c r="F27" s="288">
        <v>724234.31506854773</v>
      </c>
      <c r="G27" s="288">
        <v>873655.39659903583</v>
      </c>
      <c r="H27" s="288">
        <v>974529.17487995245</v>
      </c>
      <c r="I27" s="288">
        <v>988627.33124933275</v>
      </c>
      <c r="J27" s="288">
        <v>1094463.7603678594</v>
      </c>
      <c r="K27" s="288">
        <v>1270037.094285466</v>
      </c>
      <c r="L27" s="288">
        <v>1251061.5486287689</v>
      </c>
      <c r="M27" s="288">
        <v>1177412.9946631587</v>
      </c>
      <c r="N27" s="288">
        <v>1174699.3137621374</v>
      </c>
      <c r="O27" s="288">
        <v>1181411.0317510066</v>
      </c>
      <c r="P27" s="288">
        <v>1405812.3863442466</v>
      </c>
      <c r="Q27" s="288">
        <v>1277368.3636039721</v>
      </c>
      <c r="R27" s="288">
        <v>1407852.6049016288</v>
      </c>
      <c r="S27" s="288">
        <v>1448364.8588942494</v>
      </c>
      <c r="W27" s="377"/>
    </row>
    <row r="28" spans="1:23">
      <c r="A28" s="289" t="s">
        <v>123</v>
      </c>
      <c r="B28" s="290">
        <v>19</v>
      </c>
      <c r="C28" s="288">
        <v>46671.0414741766</v>
      </c>
      <c r="D28" s="288">
        <v>49839.419897300104</v>
      </c>
      <c r="E28" s="288">
        <v>54394.738371636282</v>
      </c>
      <c r="F28" s="288">
        <v>52760.138787731295</v>
      </c>
      <c r="G28" s="288">
        <v>56181.511584769702</v>
      </c>
      <c r="H28" s="288">
        <v>47320.657807840122</v>
      </c>
      <c r="I28" s="288">
        <v>80159.197879451676</v>
      </c>
      <c r="J28" s="288">
        <v>127771.6653539301</v>
      </c>
      <c r="K28" s="288">
        <v>113135.61514240059</v>
      </c>
      <c r="L28" s="288">
        <v>124899.56644227554</v>
      </c>
      <c r="M28" s="288">
        <v>86665.959159497812</v>
      </c>
      <c r="N28" s="288">
        <v>120846.04182824492</v>
      </c>
      <c r="O28" s="288">
        <v>170034.56653161021</v>
      </c>
      <c r="P28" s="288">
        <v>295788.26141343516</v>
      </c>
      <c r="Q28" s="288">
        <v>273338.30646993051</v>
      </c>
      <c r="R28" s="288">
        <v>344311.8777665933</v>
      </c>
      <c r="S28" s="288">
        <v>407337.68665046728</v>
      </c>
      <c r="W28" s="377"/>
    </row>
    <row r="29" spans="1:23">
      <c r="A29" s="289" t="s">
        <v>34</v>
      </c>
      <c r="B29" s="290">
        <v>20</v>
      </c>
      <c r="C29" s="288">
        <v>751516.03095516097</v>
      </c>
      <c r="D29" s="288">
        <v>812922.63073031721</v>
      </c>
      <c r="E29" s="288">
        <v>985923.51368682366</v>
      </c>
      <c r="F29" s="288">
        <v>1060472.3301035883</v>
      </c>
      <c r="G29" s="288">
        <v>1138109.4159707851</v>
      </c>
      <c r="H29" s="288">
        <v>1147125.4995397618</v>
      </c>
      <c r="I29" s="288">
        <v>1125181.2777583685</v>
      </c>
      <c r="J29" s="288">
        <v>1192181.454484032</v>
      </c>
      <c r="K29" s="288">
        <v>1270405.9313561681</v>
      </c>
      <c r="L29" s="288">
        <v>1448158.6413427419</v>
      </c>
      <c r="M29" s="288">
        <v>1573809.4915657674</v>
      </c>
      <c r="N29" s="288">
        <v>1430931.2158820408</v>
      </c>
      <c r="O29" s="288">
        <v>1524290.81592244</v>
      </c>
      <c r="P29" s="288">
        <v>2167731.6777425138</v>
      </c>
      <c r="Q29" s="288">
        <v>2111474.277429956</v>
      </c>
      <c r="R29" s="288">
        <v>1680878.5529219788</v>
      </c>
      <c r="S29" s="288">
        <v>1888454.9333481772</v>
      </c>
      <c r="W29" s="377"/>
    </row>
    <row r="30" spans="1:23">
      <c r="A30" s="289" t="s">
        <v>35</v>
      </c>
      <c r="B30" s="290">
        <v>21</v>
      </c>
      <c r="C30" s="288">
        <v>169832.09389106213</v>
      </c>
      <c r="D30" s="288">
        <v>174230.88526121696</v>
      </c>
      <c r="E30" s="288">
        <v>207636.6524414671</v>
      </c>
      <c r="F30" s="288">
        <v>227314.68500882102</v>
      </c>
      <c r="G30" s="288">
        <v>226287.18877985631</v>
      </c>
      <c r="H30" s="288">
        <v>237315.74293095048</v>
      </c>
      <c r="I30" s="288">
        <v>253363.61878517954</v>
      </c>
      <c r="J30" s="288">
        <v>320155.54904681188</v>
      </c>
      <c r="K30" s="288">
        <v>337466.19453377952</v>
      </c>
      <c r="L30" s="288">
        <v>321330.39356631652</v>
      </c>
      <c r="M30" s="288">
        <v>279231.62274525664</v>
      </c>
      <c r="N30" s="288">
        <v>256506.01101120783</v>
      </c>
      <c r="O30" s="288">
        <v>290917.41879694298</v>
      </c>
      <c r="P30" s="288">
        <v>332292.17289205018</v>
      </c>
      <c r="Q30" s="288">
        <v>340590.81009731907</v>
      </c>
      <c r="R30" s="288">
        <v>394446.6715834869</v>
      </c>
      <c r="S30" s="288">
        <v>424054.37225795002</v>
      </c>
      <c r="W30" s="377"/>
    </row>
    <row r="31" spans="1:23">
      <c r="A31" s="289" t="s">
        <v>124</v>
      </c>
      <c r="B31" s="290">
        <v>22</v>
      </c>
      <c r="C31" s="288">
        <v>693190.40389225178</v>
      </c>
      <c r="D31" s="288">
        <v>773398.58594073041</v>
      </c>
      <c r="E31" s="288">
        <v>827239.13542024349</v>
      </c>
      <c r="F31" s="288">
        <v>877618.8929191354</v>
      </c>
      <c r="G31" s="288">
        <v>932008.20468423131</v>
      </c>
      <c r="H31" s="288">
        <v>922332.75615843339</v>
      </c>
      <c r="I31" s="288">
        <v>1090150.1004685475</v>
      </c>
      <c r="J31" s="288">
        <v>1261815.1902646506</v>
      </c>
      <c r="K31" s="288">
        <v>1746352.7110383639</v>
      </c>
      <c r="L31" s="288">
        <v>1708496.7942813688</v>
      </c>
      <c r="M31" s="288">
        <v>1831683.4505450933</v>
      </c>
      <c r="N31" s="288">
        <v>1670128.4982086665</v>
      </c>
      <c r="O31" s="288">
        <v>1504297.61562753</v>
      </c>
      <c r="P31" s="288">
        <v>1712159.4090828605</v>
      </c>
      <c r="Q31" s="288">
        <v>1774329.2685801112</v>
      </c>
      <c r="R31" s="288">
        <v>2064957.1740851137</v>
      </c>
      <c r="S31" s="288">
        <v>2346842.4093866721</v>
      </c>
      <c r="W31" s="377"/>
    </row>
    <row r="32" spans="1:23">
      <c r="A32" s="289" t="s">
        <v>36</v>
      </c>
      <c r="B32" s="290">
        <v>23</v>
      </c>
      <c r="C32" s="288">
        <v>10434112.582320044</v>
      </c>
      <c r="D32" s="288">
        <v>11507826.69770688</v>
      </c>
      <c r="E32" s="288">
        <v>11405485.861736894</v>
      </c>
      <c r="F32" s="288">
        <v>11809977.405252343</v>
      </c>
      <c r="G32" s="288">
        <v>12320366.155400028</v>
      </c>
      <c r="H32" s="288">
        <v>12154642.766666465</v>
      </c>
      <c r="I32" s="288">
        <v>12546138.156728473</v>
      </c>
      <c r="J32" s="288">
        <v>13884361.171441767</v>
      </c>
      <c r="K32" s="288">
        <v>14771653.448466677</v>
      </c>
      <c r="L32" s="288">
        <v>15034634.042532817</v>
      </c>
      <c r="M32" s="288">
        <v>15084020.643030232</v>
      </c>
      <c r="N32" s="288">
        <v>15505498.739625657</v>
      </c>
      <c r="O32" s="288">
        <v>15378062.336270846</v>
      </c>
      <c r="P32" s="288">
        <v>15067753.841358759</v>
      </c>
      <c r="Q32" s="288">
        <v>15781007.006730475</v>
      </c>
      <c r="R32" s="288">
        <v>15588896.134153601</v>
      </c>
      <c r="S32" s="288">
        <v>16164475.635909552</v>
      </c>
      <c r="W32" s="377"/>
    </row>
    <row r="33" spans="1:23">
      <c r="A33" s="289" t="s">
        <v>37</v>
      </c>
      <c r="B33" s="290">
        <v>24</v>
      </c>
      <c r="C33" s="288">
        <v>1686364.6309889506</v>
      </c>
      <c r="D33" s="288">
        <v>1988752.53176804</v>
      </c>
      <c r="E33" s="288">
        <v>2202724.8484247122</v>
      </c>
      <c r="F33" s="288">
        <v>2284205.5063008768</v>
      </c>
      <c r="G33" s="288">
        <v>2544366.2158883703</v>
      </c>
      <c r="H33" s="288">
        <v>3032305.602771481</v>
      </c>
      <c r="I33" s="288">
        <v>3374578.1162551912</v>
      </c>
      <c r="J33" s="288">
        <v>3573202.5589786745</v>
      </c>
      <c r="K33" s="288">
        <v>4030798.2889465592</v>
      </c>
      <c r="L33" s="288">
        <v>4075092.840967319</v>
      </c>
      <c r="M33" s="288">
        <v>3707735.9143415466</v>
      </c>
      <c r="N33" s="288">
        <v>3810340.5095548085</v>
      </c>
      <c r="O33" s="288">
        <v>4658874.4039955614</v>
      </c>
      <c r="P33" s="288">
        <v>7529654.4818112301</v>
      </c>
      <c r="Q33" s="288">
        <v>8029064.9845257299</v>
      </c>
      <c r="R33" s="288">
        <v>7336848.737950081</v>
      </c>
      <c r="S33" s="288">
        <v>7444805.2031644685</v>
      </c>
      <c r="W33" s="377"/>
    </row>
    <row r="34" spans="1:23">
      <c r="A34" s="289" t="s">
        <v>38</v>
      </c>
      <c r="B34" s="290">
        <v>25</v>
      </c>
      <c r="C34" s="288">
        <v>2770527.9819111354</v>
      </c>
      <c r="D34" s="288">
        <v>2802729.0098197656</v>
      </c>
      <c r="E34" s="288">
        <v>4072731.3568063206</v>
      </c>
      <c r="F34" s="288">
        <v>3043910.5065491479</v>
      </c>
      <c r="G34" s="288">
        <v>2610011.9631190179</v>
      </c>
      <c r="H34" s="288">
        <v>2929311.5872557042</v>
      </c>
      <c r="I34" s="288">
        <v>4105843.9174762275</v>
      </c>
      <c r="J34" s="288">
        <v>3733578.3796550948</v>
      </c>
      <c r="K34" s="288">
        <v>3708649.0837465487</v>
      </c>
      <c r="L34" s="288">
        <v>5559304.9693032159</v>
      </c>
      <c r="M34" s="288">
        <v>6330517.8462954732</v>
      </c>
      <c r="N34" s="288">
        <v>5905316.124478681</v>
      </c>
      <c r="O34" s="288">
        <v>5652453.0155198211</v>
      </c>
      <c r="P34" s="288">
        <v>7271098.122731898</v>
      </c>
      <c r="Q34" s="288">
        <v>9369970.8548210636</v>
      </c>
      <c r="R34" s="288">
        <v>9800190.1220751405</v>
      </c>
      <c r="S34" s="288">
        <v>10359108.723812936</v>
      </c>
      <c r="W34" s="377"/>
    </row>
    <row r="35" spans="1:23">
      <c r="A35" s="289" t="s">
        <v>39</v>
      </c>
      <c r="B35" s="290">
        <v>26</v>
      </c>
      <c r="C35" s="288">
        <v>2131660.8269021329</v>
      </c>
      <c r="D35" s="288">
        <v>1952484.8019234508</v>
      </c>
      <c r="E35" s="288">
        <v>2120419.7259408776</v>
      </c>
      <c r="F35" s="288">
        <v>2317675.8915015049</v>
      </c>
      <c r="G35" s="288">
        <v>2509879.3560559936</v>
      </c>
      <c r="H35" s="288">
        <v>2856444.4660709789</v>
      </c>
      <c r="I35" s="288">
        <v>3087201.5979997143</v>
      </c>
      <c r="J35" s="288">
        <v>3450685.95906176</v>
      </c>
      <c r="K35" s="288">
        <v>3698035.8320879331</v>
      </c>
      <c r="L35" s="288">
        <v>3933927.170839136</v>
      </c>
      <c r="M35" s="288">
        <v>3955039.906100329</v>
      </c>
      <c r="N35" s="288">
        <v>4720018.1230233759</v>
      </c>
      <c r="O35" s="288">
        <v>4636256.9663817603</v>
      </c>
      <c r="P35" s="288">
        <v>5037009.5949651981</v>
      </c>
      <c r="Q35" s="288">
        <v>6081482.2850292046</v>
      </c>
      <c r="R35" s="288">
        <v>6845067.4411267648</v>
      </c>
      <c r="S35" s="288">
        <v>7119262.9853382679</v>
      </c>
      <c r="W35" s="377"/>
    </row>
    <row r="36" spans="1:23">
      <c r="A36" s="289" t="s">
        <v>40</v>
      </c>
      <c r="B36" s="290">
        <v>27</v>
      </c>
      <c r="C36" s="288">
        <v>2361375.9948311173</v>
      </c>
      <c r="D36" s="288">
        <v>2569013.6580087328</v>
      </c>
      <c r="E36" s="288">
        <v>2780314.699023928</v>
      </c>
      <c r="F36" s="288">
        <v>3052906.9936830029</v>
      </c>
      <c r="G36" s="288">
        <v>3735369.6027907915</v>
      </c>
      <c r="H36" s="288">
        <v>3785574.2798598208</v>
      </c>
      <c r="I36" s="288">
        <v>3925206.9898854145</v>
      </c>
      <c r="J36" s="288">
        <v>4003323.9974624184</v>
      </c>
      <c r="K36" s="288">
        <v>4058577.6735887602</v>
      </c>
      <c r="L36" s="288">
        <v>4168628.6388264638</v>
      </c>
      <c r="M36" s="288">
        <v>4405578.3165190602</v>
      </c>
      <c r="N36" s="288">
        <v>4372612.1580245439</v>
      </c>
      <c r="O36" s="288">
        <v>4026491.8954437403</v>
      </c>
      <c r="P36" s="288">
        <v>4378806.549298645</v>
      </c>
      <c r="Q36" s="288">
        <v>4198134.9020163696</v>
      </c>
      <c r="R36" s="288">
        <v>4565832.9701657332</v>
      </c>
      <c r="S36" s="288">
        <v>5218179.4245460173</v>
      </c>
      <c r="W36" s="377"/>
    </row>
    <row r="37" spans="1:23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  <c r="W37" s="377"/>
    </row>
    <row r="38" spans="1:23">
      <c r="A38" s="289" t="s">
        <v>42</v>
      </c>
      <c r="B38" s="290">
        <v>29</v>
      </c>
      <c r="C38" s="288">
        <v>1065478</v>
      </c>
      <c r="D38" s="288">
        <v>1123785</v>
      </c>
      <c r="E38" s="288">
        <v>1408769</v>
      </c>
      <c r="F38" s="288">
        <v>1185163</v>
      </c>
      <c r="G38" s="288">
        <v>985647</v>
      </c>
      <c r="H38" s="288">
        <v>1560460.9999999991</v>
      </c>
      <c r="I38" s="288">
        <v>1256572.9999999497</v>
      </c>
      <c r="J38" s="288">
        <v>1322755.4904419445</v>
      </c>
      <c r="K38" s="288">
        <v>1350422.432511298</v>
      </c>
      <c r="L38" s="288">
        <v>1223378.4617820205</v>
      </c>
      <c r="M38" s="288">
        <v>1227098.0415343551</v>
      </c>
      <c r="N38" s="288">
        <v>763984.55790093029</v>
      </c>
      <c r="O38" s="288">
        <v>958500.69317179394</v>
      </c>
      <c r="P38" s="288">
        <v>1005309.0713217</v>
      </c>
      <c r="Q38" s="288">
        <v>1015392.23175732</v>
      </c>
      <c r="R38" s="288">
        <v>1251846.0179577218</v>
      </c>
      <c r="S38" s="288">
        <v>1450892.9052485027</v>
      </c>
      <c r="W38" s="377"/>
    </row>
    <row r="39" spans="1:23">
      <c r="A39" s="289" t="s">
        <v>43</v>
      </c>
      <c r="B39" s="290">
        <v>30</v>
      </c>
      <c r="C39" s="288">
        <v>193738.24186607567</v>
      </c>
      <c r="D39" s="288">
        <v>419407.78832551022</v>
      </c>
      <c r="E39" s="288">
        <v>502964.67123039323</v>
      </c>
      <c r="F39" s="288">
        <v>660008.1509134029</v>
      </c>
      <c r="G39" s="288">
        <v>739484.8174276019</v>
      </c>
      <c r="H39" s="288">
        <v>613697.51789483288</v>
      </c>
      <c r="I39" s="288">
        <v>693024.19632404041</v>
      </c>
      <c r="J39" s="288">
        <v>917813.79732416139</v>
      </c>
      <c r="K39" s="288">
        <v>1128254.3562440188</v>
      </c>
      <c r="L39" s="288">
        <v>1208381.3884996786</v>
      </c>
      <c r="M39" s="288">
        <v>1226804.8442698782</v>
      </c>
      <c r="N39" s="288">
        <v>1344551.9700923713</v>
      </c>
      <c r="O39" s="288">
        <v>1228511.9935519358</v>
      </c>
      <c r="P39" s="288">
        <v>1351032.22979895</v>
      </c>
      <c r="Q39" s="288">
        <v>1497111.6532185813</v>
      </c>
      <c r="R39" s="288">
        <v>1876461.711251853</v>
      </c>
      <c r="S39" s="288">
        <v>2566568.9281598204</v>
      </c>
      <c r="W39" s="377"/>
    </row>
    <row r="40" spans="1:23">
      <c r="A40" s="289" t="s">
        <v>125</v>
      </c>
      <c r="B40" s="290">
        <v>31</v>
      </c>
      <c r="C40" s="288">
        <v>557292.46979317942</v>
      </c>
      <c r="D40" s="288">
        <v>508045.30040986015</v>
      </c>
      <c r="E40" s="288">
        <v>472269.89255170681</v>
      </c>
      <c r="F40" s="288">
        <v>554202.24217781867</v>
      </c>
      <c r="G40" s="288">
        <v>520475.76424991013</v>
      </c>
      <c r="H40" s="288">
        <v>680447.76754494547</v>
      </c>
      <c r="I40" s="288">
        <v>627558.41435861331</v>
      </c>
      <c r="J40" s="288">
        <v>884490.21530374128</v>
      </c>
      <c r="K40" s="288">
        <v>791506.66135625832</v>
      </c>
      <c r="L40" s="288">
        <v>1086590.2903729288</v>
      </c>
      <c r="M40" s="288">
        <v>1227114.0401492165</v>
      </c>
      <c r="N40" s="288">
        <v>1357002.5202391043</v>
      </c>
      <c r="O40" s="288">
        <v>813855.69159177295</v>
      </c>
      <c r="P40" s="288">
        <v>900895.03485361417</v>
      </c>
      <c r="Q40" s="288">
        <v>1220504.70658083</v>
      </c>
      <c r="R40" s="288">
        <v>1476114.7309246594</v>
      </c>
      <c r="S40" s="288">
        <v>2317753.505225515</v>
      </c>
      <c r="W40" s="377"/>
    </row>
    <row r="41" spans="1:23">
      <c r="A41" s="289" t="s">
        <v>44</v>
      </c>
      <c r="B41" s="290">
        <v>32</v>
      </c>
      <c r="C41" s="288">
        <v>401377.78434230282</v>
      </c>
      <c r="D41" s="288">
        <v>494188.86932834552</v>
      </c>
      <c r="E41" s="288">
        <v>391921.61274145695</v>
      </c>
      <c r="F41" s="288">
        <v>314276.34485126124</v>
      </c>
      <c r="G41" s="288">
        <v>899838.60260076518</v>
      </c>
      <c r="H41" s="288">
        <v>736182.63318700623</v>
      </c>
      <c r="I41" s="288">
        <v>699801.56282596965</v>
      </c>
      <c r="J41" s="288">
        <v>820160.8782858632</v>
      </c>
      <c r="K41" s="288">
        <v>1052210.2685355705</v>
      </c>
      <c r="L41" s="288">
        <v>1615824.9161517313</v>
      </c>
      <c r="M41" s="288">
        <v>2063058.2732221319</v>
      </c>
      <c r="N41" s="288">
        <v>2094445.2024150905</v>
      </c>
      <c r="O41" s="288">
        <v>1961171.2342755999</v>
      </c>
      <c r="P41" s="288">
        <v>2331316.5951625472</v>
      </c>
      <c r="Q41" s="288">
        <v>2725817.5944870403</v>
      </c>
      <c r="R41" s="288">
        <v>2840420.3458723752</v>
      </c>
      <c r="S41" s="288">
        <v>3220525.9875525273</v>
      </c>
      <c r="W41" s="377"/>
    </row>
    <row r="42" spans="1:23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W42" s="377"/>
    </row>
    <row r="43" spans="1:23">
      <c r="A43" s="282"/>
      <c r="B43" s="282"/>
      <c r="C43" s="282"/>
      <c r="D43" s="282"/>
      <c r="E43" s="282"/>
      <c r="F43" s="282"/>
      <c r="G43" s="282"/>
    </row>
    <row r="44" spans="1:23">
      <c r="A44" s="282" t="s">
        <v>16</v>
      </c>
      <c r="B44" s="282"/>
      <c r="C44" s="282"/>
      <c r="D44" s="282"/>
      <c r="E44" s="282"/>
      <c r="F44" s="282"/>
      <c r="G44" s="282"/>
    </row>
    <row r="45" spans="1:23">
      <c r="A45" s="222" t="s">
        <v>256</v>
      </c>
      <c r="B45" s="282"/>
      <c r="C45" s="282"/>
      <c r="D45" s="282"/>
      <c r="E45" s="282"/>
      <c r="F45" s="282"/>
      <c r="G45" s="282"/>
    </row>
    <row r="46" spans="1:23" ht="15.6">
      <c r="B46" s="282"/>
      <c r="C46" s="282"/>
      <c r="D46" s="282"/>
      <c r="E46" s="282"/>
      <c r="F46" s="282"/>
      <c r="G46" s="291"/>
    </row>
    <row r="47" spans="1:23" ht="15.6">
      <c r="A47" s="281" t="s">
        <v>17</v>
      </c>
      <c r="S47" s="109">
        <v>58</v>
      </c>
    </row>
  </sheetData>
  <mergeCells count="3">
    <mergeCell ref="A3:B3"/>
    <mergeCell ref="A6:S6"/>
    <mergeCell ref="A5:S5"/>
  </mergeCells>
  <hyperlinks>
    <hyperlink ref="A2" location="INDICE!A1" display="índice" xr:uid="{00000000-0004-0000-3C00-000000000000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oja53">
    <tabColor rgb="FF0070C0"/>
  </sheetPr>
  <dimension ref="A2:W47"/>
  <sheetViews>
    <sheetView topLeftCell="M8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2" width="11.88671875" style="280" bestFit="1" customWidth="1"/>
    <col min="23" max="23" width="12.6640625" style="280" bestFit="1" customWidth="1"/>
    <col min="24" max="24" width="11.88671875" style="280" bestFit="1" customWidth="1"/>
    <col min="25" max="16384" width="11.44140625" style="280"/>
  </cols>
  <sheetData>
    <row r="2" spans="1:23">
      <c r="A2" s="278" t="s">
        <v>0</v>
      </c>
      <c r="B2" s="279"/>
    </row>
    <row r="3" spans="1:23">
      <c r="A3" s="459" t="s">
        <v>410</v>
      </c>
      <c r="B3" s="460"/>
      <c r="S3" s="8" t="s">
        <v>1</v>
      </c>
    </row>
    <row r="5" spans="1:23" ht="18">
      <c r="A5" s="462" t="s">
        <v>438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3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3">
      <c r="A7" s="282"/>
      <c r="B7" s="282"/>
      <c r="C7" s="282"/>
      <c r="D7" s="282"/>
      <c r="E7" s="282"/>
      <c r="F7" s="282"/>
      <c r="G7" s="282"/>
    </row>
    <row r="8" spans="1:23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3" ht="15" thickBot="1">
      <c r="A9" s="283" t="s">
        <v>148</v>
      </c>
      <c r="B9" s="284" t="s">
        <v>149</v>
      </c>
      <c r="C9" s="285">
        <f>SUM(C10:C42)</f>
        <v>2585500.7709334367</v>
      </c>
      <c r="D9" s="285">
        <f t="shared" ref="D9:S9" si="0">SUM(D10:D42)</f>
        <v>2652475.6799082835</v>
      </c>
      <c r="E9" s="285">
        <f t="shared" si="0"/>
        <v>2997799.9304134096</v>
      </c>
      <c r="F9" s="285">
        <f t="shared" si="0"/>
        <v>3994206.7620501569</v>
      </c>
      <c r="G9" s="285">
        <f t="shared" si="0"/>
        <v>4595153.7721429039</v>
      </c>
      <c r="H9" s="285">
        <f t="shared" si="0"/>
        <v>5333250.7552011171</v>
      </c>
      <c r="I9" s="285">
        <f t="shared" si="0"/>
        <v>6272327.2106628995</v>
      </c>
      <c r="J9" s="285">
        <f t="shared" si="0"/>
        <v>7040794.3096411647</v>
      </c>
      <c r="K9" s="285">
        <f t="shared" si="0"/>
        <v>7792603.450389849</v>
      </c>
      <c r="L9" s="285">
        <f t="shared" si="0"/>
        <v>8124091.4569662288</v>
      </c>
      <c r="M9" s="285">
        <f t="shared" si="0"/>
        <v>8900244.392366536</v>
      </c>
      <c r="N9" s="285">
        <f t="shared" si="0"/>
        <v>9921065.9322100189</v>
      </c>
      <c r="O9" s="285">
        <f t="shared" si="0"/>
        <v>9478653.736448193</v>
      </c>
      <c r="P9" s="285">
        <f t="shared" si="0"/>
        <v>10292631.452148531</v>
      </c>
      <c r="Q9" s="285">
        <f t="shared" si="0"/>
        <v>11109649.0454883</v>
      </c>
      <c r="R9" s="285">
        <f t="shared" si="0"/>
        <v>12109449.220948184</v>
      </c>
      <c r="S9" s="285">
        <f t="shared" si="0"/>
        <v>13034158.516355703</v>
      </c>
    </row>
    <row r="10" spans="1:23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  <c r="W10" s="377"/>
    </row>
    <row r="11" spans="1:23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  <c r="W11" s="377"/>
    </row>
    <row r="12" spans="1:23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  <c r="W12" s="377"/>
    </row>
    <row r="13" spans="1:23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  <c r="W13" s="377"/>
    </row>
    <row r="14" spans="1:23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  <c r="W14" s="377"/>
    </row>
    <row r="15" spans="1:23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  <c r="W15" s="377"/>
    </row>
    <row r="16" spans="1:23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  <c r="W16" s="377"/>
    </row>
    <row r="17" spans="1:23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  <c r="W17" s="377"/>
    </row>
    <row r="18" spans="1:23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  <c r="W18" s="377"/>
    </row>
    <row r="19" spans="1:23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  <c r="W19" s="377"/>
    </row>
    <row r="20" spans="1:23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  <c r="W20" s="377"/>
    </row>
    <row r="21" spans="1:23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  <c r="W21" s="377"/>
    </row>
    <row r="22" spans="1:23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  <c r="W22" s="377"/>
    </row>
    <row r="23" spans="1:23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  <c r="W23" s="377"/>
    </row>
    <row r="24" spans="1:23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  <c r="W24" s="377"/>
    </row>
    <row r="25" spans="1:23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  <c r="W25" s="377"/>
    </row>
    <row r="26" spans="1:23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  <c r="W26" s="377"/>
    </row>
    <row r="27" spans="1:23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  <c r="W27" s="377"/>
    </row>
    <row r="28" spans="1:23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  <c r="W28" s="377"/>
    </row>
    <row r="29" spans="1:23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  <c r="W29" s="377"/>
    </row>
    <row r="30" spans="1:23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  <c r="W30" s="377"/>
    </row>
    <row r="31" spans="1:23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  <c r="W31" s="377"/>
    </row>
    <row r="32" spans="1:23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  <c r="W32" s="377"/>
    </row>
    <row r="33" spans="1:23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  <c r="W33" s="377"/>
    </row>
    <row r="34" spans="1:23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  <c r="W34" s="377"/>
    </row>
    <row r="35" spans="1:23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  <c r="W35" s="377"/>
    </row>
    <row r="36" spans="1:23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  <c r="W36" s="377"/>
    </row>
    <row r="37" spans="1:23">
      <c r="A37" s="289" t="s">
        <v>41</v>
      </c>
      <c r="B37" s="290">
        <v>28</v>
      </c>
      <c r="C37" s="288">
        <v>2585500.7709334367</v>
      </c>
      <c r="D37" s="288">
        <v>2652475.6799082835</v>
      </c>
      <c r="E37" s="288">
        <v>2997799.9304134096</v>
      </c>
      <c r="F37" s="288">
        <v>3994206.7620501569</v>
      </c>
      <c r="G37" s="288">
        <v>4595153.7721429039</v>
      </c>
      <c r="H37" s="288">
        <v>5333250.7552011171</v>
      </c>
      <c r="I37" s="288">
        <v>6272327.2106628995</v>
      </c>
      <c r="J37" s="288">
        <v>7040794.3096411647</v>
      </c>
      <c r="K37" s="288">
        <v>7792603.450389849</v>
      </c>
      <c r="L37" s="288">
        <v>8124091.4569662288</v>
      </c>
      <c r="M37" s="288">
        <v>8900244.392366536</v>
      </c>
      <c r="N37" s="288">
        <v>9921065.9322100189</v>
      </c>
      <c r="O37" s="288">
        <v>9478653.736448193</v>
      </c>
      <c r="P37" s="288">
        <v>10292631.452148531</v>
      </c>
      <c r="Q37" s="288">
        <v>11109649.0454883</v>
      </c>
      <c r="R37" s="288">
        <v>12109449.220948184</v>
      </c>
      <c r="S37" s="288">
        <v>13034158.516355703</v>
      </c>
      <c r="W37" s="377"/>
    </row>
    <row r="38" spans="1:23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  <c r="W38" s="377"/>
    </row>
    <row r="39" spans="1:23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  <c r="W39" s="377"/>
    </row>
    <row r="40" spans="1:23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  <c r="W40" s="377"/>
    </row>
    <row r="41" spans="1:23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  <c r="W41" s="377"/>
    </row>
    <row r="42" spans="1:23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W42" s="377"/>
    </row>
    <row r="43" spans="1:23">
      <c r="A43" s="282"/>
      <c r="B43" s="282"/>
      <c r="C43" s="282"/>
      <c r="D43" s="282"/>
      <c r="E43" s="282"/>
      <c r="F43" s="282"/>
      <c r="G43" s="282"/>
    </row>
    <row r="44" spans="1:23">
      <c r="A44" s="282" t="s">
        <v>16</v>
      </c>
      <c r="B44" s="282"/>
      <c r="C44" s="282"/>
      <c r="D44" s="282"/>
      <c r="E44" s="282"/>
      <c r="F44" s="282"/>
      <c r="G44" s="282"/>
    </row>
    <row r="45" spans="1:23">
      <c r="A45" s="222" t="s">
        <v>256</v>
      </c>
      <c r="B45" s="282"/>
      <c r="C45" s="282"/>
      <c r="D45" s="282"/>
      <c r="E45" s="282"/>
      <c r="F45" s="282"/>
      <c r="G45" s="282"/>
    </row>
    <row r="46" spans="1:23" ht="15.6">
      <c r="B46" s="282"/>
      <c r="C46" s="282"/>
      <c r="D46" s="282"/>
      <c r="E46" s="282"/>
      <c r="F46" s="282"/>
      <c r="G46" s="291"/>
    </row>
    <row r="47" spans="1:23" ht="15.6">
      <c r="A47" s="281" t="s">
        <v>17</v>
      </c>
      <c r="S47" s="109">
        <v>59</v>
      </c>
    </row>
  </sheetData>
  <mergeCells count="3">
    <mergeCell ref="A3:B3"/>
    <mergeCell ref="A6:S6"/>
    <mergeCell ref="A5:S5"/>
  </mergeCells>
  <hyperlinks>
    <hyperlink ref="A2" location="INDICE!A1" display="índice" xr:uid="{00000000-0004-0000-3D00-000000000000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oja54">
    <tabColor rgb="FF0070C0"/>
  </sheetPr>
  <dimension ref="A2:W47"/>
  <sheetViews>
    <sheetView topLeftCell="M8" workbookViewId="0">
      <selection activeCell="U9" sqref="U9:X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2" width="11.88671875" style="280" bestFit="1" customWidth="1"/>
    <col min="23" max="23" width="12.6640625" style="280" bestFit="1" customWidth="1"/>
    <col min="24" max="24" width="11.88671875" style="280" bestFit="1" customWidth="1"/>
    <col min="25" max="16384" width="11.44140625" style="280"/>
  </cols>
  <sheetData>
    <row r="2" spans="1:23">
      <c r="A2" s="278" t="s">
        <v>0</v>
      </c>
      <c r="B2" s="279"/>
    </row>
    <row r="3" spans="1:23">
      <c r="A3" s="459" t="s">
        <v>410</v>
      </c>
      <c r="B3" s="460"/>
      <c r="S3" s="8" t="s">
        <v>1</v>
      </c>
    </row>
    <row r="5" spans="1:23" ht="18">
      <c r="A5" s="462" t="s">
        <v>439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3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3">
      <c r="A7" s="282"/>
      <c r="B7" s="282"/>
      <c r="C7" s="282"/>
      <c r="D7" s="282"/>
      <c r="E7" s="282"/>
      <c r="F7" s="282"/>
      <c r="G7" s="282"/>
    </row>
    <row r="8" spans="1:23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3" ht="15" thickBot="1">
      <c r="A9" s="283" t="s">
        <v>148</v>
      </c>
      <c r="B9" s="284" t="s">
        <v>149</v>
      </c>
      <c r="C9" s="285">
        <f>SUM(C10:C42)</f>
        <v>0</v>
      </c>
      <c r="D9" s="285">
        <f t="shared" ref="D9:S9" si="0">SUM(D10:D42)</f>
        <v>0</v>
      </c>
      <c r="E9" s="285">
        <f t="shared" si="0"/>
        <v>0</v>
      </c>
      <c r="F9" s="285">
        <f t="shared" si="0"/>
        <v>0</v>
      </c>
      <c r="G9" s="285">
        <f t="shared" si="0"/>
        <v>0</v>
      </c>
      <c r="H9" s="285">
        <f t="shared" si="0"/>
        <v>0</v>
      </c>
      <c r="I9" s="285">
        <f t="shared" si="0"/>
        <v>0</v>
      </c>
      <c r="J9" s="285">
        <f t="shared" si="0"/>
        <v>0</v>
      </c>
      <c r="K9" s="285">
        <f t="shared" si="0"/>
        <v>0</v>
      </c>
      <c r="L9" s="285">
        <f t="shared" si="0"/>
        <v>0</v>
      </c>
      <c r="M9" s="285">
        <f t="shared" si="0"/>
        <v>0</v>
      </c>
      <c r="N9" s="285">
        <f t="shared" si="0"/>
        <v>0</v>
      </c>
      <c r="O9" s="285">
        <f t="shared" si="0"/>
        <v>0</v>
      </c>
      <c r="P9" s="285">
        <f t="shared" si="0"/>
        <v>0</v>
      </c>
      <c r="Q9" s="285">
        <f t="shared" si="0"/>
        <v>0</v>
      </c>
      <c r="R9" s="285">
        <f t="shared" si="0"/>
        <v>0</v>
      </c>
      <c r="S9" s="285">
        <f t="shared" si="0"/>
        <v>0</v>
      </c>
    </row>
    <row r="10" spans="1:23">
      <c r="A10" s="286" t="s">
        <v>120</v>
      </c>
      <c r="B10" s="287">
        <v>1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88">
        <v>0</v>
      </c>
      <c r="J10" s="288">
        <v>0</v>
      </c>
      <c r="K10" s="288">
        <v>0</v>
      </c>
      <c r="L10" s="288">
        <v>0</v>
      </c>
      <c r="M10" s="288">
        <v>0</v>
      </c>
      <c r="N10" s="288">
        <v>0</v>
      </c>
      <c r="O10" s="288">
        <v>0</v>
      </c>
      <c r="P10" s="288">
        <v>0</v>
      </c>
      <c r="Q10" s="288">
        <v>0</v>
      </c>
      <c r="R10" s="288">
        <v>0</v>
      </c>
      <c r="S10" s="288">
        <v>0</v>
      </c>
      <c r="W10" s="377"/>
    </row>
    <row r="11" spans="1:23">
      <c r="A11" s="289" t="s">
        <v>121</v>
      </c>
      <c r="B11" s="290">
        <v>2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Q11" s="288">
        <v>0</v>
      </c>
      <c r="R11" s="288">
        <v>0</v>
      </c>
      <c r="S11" s="288">
        <v>0</v>
      </c>
      <c r="W11" s="377"/>
    </row>
    <row r="12" spans="1:23">
      <c r="A12" s="289" t="s">
        <v>19</v>
      </c>
      <c r="B12" s="290">
        <v>3</v>
      </c>
      <c r="C12" s="288">
        <v>0</v>
      </c>
      <c r="D12" s="288">
        <v>0</v>
      </c>
      <c r="E12" s="288">
        <v>0</v>
      </c>
      <c r="F12" s="288">
        <v>0</v>
      </c>
      <c r="G12" s="288">
        <v>0</v>
      </c>
      <c r="H12" s="288">
        <v>0</v>
      </c>
      <c r="I12" s="288">
        <v>0</v>
      </c>
      <c r="J12" s="288">
        <v>0</v>
      </c>
      <c r="K12" s="288">
        <v>0</v>
      </c>
      <c r="L12" s="288">
        <v>0</v>
      </c>
      <c r="M12" s="288">
        <v>0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  <c r="W12" s="377"/>
    </row>
    <row r="13" spans="1:23">
      <c r="A13" s="289" t="s">
        <v>20</v>
      </c>
      <c r="B13" s="290">
        <v>4</v>
      </c>
      <c r="C13" s="288">
        <v>0</v>
      </c>
      <c r="D13" s="288">
        <v>0</v>
      </c>
      <c r="E13" s="288">
        <v>0</v>
      </c>
      <c r="F13" s="288">
        <v>0</v>
      </c>
      <c r="G13" s="288">
        <v>0</v>
      </c>
      <c r="H13" s="288">
        <v>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  <c r="W13" s="377"/>
    </row>
    <row r="14" spans="1:23">
      <c r="A14" s="289" t="s">
        <v>21</v>
      </c>
      <c r="B14" s="290">
        <v>5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  <c r="W14" s="377"/>
    </row>
    <row r="15" spans="1:23">
      <c r="A15" s="289" t="s">
        <v>22</v>
      </c>
      <c r="B15" s="290">
        <v>6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  <c r="W15" s="377"/>
    </row>
    <row r="16" spans="1:23">
      <c r="A16" s="289" t="s">
        <v>23</v>
      </c>
      <c r="B16" s="290">
        <v>7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  <c r="W16" s="377"/>
    </row>
    <row r="17" spans="1:23">
      <c r="A17" s="289" t="s">
        <v>24</v>
      </c>
      <c r="B17" s="290">
        <v>8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  <c r="W17" s="377"/>
    </row>
    <row r="18" spans="1:23">
      <c r="A18" s="289" t="s">
        <v>25</v>
      </c>
      <c r="B18" s="290">
        <v>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88">
        <v>0</v>
      </c>
      <c r="J18" s="288">
        <v>0</v>
      </c>
      <c r="K18" s="288">
        <v>0</v>
      </c>
      <c r="L18" s="288">
        <v>0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0</v>
      </c>
      <c r="W18" s="377"/>
    </row>
    <row r="19" spans="1:23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  <c r="W19" s="377"/>
    </row>
    <row r="20" spans="1:23">
      <c r="A20" s="289" t="s">
        <v>27</v>
      </c>
      <c r="B20" s="290">
        <v>11</v>
      </c>
      <c r="C20" s="288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  <c r="W20" s="377"/>
    </row>
    <row r="21" spans="1:23">
      <c r="A21" s="289" t="s">
        <v>28</v>
      </c>
      <c r="B21" s="290">
        <v>12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88">
        <v>0</v>
      </c>
      <c r="S21" s="288">
        <v>0</v>
      </c>
      <c r="W21" s="377"/>
    </row>
    <row r="22" spans="1:23">
      <c r="A22" s="289" t="s">
        <v>29</v>
      </c>
      <c r="B22" s="290">
        <v>13</v>
      </c>
      <c r="C22" s="288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  <c r="W22" s="377"/>
    </row>
    <row r="23" spans="1:23">
      <c r="A23" s="289" t="s">
        <v>122</v>
      </c>
      <c r="B23" s="290">
        <v>14</v>
      </c>
      <c r="C23" s="288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0</v>
      </c>
      <c r="O23" s="288">
        <v>0</v>
      </c>
      <c r="P23" s="288">
        <v>0</v>
      </c>
      <c r="Q23" s="288">
        <v>0</v>
      </c>
      <c r="R23" s="288">
        <v>0</v>
      </c>
      <c r="S23" s="288">
        <v>0</v>
      </c>
      <c r="W23" s="377"/>
    </row>
    <row r="24" spans="1:23">
      <c r="A24" s="289" t="s">
        <v>30</v>
      </c>
      <c r="B24" s="290">
        <v>15</v>
      </c>
      <c r="C24" s="288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88">
        <v>0</v>
      </c>
      <c r="S24" s="288">
        <v>0</v>
      </c>
      <c r="W24" s="377"/>
    </row>
    <row r="25" spans="1:23">
      <c r="A25" s="289" t="s">
        <v>31</v>
      </c>
      <c r="B25" s="290">
        <v>16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88">
        <v>0</v>
      </c>
      <c r="S25" s="288">
        <v>0</v>
      </c>
      <c r="W25" s="377"/>
    </row>
    <row r="26" spans="1:23">
      <c r="A26" s="289" t="s">
        <v>32</v>
      </c>
      <c r="B26" s="290">
        <v>17</v>
      </c>
      <c r="C26" s="288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88">
        <v>0</v>
      </c>
      <c r="S26" s="288">
        <v>0</v>
      </c>
      <c r="W26" s="377"/>
    </row>
    <row r="27" spans="1:23">
      <c r="A27" s="289" t="s">
        <v>33</v>
      </c>
      <c r="B27" s="290">
        <v>18</v>
      </c>
      <c r="C27" s="288">
        <v>0</v>
      </c>
      <c r="D27" s="288">
        <v>0</v>
      </c>
      <c r="E27" s="288">
        <v>0</v>
      </c>
      <c r="F27" s="288">
        <v>0</v>
      </c>
      <c r="G27" s="288">
        <v>0</v>
      </c>
      <c r="H27" s="288">
        <v>0</v>
      </c>
      <c r="I27" s="288">
        <v>0</v>
      </c>
      <c r="J27" s="288">
        <v>0</v>
      </c>
      <c r="K27" s="288">
        <v>0</v>
      </c>
      <c r="L27" s="288">
        <v>0</v>
      </c>
      <c r="M27" s="288">
        <v>0</v>
      </c>
      <c r="N27" s="288">
        <v>0</v>
      </c>
      <c r="O27" s="288">
        <v>0</v>
      </c>
      <c r="P27" s="288">
        <v>0</v>
      </c>
      <c r="Q27" s="288">
        <v>0</v>
      </c>
      <c r="R27" s="288">
        <v>0</v>
      </c>
      <c r="S27" s="288">
        <v>0</v>
      </c>
      <c r="W27" s="377"/>
    </row>
    <row r="28" spans="1:23">
      <c r="A28" s="289" t="s">
        <v>123</v>
      </c>
      <c r="B28" s="290">
        <v>19</v>
      </c>
      <c r="C28" s="288">
        <v>0</v>
      </c>
      <c r="D28" s="288">
        <v>0</v>
      </c>
      <c r="E28" s="288">
        <v>0</v>
      </c>
      <c r="F28" s="288">
        <v>0</v>
      </c>
      <c r="G28" s="288">
        <v>0</v>
      </c>
      <c r="H28" s="288">
        <v>0</v>
      </c>
      <c r="I28" s="288">
        <v>0</v>
      </c>
      <c r="J28" s="288">
        <v>0</v>
      </c>
      <c r="K28" s="288">
        <v>0</v>
      </c>
      <c r="L28" s="288">
        <v>0</v>
      </c>
      <c r="M28" s="288">
        <v>0</v>
      </c>
      <c r="N28" s="288">
        <v>0</v>
      </c>
      <c r="O28" s="288">
        <v>0</v>
      </c>
      <c r="P28" s="288">
        <v>0</v>
      </c>
      <c r="Q28" s="288">
        <v>0</v>
      </c>
      <c r="R28" s="288">
        <v>0</v>
      </c>
      <c r="S28" s="288">
        <v>0</v>
      </c>
      <c r="W28" s="377"/>
    </row>
    <row r="29" spans="1:23">
      <c r="A29" s="289" t="s">
        <v>34</v>
      </c>
      <c r="B29" s="290">
        <v>20</v>
      </c>
      <c r="C29" s="288">
        <v>0</v>
      </c>
      <c r="D29" s="288">
        <v>0</v>
      </c>
      <c r="E29" s="288">
        <v>0</v>
      </c>
      <c r="F29" s="288">
        <v>0</v>
      </c>
      <c r="G29" s="288">
        <v>0</v>
      </c>
      <c r="H29" s="288">
        <v>0</v>
      </c>
      <c r="I29" s="288">
        <v>0</v>
      </c>
      <c r="J29" s="288">
        <v>0</v>
      </c>
      <c r="K29" s="288">
        <v>0</v>
      </c>
      <c r="L29" s="288">
        <v>0</v>
      </c>
      <c r="M29" s="288">
        <v>0</v>
      </c>
      <c r="N29" s="288">
        <v>0</v>
      </c>
      <c r="O29" s="288">
        <v>0</v>
      </c>
      <c r="P29" s="288">
        <v>0</v>
      </c>
      <c r="Q29" s="288">
        <v>0</v>
      </c>
      <c r="R29" s="288">
        <v>0</v>
      </c>
      <c r="S29" s="288">
        <v>0</v>
      </c>
      <c r="W29" s="377"/>
    </row>
    <row r="30" spans="1:23">
      <c r="A30" s="289" t="s">
        <v>35</v>
      </c>
      <c r="B30" s="290">
        <v>21</v>
      </c>
      <c r="C30" s="288">
        <v>0</v>
      </c>
      <c r="D30" s="288">
        <v>0</v>
      </c>
      <c r="E30" s="288">
        <v>0</v>
      </c>
      <c r="F30" s="288">
        <v>0</v>
      </c>
      <c r="G30" s="288">
        <v>0</v>
      </c>
      <c r="H30" s="288">
        <v>0</v>
      </c>
      <c r="I30" s="288">
        <v>0</v>
      </c>
      <c r="J30" s="288">
        <v>0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  <c r="W30" s="377"/>
    </row>
    <row r="31" spans="1:23">
      <c r="A31" s="289" t="s">
        <v>124</v>
      </c>
      <c r="B31" s="290">
        <v>22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  <c r="W31" s="377"/>
    </row>
    <row r="32" spans="1:23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  <c r="W32" s="377"/>
    </row>
    <row r="33" spans="1:23">
      <c r="A33" s="289" t="s">
        <v>37</v>
      </c>
      <c r="B33" s="290">
        <v>24</v>
      </c>
      <c r="C33" s="288">
        <v>0</v>
      </c>
      <c r="D33" s="288">
        <v>0</v>
      </c>
      <c r="E33" s="288">
        <v>0</v>
      </c>
      <c r="F33" s="288">
        <v>0</v>
      </c>
      <c r="G33" s="288">
        <v>0</v>
      </c>
      <c r="H33" s="288">
        <v>0</v>
      </c>
      <c r="I33" s="288">
        <v>0</v>
      </c>
      <c r="J33" s="288">
        <v>0</v>
      </c>
      <c r="K33" s="288">
        <v>0</v>
      </c>
      <c r="L33" s="288">
        <v>0</v>
      </c>
      <c r="M33" s="288">
        <v>0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0</v>
      </c>
      <c r="W33" s="377"/>
    </row>
    <row r="34" spans="1:23">
      <c r="A34" s="289" t="s">
        <v>38</v>
      </c>
      <c r="B34" s="290">
        <v>25</v>
      </c>
      <c r="C34" s="288">
        <v>0</v>
      </c>
      <c r="D34" s="288">
        <v>0</v>
      </c>
      <c r="E34" s="288">
        <v>0</v>
      </c>
      <c r="F34" s="288">
        <v>0</v>
      </c>
      <c r="G34" s="288">
        <v>0</v>
      </c>
      <c r="H34" s="288">
        <v>0</v>
      </c>
      <c r="I34" s="288">
        <v>0</v>
      </c>
      <c r="J34" s="288">
        <v>0</v>
      </c>
      <c r="K34" s="288">
        <v>0</v>
      </c>
      <c r="L34" s="288">
        <v>0</v>
      </c>
      <c r="M34" s="288">
        <v>0</v>
      </c>
      <c r="N34" s="288">
        <v>0</v>
      </c>
      <c r="O34" s="288">
        <v>0</v>
      </c>
      <c r="P34" s="288">
        <v>0</v>
      </c>
      <c r="Q34" s="288">
        <v>0</v>
      </c>
      <c r="R34" s="288">
        <v>0</v>
      </c>
      <c r="S34" s="288">
        <v>0</v>
      </c>
      <c r="W34" s="377"/>
    </row>
    <row r="35" spans="1:23">
      <c r="A35" s="289" t="s">
        <v>39</v>
      </c>
      <c r="B35" s="290">
        <v>26</v>
      </c>
      <c r="C35" s="288">
        <v>0</v>
      </c>
      <c r="D35" s="288">
        <v>0</v>
      </c>
      <c r="E35" s="288">
        <v>0</v>
      </c>
      <c r="F35" s="288">
        <v>0</v>
      </c>
      <c r="G35" s="288">
        <v>0</v>
      </c>
      <c r="H35" s="288">
        <v>0</v>
      </c>
      <c r="I35" s="288">
        <v>0</v>
      </c>
      <c r="J35" s="288">
        <v>0</v>
      </c>
      <c r="K35" s="288">
        <v>0</v>
      </c>
      <c r="L35" s="288">
        <v>0</v>
      </c>
      <c r="M35" s="288">
        <v>0</v>
      </c>
      <c r="N35" s="288">
        <v>0</v>
      </c>
      <c r="O35" s="288">
        <v>0</v>
      </c>
      <c r="P35" s="288">
        <v>0</v>
      </c>
      <c r="Q35" s="288">
        <v>0</v>
      </c>
      <c r="R35" s="288">
        <v>0</v>
      </c>
      <c r="S35" s="288">
        <v>0</v>
      </c>
      <c r="W35" s="377"/>
    </row>
    <row r="36" spans="1:23">
      <c r="A36" s="289" t="s">
        <v>40</v>
      </c>
      <c r="B36" s="290">
        <v>27</v>
      </c>
      <c r="C36" s="288">
        <v>0</v>
      </c>
      <c r="D36" s="288">
        <v>0</v>
      </c>
      <c r="E36" s="288">
        <v>0</v>
      </c>
      <c r="F36" s="288">
        <v>0</v>
      </c>
      <c r="G36" s="288">
        <v>0</v>
      </c>
      <c r="H36" s="288">
        <v>0</v>
      </c>
      <c r="I36" s="288">
        <v>0</v>
      </c>
      <c r="J36" s="288">
        <v>0</v>
      </c>
      <c r="K36" s="288">
        <v>0</v>
      </c>
      <c r="L36" s="288">
        <v>0</v>
      </c>
      <c r="M36" s="288">
        <v>0</v>
      </c>
      <c r="N36" s="288">
        <v>0</v>
      </c>
      <c r="O36" s="288">
        <v>0</v>
      </c>
      <c r="P36" s="288">
        <v>0</v>
      </c>
      <c r="Q36" s="288">
        <v>0</v>
      </c>
      <c r="R36" s="288">
        <v>0</v>
      </c>
      <c r="S36" s="288">
        <v>0</v>
      </c>
      <c r="W36" s="377"/>
    </row>
    <row r="37" spans="1:23">
      <c r="A37" s="289" t="s">
        <v>41</v>
      </c>
      <c r="B37" s="290">
        <v>28</v>
      </c>
      <c r="C37" s="288">
        <v>0</v>
      </c>
      <c r="D37" s="288">
        <v>0</v>
      </c>
      <c r="E37" s="288">
        <v>0</v>
      </c>
      <c r="F37" s="288">
        <v>0</v>
      </c>
      <c r="G37" s="288">
        <v>0</v>
      </c>
      <c r="H37" s="288">
        <v>0</v>
      </c>
      <c r="I37" s="288">
        <v>0</v>
      </c>
      <c r="J37" s="288">
        <v>0</v>
      </c>
      <c r="K37" s="288">
        <v>0</v>
      </c>
      <c r="L37" s="288">
        <v>0</v>
      </c>
      <c r="M37" s="288">
        <v>0</v>
      </c>
      <c r="N37" s="288">
        <v>0</v>
      </c>
      <c r="O37" s="288">
        <v>0</v>
      </c>
      <c r="P37" s="288">
        <v>0</v>
      </c>
      <c r="Q37" s="288">
        <v>0</v>
      </c>
      <c r="R37" s="288">
        <v>0</v>
      </c>
      <c r="S37" s="288">
        <v>0</v>
      </c>
      <c r="W37" s="377"/>
    </row>
    <row r="38" spans="1:23">
      <c r="A38" s="289" t="s">
        <v>42</v>
      </c>
      <c r="B38" s="290">
        <v>29</v>
      </c>
      <c r="C38" s="288">
        <v>0</v>
      </c>
      <c r="D38" s="288">
        <v>0</v>
      </c>
      <c r="E38" s="288">
        <v>0</v>
      </c>
      <c r="F38" s="288">
        <v>0</v>
      </c>
      <c r="G38" s="288">
        <v>0</v>
      </c>
      <c r="H38" s="288">
        <v>0</v>
      </c>
      <c r="I38" s="288">
        <v>0</v>
      </c>
      <c r="J38" s="288">
        <v>0</v>
      </c>
      <c r="K38" s="288">
        <v>0</v>
      </c>
      <c r="L38" s="288">
        <v>0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0</v>
      </c>
      <c r="S38" s="288">
        <v>0</v>
      </c>
      <c r="W38" s="377"/>
    </row>
    <row r="39" spans="1:23">
      <c r="A39" s="289" t="s">
        <v>43</v>
      </c>
      <c r="B39" s="290">
        <v>30</v>
      </c>
      <c r="C39" s="288">
        <v>0</v>
      </c>
      <c r="D39" s="288">
        <v>0</v>
      </c>
      <c r="E39" s="288">
        <v>0</v>
      </c>
      <c r="F39" s="288">
        <v>0</v>
      </c>
      <c r="G39" s="288">
        <v>0</v>
      </c>
      <c r="H39" s="288">
        <v>0</v>
      </c>
      <c r="I39" s="288">
        <v>0</v>
      </c>
      <c r="J39" s="288">
        <v>0</v>
      </c>
      <c r="K39" s="288">
        <v>0</v>
      </c>
      <c r="L39" s="288">
        <v>0</v>
      </c>
      <c r="M39" s="288">
        <v>0</v>
      </c>
      <c r="N39" s="288">
        <v>0</v>
      </c>
      <c r="O39" s="288">
        <v>0</v>
      </c>
      <c r="P39" s="288">
        <v>0</v>
      </c>
      <c r="Q39" s="288">
        <v>0</v>
      </c>
      <c r="R39" s="288">
        <v>0</v>
      </c>
      <c r="S39" s="288">
        <v>0</v>
      </c>
      <c r="W39" s="377"/>
    </row>
    <row r="40" spans="1:23">
      <c r="A40" s="289" t="s">
        <v>125</v>
      </c>
      <c r="B40" s="290">
        <v>31</v>
      </c>
      <c r="C40" s="288">
        <v>0</v>
      </c>
      <c r="D40" s="288">
        <v>0</v>
      </c>
      <c r="E40" s="288">
        <v>0</v>
      </c>
      <c r="F40" s="288">
        <v>0</v>
      </c>
      <c r="G40" s="288">
        <v>0</v>
      </c>
      <c r="H40" s="288">
        <v>0</v>
      </c>
      <c r="I40" s="288">
        <v>0</v>
      </c>
      <c r="J40" s="288">
        <v>0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  <c r="W40" s="377"/>
    </row>
    <row r="41" spans="1:23">
      <c r="A41" s="289" t="s">
        <v>44</v>
      </c>
      <c r="B41" s="290">
        <v>32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  <c r="W41" s="377"/>
    </row>
    <row r="42" spans="1:23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W42" s="377"/>
    </row>
    <row r="43" spans="1:23">
      <c r="A43" s="282"/>
      <c r="B43" s="282"/>
      <c r="C43" s="282"/>
      <c r="D43" s="282"/>
      <c r="E43" s="282"/>
      <c r="F43" s="282"/>
      <c r="G43" s="282"/>
    </row>
    <row r="44" spans="1:23">
      <c r="A44" s="282" t="s">
        <v>16</v>
      </c>
      <c r="B44" s="282"/>
      <c r="C44" s="282"/>
      <c r="D44" s="282"/>
      <c r="E44" s="282"/>
      <c r="F44" s="282"/>
      <c r="G44" s="282"/>
    </row>
    <row r="45" spans="1:23">
      <c r="A45" s="222" t="s">
        <v>256</v>
      </c>
      <c r="B45" s="282"/>
      <c r="C45" s="282"/>
      <c r="D45" s="282"/>
      <c r="E45" s="282"/>
      <c r="F45" s="282"/>
      <c r="G45" s="282"/>
    </row>
    <row r="46" spans="1:23" ht="15.6">
      <c r="B46" s="282"/>
      <c r="C46" s="282"/>
      <c r="D46" s="282"/>
      <c r="E46" s="282"/>
      <c r="F46" s="282"/>
      <c r="G46" s="291"/>
    </row>
    <row r="47" spans="1:23" ht="15.6">
      <c r="A47" s="281" t="s">
        <v>17</v>
      </c>
      <c r="S47" s="109">
        <v>60</v>
      </c>
    </row>
  </sheetData>
  <mergeCells count="3">
    <mergeCell ref="A3:B3"/>
    <mergeCell ref="A6:S6"/>
    <mergeCell ref="A5:S5"/>
  </mergeCells>
  <hyperlinks>
    <hyperlink ref="A2" location="INDICE!A1" display="índice" xr:uid="{00000000-0004-0000-3E00-000000000000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oja55">
    <tabColor rgb="FF0070C0"/>
  </sheetPr>
  <dimension ref="A2:W47"/>
  <sheetViews>
    <sheetView topLeftCell="L1" workbookViewId="0">
      <selection activeCell="S10" sqref="S10:S42"/>
    </sheetView>
  </sheetViews>
  <sheetFormatPr baseColWidth="10" defaultColWidth="11.44140625" defaultRowHeight="14.4"/>
  <cols>
    <col min="1" max="1" width="52.109375" style="280" bestFit="1" customWidth="1"/>
    <col min="2" max="2" width="6.6640625" style="280" bestFit="1" customWidth="1"/>
    <col min="3" max="19" width="12.6640625" style="280" customWidth="1"/>
    <col min="20" max="20" width="11.44140625" style="280"/>
    <col min="21" max="22" width="11.88671875" style="280" bestFit="1" customWidth="1"/>
    <col min="23" max="23" width="12.6640625" style="280" bestFit="1" customWidth="1"/>
    <col min="24" max="24" width="11.88671875" style="280" bestFit="1" customWidth="1"/>
    <col min="25" max="16384" width="11.44140625" style="280"/>
  </cols>
  <sheetData>
    <row r="2" spans="1:23">
      <c r="A2" s="278" t="s">
        <v>0</v>
      </c>
      <c r="B2" s="279"/>
    </row>
    <row r="3" spans="1:23">
      <c r="A3" s="459" t="s">
        <v>410</v>
      </c>
      <c r="B3" s="460"/>
      <c r="S3" s="8" t="s">
        <v>1</v>
      </c>
    </row>
    <row r="5" spans="1:23" ht="18">
      <c r="A5" s="462" t="s">
        <v>440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</row>
    <row r="6" spans="1:23">
      <c r="A6" s="461" t="s">
        <v>52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23">
      <c r="A7" s="282"/>
      <c r="B7" s="282"/>
      <c r="C7" s="282"/>
      <c r="D7" s="282"/>
      <c r="E7" s="282"/>
      <c r="F7" s="282"/>
      <c r="G7" s="282"/>
    </row>
    <row r="8" spans="1:23">
      <c r="A8" s="173" t="s">
        <v>118</v>
      </c>
      <c r="B8" s="173" t="s">
        <v>119</v>
      </c>
      <c r="C8" s="173">
        <v>2008</v>
      </c>
      <c r="D8" s="173">
        <v>2009</v>
      </c>
      <c r="E8" s="173">
        <v>2010</v>
      </c>
      <c r="F8" s="173">
        <v>2011</v>
      </c>
      <c r="G8" s="173">
        <v>2012</v>
      </c>
      <c r="H8" s="173">
        <v>2013</v>
      </c>
      <c r="I8" s="173">
        <v>2014</v>
      </c>
      <c r="J8" s="173">
        <v>2015</v>
      </c>
      <c r="K8" s="173">
        <v>2016</v>
      </c>
      <c r="L8" s="173">
        <v>2017</v>
      </c>
      <c r="M8" s="173">
        <v>2018</v>
      </c>
      <c r="N8" s="173">
        <v>2019</v>
      </c>
      <c r="O8" s="173">
        <v>2020</v>
      </c>
      <c r="P8" s="173">
        <v>2021</v>
      </c>
      <c r="Q8" s="173">
        <v>2022</v>
      </c>
      <c r="R8" s="173" t="s">
        <v>341</v>
      </c>
      <c r="S8" s="173" t="s">
        <v>414</v>
      </c>
    </row>
    <row r="9" spans="1:23" ht="15" thickBot="1">
      <c r="A9" s="283" t="s">
        <v>148</v>
      </c>
      <c r="B9" s="284" t="s">
        <v>149</v>
      </c>
      <c r="C9" s="285">
        <f>SUM(C10:C42)</f>
        <v>23495571.11371259</v>
      </c>
      <c r="D9" s="285">
        <f t="shared" ref="D9:S9" si="0">SUM(D10:D42)</f>
        <v>26179823.296043552</v>
      </c>
      <c r="E9" s="285">
        <f t="shared" si="0"/>
        <v>29307460.024198283</v>
      </c>
      <c r="F9" s="285">
        <f t="shared" si="0"/>
        <v>31970878.623897783</v>
      </c>
      <c r="G9" s="285">
        <f t="shared" si="0"/>
        <v>32658638.450666524</v>
      </c>
      <c r="H9" s="285">
        <f t="shared" si="0"/>
        <v>38982557.31565091</v>
      </c>
      <c r="I9" s="285">
        <f t="shared" si="0"/>
        <v>40980138.716919921</v>
      </c>
      <c r="J9" s="285">
        <f t="shared" si="0"/>
        <v>42020554.759001166</v>
      </c>
      <c r="K9" s="285">
        <f t="shared" si="0"/>
        <v>45193785.826022625</v>
      </c>
      <c r="L9" s="285">
        <f t="shared" si="0"/>
        <v>48444291.45720581</v>
      </c>
      <c r="M9" s="285">
        <f t="shared" si="0"/>
        <v>49989762.71615915</v>
      </c>
      <c r="N9" s="285">
        <f t="shared" si="0"/>
        <v>50286616.505523339</v>
      </c>
      <c r="O9" s="285">
        <f t="shared" si="0"/>
        <v>49942823.993102245</v>
      </c>
      <c r="P9" s="285">
        <f t="shared" si="0"/>
        <v>56264425.543035224</v>
      </c>
      <c r="Q9" s="285">
        <f t="shared" si="0"/>
        <v>60230507.851704113</v>
      </c>
      <c r="R9" s="285">
        <f t="shared" si="0"/>
        <v>62931917.396286771</v>
      </c>
      <c r="S9" s="285">
        <f t="shared" si="0"/>
        <v>65703598.684376754</v>
      </c>
    </row>
    <row r="10" spans="1:23">
      <c r="A10" s="286" t="s">
        <v>120</v>
      </c>
      <c r="B10" s="287">
        <v>1</v>
      </c>
      <c r="C10" s="288">
        <v>3129716.4022111101</v>
      </c>
      <c r="D10" s="288">
        <v>3455381.5262746327</v>
      </c>
      <c r="E10" s="288">
        <v>4175602.8123535328</v>
      </c>
      <c r="F10" s="288">
        <v>4684998.4205740318</v>
      </c>
      <c r="G10" s="288">
        <v>3676499.6065800535</v>
      </c>
      <c r="H10" s="288">
        <v>7302306.3952684011</v>
      </c>
      <c r="I10" s="288">
        <v>6422718.6792983776</v>
      </c>
      <c r="J10" s="288">
        <v>4805592.4312420469</v>
      </c>
      <c r="K10" s="288">
        <v>5406432.6080927458</v>
      </c>
      <c r="L10" s="288">
        <v>5244797.5683034156</v>
      </c>
      <c r="M10" s="288">
        <v>5149589.4714470031</v>
      </c>
      <c r="N10" s="288">
        <v>5306033.8747268282</v>
      </c>
      <c r="O10" s="288">
        <v>5613825.6338414233</v>
      </c>
      <c r="P10" s="288">
        <v>5711634.8414496602</v>
      </c>
      <c r="Q10" s="288">
        <v>5800420.5397289814</v>
      </c>
      <c r="R10" s="288">
        <v>6737669.8018162521</v>
      </c>
      <c r="S10" s="288">
        <v>6672761.3788103573</v>
      </c>
      <c r="W10" s="377"/>
    </row>
    <row r="11" spans="1:23">
      <c r="A11" s="289" t="s">
        <v>121</v>
      </c>
      <c r="B11" s="290">
        <v>2</v>
      </c>
      <c r="C11" s="288">
        <v>925439.31496713799</v>
      </c>
      <c r="D11" s="288">
        <v>991367.30842018616</v>
      </c>
      <c r="E11" s="288">
        <v>1100763.3632721661</v>
      </c>
      <c r="F11" s="288">
        <v>1183552.9296927513</v>
      </c>
      <c r="G11" s="288">
        <v>1248974.9184279582</v>
      </c>
      <c r="H11" s="288">
        <v>1454814.2184345115</v>
      </c>
      <c r="I11" s="288">
        <v>1603977.9193930079</v>
      </c>
      <c r="J11" s="288">
        <v>1652090.3249536194</v>
      </c>
      <c r="K11" s="288">
        <v>1851500.5488156378</v>
      </c>
      <c r="L11" s="288">
        <v>2186544.0169152832</v>
      </c>
      <c r="M11" s="288">
        <v>2202765.335803865</v>
      </c>
      <c r="N11" s="288">
        <v>1811620.2319214833</v>
      </c>
      <c r="O11" s="288">
        <v>1904776.8060072891</v>
      </c>
      <c r="P11" s="288">
        <v>2196799.1522334851</v>
      </c>
      <c r="Q11" s="288">
        <v>2366691.4143833513</v>
      </c>
      <c r="R11" s="288">
        <v>2579336.9297794602</v>
      </c>
      <c r="S11" s="288">
        <v>2841541.2475527055</v>
      </c>
      <c r="W11" s="377"/>
    </row>
    <row r="12" spans="1:23">
      <c r="A12" s="289" t="s">
        <v>19</v>
      </c>
      <c r="B12" s="290">
        <v>3</v>
      </c>
      <c r="C12" s="288">
        <v>451693.81497801584</v>
      </c>
      <c r="D12" s="288">
        <v>464159.95518008171</v>
      </c>
      <c r="E12" s="288">
        <v>520027.06188463047</v>
      </c>
      <c r="F12" s="288">
        <v>571644.75811566215</v>
      </c>
      <c r="G12" s="288">
        <v>600999.06072626205</v>
      </c>
      <c r="H12" s="288">
        <v>653834.12560938299</v>
      </c>
      <c r="I12" s="288">
        <v>711591.18664676999</v>
      </c>
      <c r="J12" s="288">
        <v>595834.0143798627</v>
      </c>
      <c r="K12" s="288">
        <v>565959.10575221956</v>
      </c>
      <c r="L12" s="288">
        <v>528265.23838952417</v>
      </c>
      <c r="M12" s="288">
        <v>544774.99788759439</v>
      </c>
      <c r="N12" s="288">
        <v>474630.27889292315</v>
      </c>
      <c r="O12" s="288">
        <v>468737.29177379713</v>
      </c>
      <c r="P12" s="288">
        <v>444644.38521950209</v>
      </c>
      <c r="Q12" s="288">
        <v>449631.24964237289</v>
      </c>
      <c r="R12" s="288">
        <v>349829.11925413029</v>
      </c>
      <c r="S12" s="288">
        <v>340320.94558408903</v>
      </c>
      <c r="W12" s="377"/>
    </row>
    <row r="13" spans="1:23">
      <c r="A13" s="289" t="s">
        <v>20</v>
      </c>
      <c r="B13" s="290">
        <v>4</v>
      </c>
      <c r="C13" s="288">
        <v>31391.967800655511</v>
      </c>
      <c r="D13" s="288">
        <v>32586.087702942517</v>
      </c>
      <c r="E13" s="288">
        <v>34585.868407166185</v>
      </c>
      <c r="F13" s="288">
        <v>36516.850585886656</v>
      </c>
      <c r="G13" s="288">
        <v>37571.077621340053</v>
      </c>
      <c r="H13" s="288">
        <v>39286.974176184522</v>
      </c>
      <c r="I13" s="288">
        <v>41232.911838739237</v>
      </c>
      <c r="J13" s="288">
        <v>40032.814387824423</v>
      </c>
      <c r="K13" s="288">
        <v>41752.049481962749</v>
      </c>
      <c r="L13" s="288">
        <v>42412.981261985085</v>
      </c>
      <c r="M13" s="288">
        <v>42128.065414329954</v>
      </c>
      <c r="N13" s="288">
        <v>46615.922280794315</v>
      </c>
      <c r="O13" s="288">
        <v>50641.749605130819</v>
      </c>
      <c r="P13" s="288">
        <v>51060.792002772541</v>
      </c>
      <c r="Q13" s="288">
        <v>52307.938219172807</v>
      </c>
      <c r="R13" s="288">
        <v>58697.176812285565</v>
      </c>
      <c r="S13" s="288">
        <v>65413.61033226912</v>
      </c>
      <c r="W13" s="377"/>
    </row>
    <row r="14" spans="1:23">
      <c r="A14" s="289" t="s">
        <v>21</v>
      </c>
      <c r="B14" s="290">
        <v>5</v>
      </c>
      <c r="C14" s="288">
        <v>39833.037712999998</v>
      </c>
      <c r="D14" s="288">
        <v>37848.355445000001</v>
      </c>
      <c r="E14" s="288">
        <v>57067.331820000007</v>
      </c>
      <c r="F14" s="288">
        <v>73599.983505999975</v>
      </c>
      <c r="G14" s="288">
        <v>77639.707853999978</v>
      </c>
      <c r="H14" s="288">
        <v>97328.712054000018</v>
      </c>
      <c r="I14" s="288">
        <v>125861.419381</v>
      </c>
      <c r="J14" s="288">
        <v>131666.82254324536</v>
      </c>
      <c r="K14" s="288">
        <v>138358.61991941181</v>
      </c>
      <c r="L14" s="288">
        <v>145335.25679997727</v>
      </c>
      <c r="M14" s="288">
        <v>145493.31615442011</v>
      </c>
      <c r="N14" s="288">
        <v>167173.39276589523</v>
      </c>
      <c r="O14" s="288">
        <v>186883.87873383419</v>
      </c>
      <c r="P14" s="288">
        <v>204828.71342986188</v>
      </c>
      <c r="Q14" s="288">
        <v>170687.81752575198</v>
      </c>
      <c r="R14" s="288">
        <v>177812.25865856127</v>
      </c>
      <c r="S14" s="288">
        <v>172144.87943162586</v>
      </c>
      <c r="W14" s="377"/>
    </row>
    <row r="15" spans="1:23">
      <c r="A15" s="289" t="s">
        <v>22</v>
      </c>
      <c r="B15" s="290">
        <v>6</v>
      </c>
      <c r="C15" s="288">
        <v>94581.615838481113</v>
      </c>
      <c r="D15" s="288">
        <v>93943.671403367072</v>
      </c>
      <c r="E15" s="288">
        <v>113160.84648155957</v>
      </c>
      <c r="F15" s="288">
        <v>111497.03186877829</v>
      </c>
      <c r="G15" s="288">
        <v>110781.66383857594</v>
      </c>
      <c r="H15" s="288">
        <v>115516.13956364739</v>
      </c>
      <c r="I15" s="288">
        <v>128862.4994085175</v>
      </c>
      <c r="J15" s="288">
        <v>136654.02175996429</v>
      </c>
      <c r="K15" s="288">
        <v>151328.32656169229</v>
      </c>
      <c r="L15" s="288">
        <v>145342.55864268439</v>
      </c>
      <c r="M15" s="288">
        <v>139027.57788808833</v>
      </c>
      <c r="N15" s="288">
        <v>107687.91486376109</v>
      </c>
      <c r="O15" s="288">
        <v>117550.0555214316</v>
      </c>
      <c r="P15" s="288">
        <v>102253.1226887568</v>
      </c>
      <c r="Q15" s="288">
        <v>103954.00473187983</v>
      </c>
      <c r="R15" s="288">
        <v>104631.0697004134</v>
      </c>
      <c r="S15" s="288">
        <v>102925.12272530387</v>
      </c>
      <c r="W15" s="377"/>
    </row>
    <row r="16" spans="1:23">
      <c r="A16" s="289" t="s">
        <v>23</v>
      </c>
      <c r="B16" s="290">
        <v>7</v>
      </c>
      <c r="C16" s="288">
        <v>61853.500771307939</v>
      </c>
      <c r="D16" s="288">
        <v>35756.624210865972</v>
      </c>
      <c r="E16" s="288">
        <v>23598.203451639398</v>
      </c>
      <c r="F16" s="288">
        <v>32735.720479585343</v>
      </c>
      <c r="G16" s="288">
        <v>15290.868666081</v>
      </c>
      <c r="H16" s="288">
        <v>41666.4312214315</v>
      </c>
      <c r="I16" s="288">
        <v>58396.533125925809</v>
      </c>
      <c r="J16" s="288">
        <v>52405.913219075141</v>
      </c>
      <c r="K16" s="288">
        <v>52853.659480161739</v>
      </c>
      <c r="L16" s="288">
        <v>52446.629264058894</v>
      </c>
      <c r="M16" s="288">
        <v>42282.849138442558</v>
      </c>
      <c r="N16" s="288">
        <v>40270.149219087391</v>
      </c>
      <c r="O16" s="288">
        <v>33245.415340851061</v>
      </c>
      <c r="P16" s="288">
        <v>35333.229359848287</v>
      </c>
      <c r="Q16" s="288">
        <v>35843.138484215706</v>
      </c>
      <c r="R16" s="288">
        <v>35338.660024638666</v>
      </c>
      <c r="S16" s="288">
        <v>34300.024806627662</v>
      </c>
      <c r="W16" s="377"/>
    </row>
    <row r="17" spans="1:23">
      <c r="A17" s="289" t="s">
        <v>24</v>
      </c>
      <c r="B17" s="290">
        <v>8</v>
      </c>
      <c r="C17" s="288">
        <v>65896.335515725077</v>
      </c>
      <c r="D17" s="288">
        <v>77904.75010963509</v>
      </c>
      <c r="E17" s="288">
        <v>89338.038179477793</v>
      </c>
      <c r="F17" s="288">
        <v>87040.231838985084</v>
      </c>
      <c r="G17" s="288">
        <v>84692.24810711405</v>
      </c>
      <c r="H17" s="288">
        <v>84311.416507529968</v>
      </c>
      <c r="I17" s="288">
        <v>103851.74428433034</v>
      </c>
      <c r="J17" s="288">
        <v>126932.44304667359</v>
      </c>
      <c r="K17" s="288">
        <v>145919.21427974649</v>
      </c>
      <c r="L17" s="288">
        <v>139362.93010749121</v>
      </c>
      <c r="M17" s="288">
        <v>118771.06105504915</v>
      </c>
      <c r="N17" s="288">
        <v>116421.0572891324</v>
      </c>
      <c r="O17" s="288">
        <v>83327.896520985334</v>
      </c>
      <c r="P17" s="288">
        <v>73256.616479588614</v>
      </c>
      <c r="Q17" s="288">
        <v>78304.803885774541</v>
      </c>
      <c r="R17" s="288">
        <v>81473.033136825572</v>
      </c>
      <c r="S17" s="288">
        <v>86320.021580895162</v>
      </c>
      <c r="W17" s="377"/>
    </row>
    <row r="18" spans="1:23">
      <c r="A18" s="289" t="s">
        <v>25</v>
      </c>
      <c r="B18" s="290">
        <v>9</v>
      </c>
      <c r="C18" s="288">
        <v>458301.8314409742</v>
      </c>
      <c r="D18" s="288">
        <v>491452.14512020448</v>
      </c>
      <c r="E18" s="288">
        <v>528338.59084452409</v>
      </c>
      <c r="F18" s="288">
        <v>559603.39730484516</v>
      </c>
      <c r="G18" s="288">
        <v>582961.72095630108</v>
      </c>
      <c r="H18" s="288">
        <v>612223.4807445925</v>
      </c>
      <c r="I18" s="288">
        <v>649906.00606216351</v>
      </c>
      <c r="J18" s="288">
        <v>698747.16989674978</v>
      </c>
      <c r="K18" s="288">
        <v>701407.96678713546</v>
      </c>
      <c r="L18" s="288">
        <v>639068.88391252677</v>
      </c>
      <c r="M18" s="288">
        <v>692628.18906719261</v>
      </c>
      <c r="N18" s="288">
        <v>648635.43356077978</v>
      </c>
      <c r="O18" s="288">
        <v>675431.51579326228</v>
      </c>
      <c r="P18" s="288">
        <v>671702.26099875662</v>
      </c>
      <c r="Q18" s="288">
        <v>658048.02218205063</v>
      </c>
      <c r="R18" s="288">
        <v>652303.84081809048</v>
      </c>
      <c r="S18" s="288">
        <v>662686.38807237067</v>
      </c>
      <c r="W18" s="377"/>
    </row>
    <row r="19" spans="1:23">
      <c r="A19" s="289" t="s">
        <v>26</v>
      </c>
      <c r="B19" s="290">
        <v>10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  <c r="W19" s="377"/>
    </row>
    <row r="20" spans="1:23">
      <c r="A20" s="289" t="s">
        <v>27</v>
      </c>
      <c r="B20" s="290">
        <v>11</v>
      </c>
      <c r="C20" s="288">
        <v>154939.32859982201</v>
      </c>
      <c r="D20" s="288">
        <v>165554.49798203501</v>
      </c>
      <c r="E20" s="288">
        <v>181029.08743493201</v>
      </c>
      <c r="F20" s="288">
        <v>186435.44062387399</v>
      </c>
      <c r="G20" s="288">
        <v>198728.67452692799</v>
      </c>
      <c r="H20" s="288">
        <v>204356.31944210301</v>
      </c>
      <c r="I20" s="288">
        <v>221493.59498493999</v>
      </c>
      <c r="J20" s="288">
        <v>228803.1240424829</v>
      </c>
      <c r="K20" s="288">
        <v>236492.51479003721</v>
      </c>
      <c r="L20" s="288">
        <v>219690.64070501056</v>
      </c>
      <c r="M20" s="288">
        <v>220436.92117177465</v>
      </c>
      <c r="N20" s="288">
        <v>211614.96072230773</v>
      </c>
      <c r="O20" s="288">
        <v>185653.3911100144</v>
      </c>
      <c r="P20" s="288">
        <v>167538.15055936726</v>
      </c>
      <c r="Q20" s="288">
        <v>172798.74389251063</v>
      </c>
      <c r="R20" s="288">
        <v>177236.142802899</v>
      </c>
      <c r="S20" s="288">
        <v>171318.28071683276</v>
      </c>
      <c r="W20" s="377"/>
    </row>
    <row r="21" spans="1:23">
      <c r="A21" s="289" t="s">
        <v>28</v>
      </c>
      <c r="B21" s="290">
        <v>12</v>
      </c>
      <c r="C21" s="288">
        <v>47634.99837955863</v>
      </c>
      <c r="D21" s="288">
        <v>52728.326159862962</v>
      </c>
      <c r="E21" s="288">
        <v>53337.732031520805</v>
      </c>
      <c r="F21" s="288">
        <v>55566.64527288836</v>
      </c>
      <c r="G21" s="288">
        <v>59400.389334286214</v>
      </c>
      <c r="H21" s="288">
        <v>61733.684372847085</v>
      </c>
      <c r="I21" s="288">
        <v>64378.015057865094</v>
      </c>
      <c r="J21" s="288">
        <v>72318.573684385789</v>
      </c>
      <c r="K21" s="288">
        <v>62918.788111910522</v>
      </c>
      <c r="L21" s="288">
        <v>71983.63230014297</v>
      </c>
      <c r="M21" s="288">
        <v>48994.411702222773</v>
      </c>
      <c r="N21" s="288">
        <v>48127.586600674498</v>
      </c>
      <c r="O21" s="288">
        <v>26805.887771360027</v>
      </c>
      <c r="P21" s="288">
        <v>15765.637664420266</v>
      </c>
      <c r="Q21" s="288">
        <v>15298.233389103198</v>
      </c>
      <c r="R21" s="288">
        <v>15728.306958546886</v>
      </c>
      <c r="S21" s="288">
        <v>15329.89959544396</v>
      </c>
      <c r="W21" s="377"/>
    </row>
    <row r="22" spans="1:23">
      <c r="A22" s="289" t="s">
        <v>29</v>
      </c>
      <c r="B22" s="290">
        <v>13</v>
      </c>
      <c r="C22" s="288">
        <v>693058.17664089182</v>
      </c>
      <c r="D22" s="288">
        <v>706540.43302436918</v>
      </c>
      <c r="E22" s="288">
        <v>781458.78932803369</v>
      </c>
      <c r="F22" s="288">
        <v>795113.77771149075</v>
      </c>
      <c r="G22" s="288">
        <v>831943.42607785272</v>
      </c>
      <c r="H22" s="288">
        <v>896981.20326379512</v>
      </c>
      <c r="I22" s="288">
        <v>966253.27410845854</v>
      </c>
      <c r="J22" s="288">
        <v>994278.72490380576</v>
      </c>
      <c r="K22" s="288">
        <v>1025595.450597494</v>
      </c>
      <c r="L22" s="288">
        <v>1098901.2152786464</v>
      </c>
      <c r="M22" s="288">
        <v>1131125.4534032315</v>
      </c>
      <c r="N22" s="288">
        <v>1053653.0393011188</v>
      </c>
      <c r="O22" s="288">
        <v>962101.50893224205</v>
      </c>
      <c r="P22" s="288">
        <v>943994.42958133284</v>
      </c>
      <c r="Q22" s="288">
        <v>961548.20101302769</v>
      </c>
      <c r="R22" s="288">
        <v>870007.00849843619</v>
      </c>
      <c r="S22" s="288">
        <v>864406.18527729705</v>
      </c>
      <c r="W22" s="377"/>
    </row>
    <row r="23" spans="1:23">
      <c r="A23" s="289" t="s">
        <v>122</v>
      </c>
      <c r="B23" s="290">
        <v>14</v>
      </c>
      <c r="C23" s="288">
        <v>102288.57306322199</v>
      </c>
      <c r="D23" s="288">
        <v>103688.14147622589</v>
      </c>
      <c r="E23" s="288">
        <v>106114.140532513</v>
      </c>
      <c r="F23" s="288">
        <v>111372.438601973</v>
      </c>
      <c r="G23" s="288">
        <v>112042.24154047009</v>
      </c>
      <c r="H23" s="288">
        <v>127644.65853766921</v>
      </c>
      <c r="I23" s="288">
        <v>142600.18982366327</v>
      </c>
      <c r="J23" s="288">
        <v>150200.53733352499</v>
      </c>
      <c r="K23" s="288">
        <v>153121.87074195253</v>
      </c>
      <c r="L23" s="288">
        <v>142587.80950188893</v>
      </c>
      <c r="M23" s="288">
        <v>121083.62209905394</v>
      </c>
      <c r="N23" s="288">
        <v>102756.30674590397</v>
      </c>
      <c r="O23" s="288">
        <v>88753.441688262785</v>
      </c>
      <c r="P23" s="288">
        <v>111091.31557972942</v>
      </c>
      <c r="Q23" s="288">
        <v>135754.71886635383</v>
      </c>
      <c r="R23" s="288">
        <v>116483.60517662042</v>
      </c>
      <c r="S23" s="288">
        <v>117344.64671947408</v>
      </c>
      <c r="W23" s="377"/>
    </row>
    <row r="24" spans="1:23">
      <c r="A24" s="289" t="s">
        <v>30</v>
      </c>
      <c r="B24" s="290">
        <v>15</v>
      </c>
      <c r="C24" s="288">
        <v>208355</v>
      </c>
      <c r="D24" s="288">
        <v>213693</v>
      </c>
      <c r="E24" s="288">
        <v>237257</v>
      </c>
      <c r="F24" s="288">
        <v>241911</v>
      </c>
      <c r="G24" s="288">
        <v>259081</v>
      </c>
      <c r="H24" s="288">
        <v>278662</v>
      </c>
      <c r="I24" s="288">
        <v>315028</v>
      </c>
      <c r="J24" s="288">
        <v>329136.09607083269</v>
      </c>
      <c r="K24" s="288">
        <v>359977.93803747982</v>
      </c>
      <c r="L24" s="288">
        <v>375129.62330487033</v>
      </c>
      <c r="M24" s="288">
        <v>350108.74855719751</v>
      </c>
      <c r="N24" s="288">
        <v>363945.24123926094</v>
      </c>
      <c r="O24" s="288">
        <v>336378.19019942073</v>
      </c>
      <c r="P24" s="288">
        <v>364418.7727336681</v>
      </c>
      <c r="Q24" s="288">
        <v>371250.93802392593</v>
      </c>
      <c r="R24" s="288">
        <v>363763.38019566215</v>
      </c>
      <c r="S24" s="288">
        <v>361435.5433972911</v>
      </c>
      <c r="W24" s="377"/>
    </row>
    <row r="25" spans="1:23">
      <c r="A25" s="289" t="s">
        <v>31</v>
      </c>
      <c r="B25" s="290">
        <v>16</v>
      </c>
      <c r="C25" s="288">
        <v>121014.85403352641</v>
      </c>
      <c r="D25" s="288">
        <v>123427.21729848551</v>
      </c>
      <c r="E25" s="288">
        <v>133414.9091499715</v>
      </c>
      <c r="F25" s="288">
        <v>147468.29683652933</v>
      </c>
      <c r="G25" s="288">
        <v>164300.50349840525</v>
      </c>
      <c r="H25" s="288">
        <v>177039.56689032499</v>
      </c>
      <c r="I25" s="288">
        <v>190680.96906405163</v>
      </c>
      <c r="J25" s="288">
        <v>204897.24190573097</v>
      </c>
      <c r="K25" s="288">
        <v>210193.40970875981</v>
      </c>
      <c r="L25" s="288">
        <v>236683.37437791686</v>
      </c>
      <c r="M25" s="288">
        <v>248688.03472175836</v>
      </c>
      <c r="N25" s="288">
        <v>241515.62303704338</v>
      </c>
      <c r="O25" s="288">
        <v>216395.39354569701</v>
      </c>
      <c r="P25" s="288">
        <v>234427.90270605264</v>
      </c>
      <c r="Q25" s="288">
        <v>248988.97938388612</v>
      </c>
      <c r="R25" s="288">
        <v>262708.62774423789</v>
      </c>
      <c r="S25" s="288">
        <v>262159.96394441841</v>
      </c>
      <c r="W25" s="377"/>
    </row>
    <row r="26" spans="1:23">
      <c r="A26" s="289" t="s">
        <v>32</v>
      </c>
      <c r="B26" s="290">
        <v>17</v>
      </c>
      <c r="C26" s="288">
        <v>148557.98693939368</v>
      </c>
      <c r="D26" s="288">
        <v>157198.87027337938</v>
      </c>
      <c r="E26" s="288">
        <v>179124.21247544186</v>
      </c>
      <c r="F26" s="288">
        <v>194340.25369408145</v>
      </c>
      <c r="G26" s="288">
        <v>204444.58522153762</v>
      </c>
      <c r="H26" s="288">
        <v>215827.31334216613</v>
      </c>
      <c r="I26" s="288">
        <v>234980.63602981437</v>
      </c>
      <c r="J26" s="288">
        <v>258369.80308576455</v>
      </c>
      <c r="K26" s="288">
        <v>291234.38919596787</v>
      </c>
      <c r="L26" s="288">
        <v>285931.10320630146</v>
      </c>
      <c r="M26" s="288">
        <v>323311.57952234044</v>
      </c>
      <c r="N26" s="288">
        <v>324199.89089972747</v>
      </c>
      <c r="O26" s="288">
        <v>303096.82961581694</v>
      </c>
      <c r="P26" s="288">
        <v>329177.71174637019</v>
      </c>
      <c r="Q26" s="288">
        <v>346975.53621830588</v>
      </c>
      <c r="R26" s="288">
        <v>340517.08668718743</v>
      </c>
      <c r="S26" s="288">
        <v>319443.76418189937</v>
      </c>
      <c r="W26" s="377"/>
    </row>
    <row r="27" spans="1:23">
      <c r="A27" s="289" t="s">
        <v>33</v>
      </c>
      <c r="B27" s="290">
        <v>18</v>
      </c>
      <c r="C27" s="288">
        <v>114600.86641086399</v>
      </c>
      <c r="D27" s="288">
        <v>122138.739399278</v>
      </c>
      <c r="E27" s="288">
        <v>136102.166465852</v>
      </c>
      <c r="F27" s="288">
        <v>200119.33815093999</v>
      </c>
      <c r="G27" s="288">
        <v>208151.85352223401</v>
      </c>
      <c r="H27" s="288">
        <v>227206.01441662601</v>
      </c>
      <c r="I27" s="288">
        <v>249947.13182272</v>
      </c>
      <c r="J27" s="288">
        <v>263220.82291290187</v>
      </c>
      <c r="K27" s="288">
        <v>282370.19146524317</v>
      </c>
      <c r="L27" s="288">
        <v>279570.7222252221</v>
      </c>
      <c r="M27" s="288">
        <v>284568.23833969922</v>
      </c>
      <c r="N27" s="288">
        <v>281760.94573522313</v>
      </c>
      <c r="O27" s="288">
        <v>288434.2482389065</v>
      </c>
      <c r="P27" s="288">
        <v>344844.74768003949</v>
      </c>
      <c r="Q27" s="288">
        <v>306138.7351344967</v>
      </c>
      <c r="R27" s="288">
        <v>294579.79500224238</v>
      </c>
      <c r="S27" s="288">
        <v>294081.71186585265</v>
      </c>
      <c r="W27" s="377"/>
    </row>
    <row r="28" spans="1:23">
      <c r="A28" s="289" t="s">
        <v>123</v>
      </c>
      <c r="B28" s="290">
        <v>19</v>
      </c>
      <c r="C28" s="288">
        <v>3895</v>
      </c>
      <c r="D28" s="288">
        <v>3991</v>
      </c>
      <c r="E28" s="288">
        <v>4238</v>
      </c>
      <c r="F28" s="288">
        <v>4470</v>
      </c>
      <c r="G28" s="288">
        <v>4491</v>
      </c>
      <c r="H28" s="288">
        <v>4829</v>
      </c>
      <c r="I28" s="288">
        <v>5181</v>
      </c>
      <c r="J28" s="288">
        <v>6160.8326341063457</v>
      </c>
      <c r="K28" s="288">
        <v>6506.7591453847817</v>
      </c>
      <c r="L28" s="288">
        <v>7671.3587413573259</v>
      </c>
      <c r="M28" s="288">
        <v>6935.4393134226375</v>
      </c>
      <c r="N28" s="288">
        <v>7963.3785003277953</v>
      </c>
      <c r="O28" s="288">
        <v>9833.6767302748158</v>
      </c>
      <c r="P28" s="288">
        <v>19520.528196711057</v>
      </c>
      <c r="Q28" s="288">
        <v>19692.110745659793</v>
      </c>
      <c r="R28" s="288">
        <v>20193.604196791759</v>
      </c>
      <c r="S28" s="288">
        <v>21073.010052485726</v>
      </c>
      <c r="W28" s="377"/>
    </row>
    <row r="29" spans="1:23">
      <c r="A29" s="289" t="s">
        <v>34</v>
      </c>
      <c r="B29" s="290">
        <v>20</v>
      </c>
      <c r="C29" s="288">
        <v>332185.61105586798</v>
      </c>
      <c r="D29" s="288">
        <v>336601.39412275498</v>
      </c>
      <c r="E29" s="288">
        <v>352931.37871129398</v>
      </c>
      <c r="F29" s="288">
        <v>366280.61333010509</v>
      </c>
      <c r="G29" s="288">
        <v>377065.32520793902</v>
      </c>
      <c r="H29" s="288">
        <v>389636.82752039999</v>
      </c>
      <c r="I29" s="288">
        <v>432111.94611227</v>
      </c>
      <c r="J29" s="288">
        <v>477008.53187117685</v>
      </c>
      <c r="K29" s="288">
        <v>528582.53404919209</v>
      </c>
      <c r="L29" s="288">
        <v>608524.98468863824</v>
      </c>
      <c r="M29" s="288">
        <v>641762.03885785083</v>
      </c>
      <c r="N29" s="288">
        <v>626018.58008888899</v>
      </c>
      <c r="O29" s="288">
        <v>662477.78958131536</v>
      </c>
      <c r="P29" s="288">
        <v>974237.646761799</v>
      </c>
      <c r="Q29" s="288">
        <v>969516.56314830831</v>
      </c>
      <c r="R29" s="288">
        <v>817865.55023602757</v>
      </c>
      <c r="S29" s="288">
        <v>826099.29192280758</v>
      </c>
      <c r="W29" s="377"/>
    </row>
    <row r="30" spans="1:23">
      <c r="A30" s="289" t="s">
        <v>35</v>
      </c>
      <c r="B30" s="290">
        <v>21</v>
      </c>
      <c r="C30" s="288">
        <v>99391.135702094005</v>
      </c>
      <c r="D30" s="288">
        <v>102470.87704139399</v>
      </c>
      <c r="E30" s="288">
        <v>113187.084120142</v>
      </c>
      <c r="F30" s="288">
        <v>121804.065040011</v>
      </c>
      <c r="G30" s="288">
        <v>124727.77330960101</v>
      </c>
      <c r="H30" s="288">
        <v>126930.956339185</v>
      </c>
      <c r="I30" s="288">
        <v>135097.69429648601</v>
      </c>
      <c r="J30" s="288">
        <v>167255.5880464043</v>
      </c>
      <c r="K30" s="288">
        <v>139146.09567269863</v>
      </c>
      <c r="L30" s="288">
        <v>158902.95587413161</v>
      </c>
      <c r="M30" s="288">
        <v>108539.52569347263</v>
      </c>
      <c r="N30" s="288">
        <v>88568.898065546658</v>
      </c>
      <c r="O30" s="288">
        <v>99950.17087442358</v>
      </c>
      <c r="P30" s="288">
        <v>114150.83818346776</v>
      </c>
      <c r="Q30" s="288">
        <v>126686.79530723431</v>
      </c>
      <c r="R30" s="288">
        <v>156633.66275098349</v>
      </c>
      <c r="S30" s="288">
        <v>154886.37690946873</v>
      </c>
      <c r="W30" s="377"/>
    </row>
    <row r="31" spans="1:23">
      <c r="A31" s="289" t="s">
        <v>124</v>
      </c>
      <c r="B31" s="290">
        <v>22</v>
      </c>
      <c r="C31" s="288">
        <v>578711</v>
      </c>
      <c r="D31" s="288">
        <v>601396</v>
      </c>
      <c r="E31" s="288">
        <v>642648</v>
      </c>
      <c r="F31" s="288">
        <v>673685</v>
      </c>
      <c r="G31" s="288">
        <v>686570</v>
      </c>
      <c r="H31" s="288">
        <v>711813</v>
      </c>
      <c r="I31" s="288">
        <v>777157</v>
      </c>
      <c r="J31" s="288">
        <v>999914.49108176061</v>
      </c>
      <c r="K31" s="288">
        <v>719180.39804069779</v>
      </c>
      <c r="L31" s="288">
        <v>1197481.9186512942</v>
      </c>
      <c r="M31" s="288">
        <v>1277645.9868996283</v>
      </c>
      <c r="N31" s="288">
        <v>1396682.0035215863</v>
      </c>
      <c r="O31" s="288">
        <v>1319634.697432809</v>
      </c>
      <c r="P31" s="288">
        <v>1373794.7370604393</v>
      </c>
      <c r="Q31" s="288">
        <v>1305728.4947992261</v>
      </c>
      <c r="R31" s="288">
        <v>1272913.2641739305</v>
      </c>
      <c r="S31" s="288">
        <v>1376622.4759169617</v>
      </c>
      <c r="W31" s="377"/>
    </row>
    <row r="32" spans="1:23">
      <c r="A32" s="289" t="s">
        <v>36</v>
      </c>
      <c r="B32" s="290">
        <v>23</v>
      </c>
      <c r="C32" s="288">
        <v>0</v>
      </c>
      <c r="D32" s="288">
        <v>0</v>
      </c>
      <c r="E32" s="288">
        <v>0</v>
      </c>
      <c r="F32" s="288">
        <v>0</v>
      </c>
      <c r="G32" s="288">
        <v>0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0</v>
      </c>
      <c r="W32" s="377"/>
    </row>
    <row r="33" spans="1:23">
      <c r="A33" s="289" t="s">
        <v>37</v>
      </c>
      <c r="B33" s="290">
        <v>24</v>
      </c>
      <c r="C33" s="288">
        <v>959400.779514455</v>
      </c>
      <c r="D33" s="288">
        <v>1001885.2598906369</v>
      </c>
      <c r="E33" s="288">
        <v>1112305.7410433523</v>
      </c>
      <c r="F33" s="288">
        <v>1255932.2992738201</v>
      </c>
      <c r="G33" s="288">
        <v>1303931.5014263124</v>
      </c>
      <c r="H33" s="288">
        <v>1414312.8230244434</v>
      </c>
      <c r="I33" s="288">
        <v>1685347.7552336603</v>
      </c>
      <c r="J33" s="288">
        <v>1756621.4486537403</v>
      </c>
      <c r="K33" s="288">
        <v>2130774.739931555</v>
      </c>
      <c r="L33" s="288">
        <v>2198205.6071479102</v>
      </c>
      <c r="M33" s="288">
        <v>2219243.5059801154</v>
      </c>
      <c r="N33" s="288">
        <v>2186984.4142321772</v>
      </c>
      <c r="O33" s="288">
        <v>2721400.8332387139</v>
      </c>
      <c r="P33" s="288">
        <v>4189876.6787865651</v>
      </c>
      <c r="Q33" s="288">
        <v>4511725.782801833</v>
      </c>
      <c r="R33" s="288">
        <v>4248153.8231522506</v>
      </c>
      <c r="S33" s="288">
        <v>4465775.1964660082</v>
      </c>
      <c r="W33" s="377"/>
    </row>
    <row r="34" spans="1:23">
      <c r="A34" s="289" t="s">
        <v>38</v>
      </c>
      <c r="B34" s="290">
        <v>25</v>
      </c>
      <c r="C34" s="288">
        <v>4470655.8010735502</v>
      </c>
      <c r="D34" s="288">
        <v>5649426.5996980499</v>
      </c>
      <c r="E34" s="288">
        <v>6543536.4320075596</v>
      </c>
      <c r="F34" s="288">
        <v>7242777.4115245603</v>
      </c>
      <c r="G34" s="288">
        <v>7401630.8012362504</v>
      </c>
      <c r="H34" s="288">
        <v>8013251.5301647298</v>
      </c>
      <c r="I34" s="288">
        <v>8402736.7663756199</v>
      </c>
      <c r="J34" s="288">
        <v>8793433.6117369961</v>
      </c>
      <c r="K34" s="288">
        <v>9224676.4455674291</v>
      </c>
      <c r="L34" s="288">
        <v>10003910.419118455</v>
      </c>
      <c r="M34" s="288">
        <v>10036815.887896284</v>
      </c>
      <c r="N34" s="288">
        <v>9901316.587932365</v>
      </c>
      <c r="O34" s="288">
        <v>9592567.7062368598</v>
      </c>
      <c r="P34" s="288">
        <v>11510807.336607726</v>
      </c>
      <c r="Q34" s="288">
        <v>13391451.509503003</v>
      </c>
      <c r="R34" s="288">
        <v>13422926.300074596</v>
      </c>
      <c r="S34" s="288">
        <v>14179657.893016065</v>
      </c>
      <c r="W34" s="377"/>
    </row>
    <row r="35" spans="1:23">
      <c r="A35" s="289" t="s">
        <v>39</v>
      </c>
      <c r="B35" s="290">
        <v>26</v>
      </c>
      <c r="C35" s="288">
        <v>821767.29999999888</v>
      </c>
      <c r="D35" s="288">
        <v>960671.29000000015</v>
      </c>
      <c r="E35" s="288">
        <v>1016602.1999999953</v>
      </c>
      <c r="F35" s="288">
        <v>1084259.446773618</v>
      </c>
      <c r="G35" s="288">
        <v>1229926.5478148602</v>
      </c>
      <c r="H35" s="288">
        <v>1299821.3999999613</v>
      </c>
      <c r="I35" s="288">
        <v>1459994.0000000002</v>
      </c>
      <c r="J35" s="288">
        <v>1617651.7053497366</v>
      </c>
      <c r="K35" s="288">
        <v>1709068.6433862601</v>
      </c>
      <c r="L35" s="288">
        <v>1739667.8740049817</v>
      </c>
      <c r="M35" s="288">
        <v>1764555.4638383877</v>
      </c>
      <c r="N35" s="288">
        <v>1312109.3365961208</v>
      </c>
      <c r="O35" s="288">
        <v>1436900.1168361136</v>
      </c>
      <c r="P35" s="288">
        <v>1578044.3786981769</v>
      </c>
      <c r="Q35" s="288">
        <v>1629891.119932696</v>
      </c>
      <c r="R35" s="288">
        <v>1763282.8934931848</v>
      </c>
      <c r="S35" s="288">
        <v>1788457.2809481092</v>
      </c>
      <c r="W35" s="377"/>
    </row>
    <row r="36" spans="1:23">
      <c r="A36" s="289" t="s">
        <v>40</v>
      </c>
      <c r="B36" s="290">
        <v>27</v>
      </c>
      <c r="C36" s="288">
        <v>682971.54103116458</v>
      </c>
      <c r="D36" s="288">
        <v>793043.54492691241</v>
      </c>
      <c r="E36" s="288">
        <v>810896.22049532842</v>
      </c>
      <c r="F36" s="288">
        <v>828129.74277513742</v>
      </c>
      <c r="G36" s="288">
        <v>864115.9352051391</v>
      </c>
      <c r="H36" s="288">
        <v>898530.09644053178</v>
      </c>
      <c r="I36" s="288">
        <v>983644.48876833869</v>
      </c>
      <c r="J36" s="288">
        <v>1034259.7751359316</v>
      </c>
      <c r="K36" s="288">
        <v>1047917.8620193049</v>
      </c>
      <c r="L36" s="288">
        <v>1214005.3031364703</v>
      </c>
      <c r="M36" s="288">
        <v>1237645.0767429085</v>
      </c>
      <c r="N36" s="288">
        <v>1149379.7331795492</v>
      </c>
      <c r="O36" s="288">
        <v>1135424.2806822225</v>
      </c>
      <c r="P36" s="288">
        <v>1217518.4300780646</v>
      </c>
      <c r="Q36" s="288">
        <v>1230990.6115516615</v>
      </c>
      <c r="R36" s="288">
        <v>1269781.6767467707</v>
      </c>
      <c r="S36" s="288">
        <v>1295021.4376834806</v>
      </c>
      <c r="W36" s="377"/>
    </row>
    <row r="37" spans="1:23">
      <c r="A37" s="289" t="s">
        <v>41</v>
      </c>
      <c r="B37" s="290">
        <v>28</v>
      </c>
      <c r="C37" s="288">
        <v>37937.064090391039</v>
      </c>
      <c r="D37" s="288">
        <v>44644.075039942225</v>
      </c>
      <c r="E37" s="288">
        <v>48239.965339562717</v>
      </c>
      <c r="F37" s="288">
        <v>52160.592063794444</v>
      </c>
      <c r="G37" s="288">
        <v>61181.226670564422</v>
      </c>
      <c r="H37" s="288">
        <v>81695.981661715516</v>
      </c>
      <c r="I37" s="288">
        <v>75761.11760984351</v>
      </c>
      <c r="J37" s="288">
        <v>80562.785702570487</v>
      </c>
      <c r="K37" s="288">
        <v>79741.095765409918</v>
      </c>
      <c r="L37" s="288">
        <v>82733.136685718942</v>
      </c>
      <c r="M37" s="288">
        <v>82110.483343340573</v>
      </c>
      <c r="N37" s="288">
        <v>90934.133678810584</v>
      </c>
      <c r="O37" s="288">
        <v>89269.819050416016</v>
      </c>
      <c r="P37" s="288">
        <v>95681.65875204053</v>
      </c>
      <c r="Q37" s="288">
        <v>102095.41861696653</v>
      </c>
      <c r="R37" s="288">
        <v>112626.17848189274</v>
      </c>
      <c r="S37" s="288">
        <v>118929.87267169921</v>
      </c>
      <c r="W37" s="377"/>
    </row>
    <row r="38" spans="1:23">
      <c r="A38" s="289" t="s">
        <v>42</v>
      </c>
      <c r="B38" s="290">
        <v>29</v>
      </c>
      <c r="C38" s="288">
        <v>5260674.2485815361</v>
      </c>
      <c r="D38" s="288">
        <v>5681892.5632914174</v>
      </c>
      <c r="E38" s="288">
        <v>6183457.0414854754</v>
      </c>
      <c r="F38" s="288">
        <v>6738253.3310130145</v>
      </c>
      <c r="G38" s="288">
        <v>7463617.393077381</v>
      </c>
      <c r="H38" s="288">
        <v>8391601.2933232412</v>
      </c>
      <c r="I38" s="288">
        <v>9335024.744959848</v>
      </c>
      <c r="J38" s="288">
        <v>10456419.446520999</v>
      </c>
      <c r="K38" s="288">
        <v>11649853.856547754</v>
      </c>
      <c r="L38" s="288">
        <v>12536769.099044673</v>
      </c>
      <c r="M38" s="288">
        <v>13184019.111698536</v>
      </c>
      <c r="N38" s="288">
        <v>13829130.168011105</v>
      </c>
      <c r="O38" s="288">
        <v>14390795.893779149</v>
      </c>
      <c r="P38" s="288">
        <v>15152860.30102428</v>
      </c>
      <c r="Q38" s="288">
        <v>15943080.68838346</v>
      </c>
      <c r="R38" s="288">
        <v>16396438.674432598</v>
      </c>
      <c r="S38" s="288">
        <v>16824538.767889395</v>
      </c>
      <c r="W38" s="377"/>
    </row>
    <row r="39" spans="1:23">
      <c r="A39" s="289" t="s">
        <v>43</v>
      </c>
      <c r="B39" s="290">
        <v>30</v>
      </c>
      <c r="C39" s="288">
        <v>1167215.7796690001</v>
      </c>
      <c r="D39" s="288">
        <v>1328872.2030780001</v>
      </c>
      <c r="E39" s="288">
        <v>1416937.189207</v>
      </c>
      <c r="F39" s="288">
        <v>1507396.484528</v>
      </c>
      <c r="G39" s="288">
        <v>1635985.3107970001</v>
      </c>
      <c r="H39" s="288">
        <v>1824346.2016759999</v>
      </c>
      <c r="I39" s="288">
        <v>1998497.2170289999</v>
      </c>
      <c r="J39" s="288">
        <v>2037339.0439189598</v>
      </c>
      <c r="K39" s="288">
        <v>2122752.3047131207</v>
      </c>
      <c r="L39" s="288">
        <v>2608085.508679261</v>
      </c>
      <c r="M39" s="288">
        <v>2670690.9386637718</v>
      </c>
      <c r="N39" s="288">
        <v>2723924.7080481411</v>
      </c>
      <c r="O39" s="288">
        <v>2376038.5775168934</v>
      </c>
      <c r="P39" s="288">
        <v>2598820.8357088598</v>
      </c>
      <c r="Q39" s="288">
        <v>2845544.9969079862</v>
      </c>
      <c r="R39" s="288">
        <v>2924077.9654823998</v>
      </c>
      <c r="S39" s="288">
        <v>3001858.653279521</v>
      </c>
      <c r="W39" s="377"/>
    </row>
    <row r="40" spans="1:23">
      <c r="A40" s="289" t="s">
        <v>125</v>
      </c>
      <c r="B40" s="290">
        <v>31</v>
      </c>
      <c r="C40" s="288">
        <v>1404241.0625638459</v>
      </c>
      <c r="D40" s="288">
        <v>1502668.0771097923</v>
      </c>
      <c r="E40" s="288">
        <v>1681759.5704917319</v>
      </c>
      <c r="F40" s="288">
        <v>1817590.2629424131</v>
      </c>
      <c r="G40" s="288">
        <v>1956157.7849040539</v>
      </c>
      <c r="H40" s="288">
        <v>2055040.3813995025</v>
      </c>
      <c r="I40" s="288">
        <v>2197866.5255645146</v>
      </c>
      <c r="J40" s="288">
        <v>2312294.9974441607</v>
      </c>
      <c r="K40" s="288">
        <v>2537951.004415764</v>
      </c>
      <c r="L40" s="288">
        <v>2510030.1942918715</v>
      </c>
      <c r="M40" s="288">
        <v>2533177.6367236618</v>
      </c>
      <c r="N40" s="288">
        <v>2865237.0878624399</v>
      </c>
      <c r="O40" s="288">
        <v>1928111.8524658226</v>
      </c>
      <c r="P40" s="288">
        <v>2219244.0633445927</v>
      </c>
      <c r="Q40" s="288">
        <v>2548881.9884337489</v>
      </c>
      <c r="R40" s="288">
        <v>2786844.950706833</v>
      </c>
      <c r="S40" s="288">
        <v>3366698.9253011495</v>
      </c>
      <c r="W40" s="377"/>
    </row>
    <row r="41" spans="1:23">
      <c r="A41" s="289" t="s">
        <v>44</v>
      </c>
      <c r="B41" s="290">
        <v>32</v>
      </c>
      <c r="C41" s="288">
        <v>827367.18512699998</v>
      </c>
      <c r="D41" s="288">
        <v>846890.76236409706</v>
      </c>
      <c r="E41" s="288">
        <v>930401.04718388</v>
      </c>
      <c r="F41" s="288">
        <v>1004622.859775</v>
      </c>
      <c r="G41" s="288">
        <v>1075734.30451802</v>
      </c>
      <c r="H41" s="288">
        <v>1180009.170256</v>
      </c>
      <c r="I41" s="288">
        <v>1259957.75064</v>
      </c>
      <c r="J41" s="288">
        <v>1540451.621536135</v>
      </c>
      <c r="K41" s="288">
        <v>1620217.4349484984</v>
      </c>
      <c r="L41" s="288">
        <v>1744248.9126440964</v>
      </c>
      <c r="M41" s="288">
        <v>2420843.7471345048</v>
      </c>
      <c r="N41" s="288">
        <v>2761705.6260043345</v>
      </c>
      <c r="O41" s="288">
        <v>2638379.4444375131</v>
      </c>
      <c r="P41" s="288">
        <v>3217096.3277192963</v>
      </c>
      <c r="Q41" s="288">
        <v>3330578.7568671601</v>
      </c>
      <c r="R41" s="288">
        <v>4522063.0092920251</v>
      </c>
      <c r="S41" s="288">
        <v>4900045.8877248568</v>
      </c>
      <c r="W41" s="377"/>
    </row>
    <row r="42" spans="1:23">
      <c r="A42" s="289" t="s">
        <v>45</v>
      </c>
      <c r="B42" s="290">
        <v>33</v>
      </c>
      <c r="C42" s="288">
        <v>0</v>
      </c>
      <c r="D42" s="288">
        <v>0</v>
      </c>
      <c r="E42" s="288">
        <v>0</v>
      </c>
      <c r="F42" s="288">
        <v>0</v>
      </c>
      <c r="G42" s="288">
        <v>0</v>
      </c>
      <c r="H42" s="288">
        <v>0</v>
      </c>
      <c r="I42" s="288">
        <v>0</v>
      </c>
      <c r="J42" s="288">
        <v>0</v>
      </c>
      <c r="K42" s="288">
        <v>0</v>
      </c>
      <c r="L42" s="288">
        <v>0</v>
      </c>
      <c r="M42" s="288">
        <v>0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W42" s="377"/>
    </row>
    <row r="43" spans="1:23">
      <c r="A43" s="282"/>
      <c r="B43" s="282"/>
      <c r="C43" s="282"/>
      <c r="D43" s="282"/>
      <c r="E43" s="282"/>
      <c r="F43" s="282"/>
      <c r="G43" s="282"/>
    </row>
    <row r="44" spans="1:23">
      <c r="A44" s="282" t="s">
        <v>16</v>
      </c>
      <c r="B44" s="282"/>
      <c r="C44" s="282"/>
      <c r="D44" s="282"/>
      <c r="E44" s="282"/>
      <c r="F44" s="282"/>
      <c r="G44" s="282"/>
    </row>
    <row r="45" spans="1:23">
      <c r="A45" s="222" t="s">
        <v>256</v>
      </c>
      <c r="B45" s="282"/>
      <c r="C45" s="282"/>
      <c r="D45" s="282"/>
      <c r="E45" s="282"/>
      <c r="F45" s="282"/>
      <c r="G45" s="282"/>
    </row>
    <row r="46" spans="1:23" ht="15.6">
      <c r="B46" s="282"/>
      <c r="C46" s="282"/>
      <c r="D46" s="282"/>
      <c r="E46" s="282"/>
      <c r="F46" s="282"/>
      <c r="G46" s="291"/>
    </row>
    <row r="47" spans="1:23" ht="15.6">
      <c r="A47" s="281" t="s">
        <v>17</v>
      </c>
      <c r="S47" s="109">
        <v>61</v>
      </c>
    </row>
  </sheetData>
  <mergeCells count="3">
    <mergeCell ref="A3:B3"/>
    <mergeCell ref="A6:S6"/>
    <mergeCell ref="A5:S5"/>
  </mergeCells>
  <hyperlinks>
    <hyperlink ref="A2" location="INDICE!A1" display="índice" xr:uid="{00000000-0004-0000-3F00-000000000000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oja56">
    <tabColor theme="0" tint="-0.499984740745262"/>
    <pageSetUpPr fitToPage="1"/>
  </sheetPr>
  <dimension ref="A1:R49"/>
  <sheetViews>
    <sheetView topLeftCell="A4" zoomScale="80" zoomScaleNormal="80" workbookViewId="0">
      <selection activeCell="R40" sqref="R40"/>
    </sheetView>
  </sheetViews>
  <sheetFormatPr baseColWidth="10" defaultColWidth="11.44140625" defaultRowHeight="14.4"/>
  <cols>
    <col min="1" max="6" width="14.44140625" style="363" customWidth="1"/>
    <col min="7" max="7" width="5.109375" style="363" bestFit="1" customWidth="1"/>
    <col min="8" max="8" width="56.6640625" style="358" customWidth="1"/>
    <col min="9" max="14" width="14.44140625" style="358" customWidth="1"/>
    <col min="15" max="16" width="11.44140625" style="358"/>
    <col min="17" max="17" width="13.6640625" style="358" bestFit="1" customWidth="1"/>
    <col min="18" max="16384" width="11.44140625" style="358"/>
  </cols>
  <sheetData>
    <row r="1" spans="1:18" s="282" customFormat="1" ht="13.5" customHeight="1">
      <c r="A1" s="355"/>
      <c r="B1" s="356"/>
      <c r="C1" s="356"/>
      <c r="D1" s="356"/>
      <c r="E1" s="356"/>
      <c r="F1" s="356"/>
      <c r="G1" s="356"/>
    </row>
    <row r="2" spans="1:18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18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18" s="282" customFormat="1" ht="13.5" customHeight="1">
      <c r="A4" s="356"/>
      <c r="B4" s="356"/>
      <c r="C4" s="356"/>
      <c r="D4" s="356"/>
      <c r="E4" s="356"/>
      <c r="F4" s="356"/>
      <c r="G4" s="356"/>
    </row>
    <row r="5" spans="1:18" ht="28.5" customHeight="1">
      <c r="A5" s="463" t="s">
        <v>150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</row>
    <row r="6" spans="1:18" ht="18">
      <c r="A6" s="462" t="s">
        <v>18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18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8" s="282" customFormat="1" ht="13.5" customHeight="1">
      <c r="A8" s="356"/>
      <c r="B8" s="356"/>
      <c r="C8" s="356"/>
      <c r="D8" s="356"/>
      <c r="E8" s="356"/>
      <c r="F8" s="356"/>
      <c r="G8" s="356"/>
    </row>
    <row r="9" spans="1:18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18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18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18" s="282" customFormat="1" ht="13.5" customHeight="1">
      <c r="A12" s="137"/>
      <c r="B12" s="138"/>
      <c r="C12" s="139"/>
      <c r="D12" s="139"/>
      <c r="E12" s="139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41177683.806290947</v>
      </c>
    </row>
    <row r="13" spans="1:18" s="282" customFormat="1" ht="13.5" customHeight="1">
      <c r="A13" s="137">
        <v>0</v>
      </c>
      <c r="B13" s="138">
        <v>0</v>
      </c>
      <c r="C13" s="139">
        <v>0</v>
      </c>
      <c r="D13" s="139">
        <v>0</v>
      </c>
      <c r="E13" s="139">
        <v>0</v>
      </c>
      <c r="F13" s="298">
        <v>45580331.797874436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P13" s="359"/>
      <c r="Q13" s="374"/>
      <c r="R13" s="374"/>
    </row>
    <row r="14" spans="1:18" s="282" customFormat="1" ht="13.5" customHeight="1">
      <c r="A14" s="137">
        <v>0</v>
      </c>
      <c r="B14" s="138">
        <v>0</v>
      </c>
      <c r="C14" s="139">
        <v>0</v>
      </c>
      <c r="D14" s="139">
        <v>0</v>
      </c>
      <c r="E14" s="139">
        <v>0</v>
      </c>
      <c r="F14" s="138">
        <v>0</v>
      </c>
      <c r="G14" s="140" t="s">
        <v>6</v>
      </c>
      <c r="H14" s="141" t="s">
        <v>5</v>
      </c>
      <c r="I14" s="142">
        <v>121273845.1455276</v>
      </c>
      <c r="J14" s="142">
        <v>5230023.1366819339</v>
      </c>
      <c r="K14" s="142">
        <v>7988605.2965529803</v>
      </c>
      <c r="L14" s="142">
        <v>47266605.576295786</v>
      </c>
      <c r="M14" s="142">
        <v>181759079.15505829</v>
      </c>
      <c r="N14" s="143">
        <v>0</v>
      </c>
      <c r="Q14" s="374"/>
      <c r="R14" s="374"/>
    </row>
    <row r="15" spans="1:18" s="282" customFormat="1" ht="13.5" customHeight="1">
      <c r="A15" s="137">
        <v>62051020.641566359</v>
      </c>
      <c r="B15" s="138">
        <v>1303258.8729282785</v>
      </c>
      <c r="C15" s="139">
        <v>1582264.6347394162</v>
      </c>
      <c r="D15" s="139">
        <v>16378721.684529128</v>
      </c>
      <c r="E15" s="139">
        <v>81315265.833763182</v>
      </c>
      <c r="F15" s="138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  <c r="Q15" s="374"/>
      <c r="R15" s="374"/>
    </row>
    <row r="16" spans="1:18" s="282" customFormat="1" ht="13.5" customHeight="1">
      <c r="A16" s="137">
        <v>0</v>
      </c>
      <c r="B16" s="138">
        <v>0</v>
      </c>
      <c r="C16" s="139">
        <v>0</v>
      </c>
      <c r="D16" s="139">
        <v>0</v>
      </c>
      <c r="E16" s="139">
        <v>0</v>
      </c>
      <c r="F16" s="138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6959777.3067740416</v>
      </c>
      <c r="N16" s="143">
        <v>0</v>
      </c>
      <c r="Q16" s="374"/>
      <c r="R16" s="374"/>
    </row>
    <row r="17" spans="1:18" s="360" customFormat="1" ht="13.5" customHeight="1">
      <c r="A17" s="144">
        <v>59222824.503961243</v>
      </c>
      <c r="B17" s="145">
        <v>3926764.2637536554</v>
      </c>
      <c r="C17" s="146">
        <v>6406340.6618135646</v>
      </c>
      <c r="D17" s="146">
        <v>30887883.89176666</v>
      </c>
      <c r="E17" s="146">
        <v>107403590.62806915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  <c r="Q17" s="375"/>
      <c r="R17" s="375"/>
    </row>
    <row r="18" spans="1:18" s="282" customFormat="1" ht="13.5" customHeight="1">
      <c r="A18" s="137">
        <v>0</v>
      </c>
      <c r="B18" s="138">
        <v>0</v>
      </c>
      <c r="C18" s="139">
        <v>0</v>
      </c>
      <c r="D18" s="139">
        <v>0</v>
      </c>
      <c r="E18" s="139">
        <v>0</v>
      </c>
      <c r="F18" s="138">
        <v>-4402647.9915834889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  <c r="Q18" s="374"/>
      <c r="R18" s="374"/>
    </row>
    <row r="19" spans="1:18" s="282" customFormat="1" ht="13.5" customHeight="1">
      <c r="B19" s="294"/>
      <c r="C19" s="294"/>
      <c r="D19" s="294"/>
      <c r="E19" s="294"/>
      <c r="F19" s="299"/>
      <c r="G19" s="471" t="s">
        <v>163</v>
      </c>
      <c r="H19" s="471"/>
      <c r="I19" s="294"/>
      <c r="J19" s="294"/>
      <c r="K19" s="294"/>
      <c r="L19" s="294"/>
      <c r="M19" s="294"/>
      <c r="N19" s="296"/>
      <c r="Q19" s="374"/>
      <c r="R19" s="374"/>
    </row>
    <row r="20" spans="1:18" s="360" customFormat="1" ht="13.5" customHeight="1">
      <c r="A20" s="137"/>
      <c r="B20" s="138"/>
      <c r="C20" s="139"/>
      <c r="D20" s="139"/>
      <c r="E20" s="139"/>
      <c r="F20" s="138"/>
      <c r="G20" s="147" t="s">
        <v>62</v>
      </c>
      <c r="H20" s="148" t="s">
        <v>61</v>
      </c>
      <c r="I20" s="149">
        <v>59222824.503961243</v>
      </c>
      <c r="J20" s="149">
        <v>3926764.2637536554</v>
      </c>
      <c r="K20" s="149">
        <v>6406340.6618135646</v>
      </c>
      <c r="L20" s="149">
        <v>30887883.89176666</v>
      </c>
      <c r="M20" s="149">
        <v>107403590.62806915</v>
      </c>
      <c r="N20" s="150">
        <v>0</v>
      </c>
      <c r="Q20" s="373"/>
      <c r="R20" s="373"/>
    </row>
    <row r="21" spans="1:18" s="282" customFormat="1" ht="13.5" customHeight="1">
      <c r="A21" s="137">
        <v>14625042.628932137</v>
      </c>
      <c r="B21" s="138">
        <v>1108453.3735249536</v>
      </c>
      <c r="C21" s="139">
        <v>6395757.4753326662</v>
      </c>
      <c r="D21" s="139">
        <v>7319326.0639044624</v>
      </c>
      <c r="E21" s="139">
        <v>29448579.541694216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  <c r="Q21" s="375"/>
      <c r="R21" s="375"/>
    </row>
    <row r="22" spans="1:18" s="282" customFormat="1" ht="13.5" customHeight="1">
      <c r="A22" s="137">
        <v>0</v>
      </c>
      <c r="B22" s="138">
        <v>0</v>
      </c>
      <c r="C22" s="139">
        <v>0</v>
      </c>
      <c r="D22" s="139">
        <v>0</v>
      </c>
      <c r="E22" s="139">
        <v>6959777.3067740416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  <c r="Q22" s="374"/>
      <c r="R22" s="374"/>
    </row>
    <row r="23" spans="1:18" s="282" customFormat="1" ht="13.5" customHeight="1">
      <c r="A23" s="137">
        <v>247090.9800742424</v>
      </c>
      <c r="B23" s="138">
        <v>232810.11929526521</v>
      </c>
      <c r="C23" s="139">
        <v>10583.186480898086</v>
      </c>
      <c r="D23" s="139">
        <v>72986.714149594365</v>
      </c>
      <c r="E23" s="139">
        <v>563471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  <c r="Q23" s="374"/>
      <c r="R23" s="374"/>
    </row>
    <row r="24" spans="1:18" s="282" customFormat="1" ht="13.5" customHeight="1">
      <c r="A24" s="144">
        <v>44350690.894954883</v>
      </c>
      <c r="B24" s="145">
        <v>2585500.7709334367</v>
      </c>
      <c r="C24" s="146">
        <v>0</v>
      </c>
      <c r="D24" s="146">
        <v>5164945.91362934</v>
      </c>
      <c r="E24" s="146">
        <v>52101137.579517655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  <c r="Q24" s="374"/>
      <c r="R24" s="374"/>
    </row>
    <row r="25" spans="1:18" s="282" customFormat="1" ht="13.5" customHeight="1">
      <c r="A25" s="144">
        <v>0</v>
      </c>
      <c r="B25" s="145">
        <v>0</v>
      </c>
      <c r="C25" s="146">
        <v>0</v>
      </c>
      <c r="D25" s="146">
        <v>18330625.200083248</v>
      </c>
      <c r="E25" s="146">
        <v>18330625.200083248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  <c r="Q25" s="374"/>
      <c r="R25" s="374"/>
    </row>
    <row r="26" spans="1:18" s="282" customFormat="1" ht="13.5" customHeight="1">
      <c r="B26" s="294"/>
      <c r="C26" s="294"/>
      <c r="D26" s="294"/>
      <c r="E26" s="294"/>
      <c r="F26" s="299"/>
      <c r="G26" s="471" t="s">
        <v>165</v>
      </c>
      <c r="H26" s="471"/>
      <c r="I26" s="294"/>
      <c r="J26" s="294"/>
      <c r="K26" s="294"/>
      <c r="L26" s="294"/>
      <c r="M26" s="294"/>
      <c r="N26" s="296"/>
      <c r="Q26" s="374"/>
      <c r="R26" s="374"/>
    </row>
    <row r="27" spans="1:18" s="282" customFormat="1" ht="13.5" customHeight="1">
      <c r="A27" s="137"/>
      <c r="B27" s="138"/>
      <c r="C27" s="139"/>
      <c r="D27" s="139"/>
      <c r="E27" s="139"/>
      <c r="F27" s="138"/>
      <c r="G27" s="147" t="s">
        <v>58</v>
      </c>
      <c r="H27" s="148" t="s">
        <v>57</v>
      </c>
      <c r="I27" s="149">
        <v>44350690.894954883</v>
      </c>
      <c r="J27" s="149">
        <v>2585500.7709334367</v>
      </c>
      <c r="K27" s="149">
        <v>0</v>
      </c>
      <c r="L27" s="149">
        <v>5164945.91362934</v>
      </c>
      <c r="M27" s="149">
        <v>52101137.579517655</v>
      </c>
      <c r="N27" s="150">
        <v>0</v>
      </c>
      <c r="Q27" s="374"/>
      <c r="R27" s="374"/>
    </row>
    <row r="28" spans="1:18" s="282" customFormat="1" ht="13.5" customHeight="1">
      <c r="A28" s="137"/>
      <c r="B28" s="138"/>
      <c r="C28" s="139"/>
      <c r="D28" s="139"/>
      <c r="E28" s="139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18330625.200083248</v>
      </c>
      <c r="M28" s="149">
        <v>18330625.200083248</v>
      </c>
      <c r="N28" s="150">
        <v>0</v>
      </c>
      <c r="Q28" s="374"/>
      <c r="R28" s="374"/>
    </row>
    <row r="29" spans="1:18" s="282" customFormat="1" ht="13.5" customHeight="1">
      <c r="A29" s="137">
        <v>0</v>
      </c>
      <c r="B29" s="138">
        <v>0</v>
      </c>
      <c r="C29" s="139">
        <v>0</v>
      </c>
      <c r="D29" s="139">
        <v>0</v>
      </c>
      <c r="E29" s="139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29448579.541694216</v>
      </c>
      <c r="M29" s="142">
        <v>29448579.541694216</v>
      </c>
      <c r="N29" s="143">
        <v>0</v>
      </c>
      <c r="Q29" s="374"/>
      <c r="R29" s="374"/>
    </row>
    <row r="30" spans="1:18" s="282" customFormat="1" ht="13.5" customHeight="1">
      <c r="A30" s="137">
        <v>0</v>
      </c>
      <c r="B30" s="138">
        <v>0</v>
      </c>
      <c r="C30" s="139">
        <v>0</v>
      </c>
      <c r="D30" s="139">
        <v>0</v>
      </c>
      <c r="E30" s="139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6959777.3067740416</v>
      </c>
      <c r="L30" s="142">
        <v>0</v>
      </c>
      <c r="M30" s="142">
        <v>6959777.3067740416</v>
      </c>
      <c r="N30" s="143">
        <v>0</v>
      </c>
    </row>
    <row r="31" spans="1:18" s="282" customFormat="1" ht="13.5" customHeight="1">
      <c r="A31" s="137">
        <v>0</v>
      </c>
      <c r="B31" s="138">
        <v>0</v>
      </c>
      <c r="C31" s="139">
        <v>0</v>
      </c>
      <c r="D31" s="139">
        <v>0</v>
      </c>
      <c r="E31" s="139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563471</v>
      </c>
      <c r="L31" s="142">
        <v>0</v>
      </c>
      <c r="M31" s="142">
        <v>563471</v>
      </c>
      <c r="N31" s="143">
        <v>0</v>
      </c>
    </row>
    <row r="32" spans="1:18" s="282" customFormat="1" ht="13.5" customHeight="1">
      <c r="A32" s="137">
        <v>0</v>
      </c>
      <c r="B32" s="138">
        <v>0</v>
      </c>
      <c r="C32" s="139">
        <v>0</v>
      </c>
      <c r="D32" s="139">
        <v>0</v>
      </c>
      <c r="E32" s="139">
        <v>0</v>
      </c>
      <c r="F32" s="300">
        <v>797504.12809329084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6020116.3035180885</v>
      </c>
    </row>
    <row r="33" spans="1:16" s="282" customFormat="1" ht="13.5" customHeight="1">
      <c r="A33" s="144">
        <v>0</v>
      </c>
      <c r="B33" s="145">
        <v>0</v>
      </c>
      <c r="C33" s="146">
        <v>0</v>
      </c>
      <c r="D33" s="146">
        <v>0</v>
      </c>
      <c r="E33" s="146">
        <v>102180978.45264435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</row>
    <row r="34" spans="1:16" s="282" customFormat="1" ht="13.5" customHeight="1">
      <c r="B34" s="294"/>
      <c r="C34" s="294"/>
      <c r="D34" s="294"/>
      <c r="E34" s="294"/>
      <c r="F34" s="299"/>
      <c r="G34" s="471" t="s">
        <v>169</v>
      </c>
      <c r="H34" s="471"/>
      <c r="I34" s="294"/>
      <c r="J34" s="294"/>
      <c r="K34" s="294"/>
      <c r="L34" s="294"/>
      <c r="M34" s="294"/>
      <c r="N34" s="296"/>
    </row>
    <row r="35" spans="1:16" s="282" customFormat="1" ht="13.5" customHeight="1">
      <c r="A35" s="137"/>
      <c r="B35" s="138"/>
      <c r="C35" s="139"/>
      <c r="D35" s="139"/>
      <c r="E35" s="139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102180978.45264435</v>
      </c>
      <c r="N35" s="150">
        <v>0</v>
      </c>
    </row>
    <row r="36" spans="1:16" s="282" customFormat="1" ht="13.5" customHeight="1">
      <c r="A36" s="137">
        <v>0</v>
      </c>
      <c r="B36" s="138">
        <v>0</v>
      </c>
      <c r="C36" s="139">
        <v>0</v>
      </c>
      <c r="D36" s="139">
        <v>0</v>
      </c>
      <c r="E36" s="139">
        <v>1573182.4131980001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1573182.4131980001</v>
      </c>
      <c r="L36" s="142">
        <v>0</v>
      </c>
      <c r="M36" s="142">
        <v>1573182.4131980001</v>
      </c>
      <c r="N36" s="143">
        <v>0</v>
      </c>
    </row>
    <row r="37" spans="1:16" s="282" customFormat="1" ht="13.5" customHeight="1">
      <c r="A37" s="137">
        <v>0</v>
      </c>
      <c r="B37" s="138">
        <v>0</v>
      </c>
      <c r="C37" s="139">
        <v>0</v>
      </c>
      <c r="D37" s="139">
        <v>0</v>
      </c>
      <c r="E37" s="139">
        <v>2784731.256817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2784731.256817</v>
      </c>
      <c r="N37" s="143">
        <v>0</v>
      </c>
    </row>
    <row r="38" spans="1:16" s="282" customFormat="1" ht="13.5" customHeight="1">
      <c r="A38" s="137">
        <v>0</v>
      </c>
      <c r="B38" s="138">
        <v>0</v>
      </c>
      <c r="C38" s="139">
        <v>0</v>
      </c>
      <c r="D38" s="139">
        <v>0</v>
      </c>
      <c r="E38" s="139">
        <v>0</v>
      </c>
      <c r="F38" s="300">
        <v>1808573.9406124998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310690.22774999996</v>
      </c>
    </row>
    <row r="39" spans="1:16" s="282" customFormat="1" ht="13.5" customHeight="1">
      <c r="A39" s="144">
        <v>0</v>
      </c>
      <c r="B39" s="145">
        <v>0</v>
      </c>
      <c r="C39" s="146">
        <v>0</v>
      </c>
      <c r="D39" s="146">
        <v>0</v>
      </c>
      <c r="E39" s="146">
        <v>103678862.16550684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</row>
    <row r="40" spans="1:1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</row>
    <row r="41" spans="1:16" s="282" customFormat="1" ht="13.5" customHeight="1">
      <c r="A41" s="137"/>
      <c r="B41" s="138"/>
      <c r="C41" s="139"/>
      <c r="D41" s="139"/>
      <c r="E41" s="139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103678862.16550684</v>
      </c>
      <c r="N41" s="150">
        <v>0</v>
      </c>
    </row>
    <row r="42" spans="1:16" s="282" customFormat="1" ht="13.5" customHeight="1">
      <c r="A42" s="137">
        <v>0</v>
      </c>
      <c r="B42" s="138">
        <v>0</v>
      </c>
      <c r="C42" s="139">
        <v>0</v>
      </c>
      <c r="D42" s="139">
        <v>0</v>
      </c>
      <c r="E42" s="139">
        <v>79105475.657837778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P42" s="359"/>
    </row>
    <row r="43" spans="1:16" s="282" customFormat="1" ht="13.5" customHeight="1">
      <c r="A43" s="144">
        <v>0</v>
      </c>
      <c r="B43" s="145">
        <v>0</v>
      </c>
      <c r="C43" s="146">
        <v>0</v>
      </c>
      <c r="D43" s="146">
        <v>0</v>
      </c>
      <c r="E43" s="146">
        <v>24573386.507669061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</row>
    <row r="44" spans="1:1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-677919.52902119118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</row>
    <row r="45" spans="1:16" s="282" customFormat="1" ht="13.5" customHeight="1">
      <c r="A45" s="356"/>
      <c r="B45" s="356"/>
      <c r="C45" s="356"/>
      <c r="D45" s="356"/>
      <c r="E45" s="356"/>
      <c r="F45" s="356"/>
      <c r="G45" s="356"/>
    </row>
    <row r="46" spans="1:1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16" s="282" customFormat="1" ht="13.5" customHeight="1">
      <c r="A47" s="356"/>
      <c r="B47" s="356"/>
      <c r="C47" s="356"/>
      <c r="D47" s="356"/>
      <c r="E47" s="356"/>
      <c r="F47" s="356"/>
      <c r="G47" s="356"/>
    </row>
    <row r="48" spans="1:16" s="282" customFormat="1" ht="13.5" customHeight="1">
      <c r="A48" s="281" t="s">
        <v>17</v>
      </c>
      <c r="B48" s="356"/>
      <c r="C48" s="356"/>
      <c r="D48" s="356"/>
      <c r="E48" s="356"/>
      <c r="F48" s="356"/>
      <c r="G48" s="356"/>
      <c r="N48" s="362">
        <v>62</v>
      </c>
    </row>
    <row r="49" spans="6:6">
      <c r="F49" s="369"/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0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oja62">
    <tabColor theme="0" tint="-0.499984740745262"/>
    <pageSetUpPr fitToPage="1"/>
  </sheetPr>
  <dimension ref="A1:P48"/>
  <sheetViews>
    <sheetView zoomScale="80" zoomScaleNormal="80" workbookViewId="0">
      <selection activeCell="E24" sqref="E24:E25"/>
    </sheetView>
  </sheetViews>
  <sheetFormatPr baseColWidth="10" defaultColWidth="11.44140625" defaultRowHeight="14.4"/>
  <cols>
    <col min="1" max="6" width="14.44140625" style="363" customWidth="1"/>
    <col min="7" max="7" width="5.1093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16" s="282" customFormat="1" ht="13.5" customHeight="1">
      <c r="A1" s="355"/>
      <c r="B1" s="356"/>
      <c r="C1" s="356"/>
      <c r="D1" s="356"/>
      <c r="E1" s="356"/>
      <c r="F1" s="356"/>
      <c r="G1" s="356"/>
    </row>
    <row r="2" spans="1:1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1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16" s="282" customFormat="1" ht="13.5" customHeight="1">
      <c r="A4" s="356"/>
      <c r="B4" s="356"/>
      <c r="C4" s="356"/>
      <c r="D4" s="356"/>
      <c r="E4" s="356"/>
      <c r="F4" s="356"/>
      <c r="G4" s="356"/>
    </row>
    <row r="5" spans="1:16" ht="33" customHeight="1">
      <c r="A5" s="463" t="s">
        <v>180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</row>
    <row r="6" spans="1:16" ht="18">
      <c r="A6" s="462" t="s">
        <v>46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1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6" s="282" customFormat="1" ht="13.5" customHeight="1">
      <c r="A8" s="356"/>
      <c r="B8" s="356"/>
      <c r="C8" s="356"/>
      <c r="D8" s="356"/>
      <c r="E8" s="356"/>
      <c r="F8" s="356"/>
      <c r="G8" s="356"/>
    </row>
    <row r="9" spans="1:1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1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16" s="292" customFormat="1" ht="13.5" customHeight="1">
      <c r="B11" s="301"/>
      <c r="C11" s="301"/>
      <c r="D11" s="301"/>
      <c r="E11" s="301"/>
      <c r="F11" s="301"/>
      <c r="G11" s="470" t="s">
        <v>157</v>
      </c>
      <c r="H11" s="472"/>
      <c r="I11" s="301"/>
      <c r="J11" s="301"/>
      <c r="K11" s="301"/>
      <c r="L11" s="301"/>
      <c r="M11" s="301"/>
      <c r="N11" s="295"/>
    </row>
    <row r="12" spans="1:16" s="282" customFormat="1" ht="13.5" customHeight="1">
      <c r="A12" s="137"/>
      <c r="B12" s="138"/>
      <c r="C12" s="139"/>
      <c r="D12" s="139"/>
      <c r="E12" s="139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36356776.992590062</v>
      </c>
    </row>
    <row r="13" spans="1:16" s="282" customFormat="1" ht="13.5" customHeight="1">
      <c r="A13" s="137">
        <v>0</v>
      </c>
      <c r="B13" s="138">
        <v>0</v>
      </c>
      <c r="C13" s="139">
        <v>0</v>
      </c>
      <c r="D13" s="139">
        <v>0</v>
      </c>
      <c r="E13" s="139">
        <v>0</v>
      </c>
      <c r="F13" s="298">
        <v>42299736.843030863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P13" s="359"/>
    </row>
    <row r="14" spans="1:16" s="282" customFormat="1" ht="13.5" customHeight="1">
      <c r="A14" s="137">
        <v>0</v>
      </c>
      <c r="B14" s="138">
        <v>0</v>
      </c>
      <c r="C14" s="139">
        <v>0</v>
      </c>
      <c r="D14" s="139">
        <v>0</v>
      </c>
      <c r="E14" s="139">
        <v>0</v>
      </c>
      <c r="F14" s="138">
        <v>0</v>
      </c>
      <c r="G14" s="140" t="s">
        <v>6</v>
      </c>
      <c r="H14" s="141" t="s">
        <v>5</v>
      </c>
      <c r="I14" s="142">
        <v>119965878.54343945</v>
      </c>
      <c r="J14" s="142">
        <v>5761876.591198016</v>
      </c>
      <c r="K14" s="142">
        <v>10165191.9956636</v>
      </c>
      <c r="L14" s="142">
        <v>51586167.085650794</v>
      </c>
      <c r="M14" s="142">
        <v>187479114.21595186</v>
      </c>
      <c r="N14" s="143">
        <v>0</v>
      </c>
    </row>
    <row r="15" spans="1:16" s="282" customFormat="1" ht="13.5" customHeight="1">
      <c r="A15" s="137">
        <v>61900181.59029907</v>
      </c>
      <c r="B15" s="138">
        <v>1580124.4281748757</v>
      </c>
      <c r="C15" s="139">
        <v>2261177.1266665976</v>
      </c>
      <c r="D15" s="139">
        <v>17621027.823071226</v>
      </c>
      <c r="E15" s="139">
        <v>83362510.96821177</v>
      </c>
      <c r="F15" s="138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</row>
    <row r="16" spans="1:16" s="282" customFormat="1" ht="13.5" customHeight="1">
      <c r="A16" s="137">
        <v>0</v>
      </c>
      <c r="B16" s="138">
        <v>0</v>
      </c>
      <c r="C16" s="139">
        <v>0</v>
      </c>
      <c r="D16" s="139">
        <v>0</v>
      </c>
      <c r="E16" s="139">
        <v>0</v>
      </c>
      <c r="F16" s="138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6914330.342404915</v>
      </c>
      <c r="N16" s="143">
        <v>0</v>
      </c>
    </row>
    <row r="17" spans="1:14" s="360" customFormat="1" ht="13.5" customHeight="1">
      <c r="A17" s="144">
        <v>58065696.953140378</v>
      </c>
      <c r="B17" s="145">
        <v>4181752.1630231403</v>
      </c>
      <c r="C17" s="146">
        <v>7904014.868997002</v>
      </c>
      <c r="D17" s="146">
        <v>33965139.262579568</v>
      </c>
      <c r="E17" s="146">
        <v>111030933.59014501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</row>
    <row r="18" spans="1:14" s="282" customFormat="1" ht="13.5" customHeight="1">
      <c r="A18" s="137">
        <v>0</v>
      </c>
      <c r="B18" s="138">
        <v>0</v>
      </c>
      <c r="C18" s="139">
        <v>0</v>
      </c>
      <c r="D18" s="139">
        <v>0</v>
      </c>
      <c r="E18" s="139">
        <v>0</v>
      </c>
      <c r="F18" s="138">
        <v>-5942959.8504408002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</row>
    <row r="19" spans="1:14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</row>
    <row r="20" spans="1:14" s="360" customFormat="1" ht="13.5" customHeight="1">
      <c r="A20" s="144"/>
      <c r="B20" s="145"/>
      <c r="C20" s="146"/>
      <c r="D20" s="146"/>
      <c r="E20" s="146"/>
      <c r="F20" s="145"/>
      <c r="G20" s="147" t="s">
        <v>62</v>
      </c>
      <c r="H20" s="148" t="s">
        <v>61</v>
      </c>
      <c r="I20" s="149">
        <v>58065696.953140378</v>
      </c>
      <c r="J20" s="149">
        <v>4181752.1630231403</v>
      </c>
      <c r="K20" s="149">
        <v>7904014.868997002</v>
      </c>
      <c r="L20" s="149">
        <v>33965139.262579568</v>
      </c>
      <c r="M20" s="149">
        <v>111030933.59014501</v>
      </c>
      <c r="N20" s="150">
        <v>0</v>
      </c>
    </row>
    <row r="21" spans="1:14" s="282" customFormat="1" ht="13.5" customHeight="1">
      <c r="A21" s="137">
        <v>15765407.627621751</v>
      </c>
      <c r="B21" s="138">
        <v>1258946.2002776605</v>
      </c>
      <c r="C21" s="139">
        <v>7890164.0982579887</v>
      </c>
      <c r="D21" s="139">
        <v>7711005.1138850879</v>
      </c>
      <c r="E21" s="139">
        <v>32625523.04004249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</row>
    <row r="22" spans="1:14" s="282" customFormat="1" ht="13.5" customHeight="1">
      <c r="A22" s="137">
        <v>0</v>
      </c>
      <c r="B22" s="138">
        <v>0</v>
      </c>
      <c r="C22" s="139">
        <v>0</v>
      </c>
      <c r="D22" s="139">
        <v>0</v>
      </c>
      <c r="E22" s="139">
        <v>6914330.342404915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</row>
    <row r="23" spans="1:14" s="282" customFormat="1" ht="13.5" customHeight="1">
      <c r="A23" s="137">
        <v>297086.09377286304</v>
      </c>
      <c r="B23" s="138">
        <v>270330.28283719643</v>
      </c>
      <c r="C23" s="139">
        <v>13850.770739013038</v>
      </c>
      <c r="D23" s="139">
        <v>74310.852650927438</v>
      </c>
      <c r="E23" s="139">
        <v>655578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</row>
    <row r="24" spans="1:14" s="282" customFormat="1" ht="13.5" customHeight="1">
      <c r="A24" s="144">
        <v>42003203.23174578</v>
      </c>
      <c r="B24" s="145">
        <v>2652475.6799082835</v>
      </c>
      <c r="C24" s="146">
        <v>0</v>
      </c>
      <c r="D24" s="146">
        <v>5582014.3431003802</v>
      </c>
      <c r="E24" s="146">
        <v>50237693.254754439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</row>
    <row r="25" spans="1:14" s="282" customFormat="1" ht="13.5" customHeight="1">
      <c r="A25" s="144">
        <v>0</v>
      </c>
      <c r="B25" s="145">
        <v>0</v>
      </c>
      <c r="C25" s="146">
        <v>0</v>
      </c>
      <c r="D25" s="146">
        <v>20597808.952943172</v>
      </c>
      <c r="E25" s="146">
        <v>20597808.952943172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</row>
    <row r="26" spans="1:14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</row>
    <row r="27" spans="1:14" s="282" customFormat="1" ht="13.5" customHeight="1">
      <c r="A27" s="137"/>
      <c r="B27" s="138"/>
      <c r="C27" s="139"/>
      <c r="D27" s="139"/>
      <c r="E27" s="139"/>
      <c r="F27" s="138"/>
      <c r="G27" s="147" t="s">
        <v>58</v>
      </c>
      <c r="H27" s="148" t="s">
        <v>57</v>
      </c>
      <c r="I27" s="149">
        <v>42003203.23174578</v>
      </c>
      <c r="J27" s="149">
        <v>2652475.6799082835</v>
      </c>
      <c r="K27" s="149">
        <v>0</v>
      </c>
      <c r="L27" s="149">
        <v>5582014.3431003802</v>
      </c>
      <c r="M27" s="149">
        <v>50237693.254754439</v>
      </c>
      <c r="N27" s="150">
        <v>0</v>
      </c>
    </row>
    <row r="28" spans="1:14" s="282" customFormat="1" ht="13.5" customHeight="1">
      <c r="A28" s="137"/>
      <c r="B28" s="138"/>
      <c r="C28" s="139"/>
      <c r="D28" s="139"/>
      <c r="E28" s="139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20597808.952943172</v>
      </c>
      <c r="M28" s="149">
        <v>20597808.952943172</v>
      </c>
      <c r="N28" s="150">
        <v>0</v>
      </c>
    </row>
    <row r="29" spans="1:14" s="282" customFormat="1" ht="13.5" customHeight="1">
      <c r="A29" s="137">
        <v>0</v>
      </c>
      <c r="B29" s="138">
        <v>0</v>
      </c>
      <c r="C29" s="139">
        <v>0</v>
      </c>
      <c r="D29" s="139">
        <v>0</v>
      </c>
      <c r="E29" s="139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32625523.04004249</v>
      </c>
      <c r="M29" s="142">
        <v>32625523.04004249</v>
      </c>
      <c r="N29" s="143">
        <v>0</v>
      </c>
    </row>
    <row r="30" spans="1:14" s="282" customFormat="1" ht="13.5" customHeight="1">
      <c r="A30" s="137">
        <v>0</v>
      </c>
      <c r="B30" s="138">
        <v>0</v>
      </c>
      <c r="C30" s="139">
        <v>0</v>
      </c>
      <c r="D30" s="139">
        <v>0</v>
      </c>
      <c r="E30" s="139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6914330.342404915</v>
      </c>
      <c r="L30" s="142">
        <v>0</v>
      </c>
      <c r="M30" s="142">
        <v>6914330.342404915</v>
      </c>
      <c r="N30" s="143">
        <v>0</v>
      </c>
    </row>
    <row r="31" spans="1:14" s="282" customFormat="1" ht="13.5" customHeight="1">
      <c r="A31" s="137">
        <v>0</v>
      </c>
      <c r="B31" s="138">
        <v>0</v>
      </c>
      <c r="C31" s="139">
        <v>0</v>
      </c>
      <c r="D31" s="139">
        <v>0</v>
      </c>
      <c r="E31" s="139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655578</v>
      </c>
      <c r="L31" s="142">
        <v>0</v>
      </c>
      <c r="M31" s="142">
        <v>655578</v>
      </c>
      <c r="N31" s="143">
        <v>0</v>
      </c>
    </row>
    <row r="32" spans="1:14" s="282" customFormat="1" ht="13.5" customHeight="1">
      <c r="A32" s="137">
        <v>0</v>
      </c>
      <c r="B32" s="138">
        <v>0</v>
      </c>
      <c r="C32" s="139">
        <v>0</v>
      </c>
      <c r="D32" s="139">
        <v>0</v>
      </c>
      <c r="E32" s="139">
        <v>0</v>
      </c>
      <c r="F32" s="300">
        <v>394520.83078393107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6228924.1407032069</v>
      </c>
    </row>
    <row r="33" spans="1:16" s="282" customFormat="1" ht="13.5" customHeight="1">
      <c r="A33" s="144">
        <v>0</v>
      </c>
      <c r="B33" s="145">
        <v>0</v>
      </c>
      <c r="C33" s="146">
        <v>0</v>
      </c>
      <c r="D33" s="146">
        <v>0</v>
      </c>
      <c r="E33" s="146">
        <v>105196530.28022575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</row>
    <row r="34" spans="1:1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</row>
    <row r="35" spans="1:16" s="282" customFormat="1" ht="13.5" customHeight="1">
      <c r="A35" s="137"/>
      <c r="B35" s="138"/>
      <c r="C35" s="139"/>
      <c r="D35" s="139"/>
      <c r="E35" s="139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105196530.28022575</v>
      </c>
      <c r="N35" s="150">
        <v>0</v>
      </c>
    </row>
    <row r="36" spans="1:16" s="282" customFormat="1" ht="13.5" customHeight="1">
      <c r="A36" s="137">
        <v>0</v>
      </c>
      <c r="B36" s="138">
        <v>0</v>
      </c>
      <c r="C36" s="139">
        <v>0</v>
      </c>
      <c r="D36" s="139">
        <v>0</v>
      </c>
      <c r="E36" s="139">
        <v>2192946.957186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2192946.957186</v>
      </c>
      <c r="L36" s="142">
        <v>0</v>
      </c>
      <c r="M36" s="142">
        <v>2192946.957186</v>
      </c>
      <c r="N36" s="143">
        <v>0</v>
      </c>
    </row>
    <row r="37" spans="1:16" s="282" customFormat="1" ht="13.5" customHeight="1">
      <c r="A37" s="137">
        <v>0</v>
      </c>
      <c r="B37" s="138">
        <v>0</v>
      </c>
      <c r="C37" s="139">
        <v>0</v>
      </c>
      <c r="D37" s="139">
        <v>0</v>
      </c>
      <c r="E37" s="139">
        <v>3120534.5554289999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3120534.5554289999</v>
      </c>
      <c r="N37" s="143">
        <v>0</v>
      </c>
    </row>
    <row r="38" spans="1:16" s="282" customFormat="1" ht="13.5" customHeight="1">
      <c r="A38" s="137">
        <v>0</v>
      </c>
      <c r="B38" s="138">
        <v>0</v>
      </c>
      <c r="C38" s="139">
        <v>0</v>
      </c>
      <c r="D38" s="139">
        <v>0</v>
      </c>
      <c r="E38" s="139">
        <v>0</v>
      </c>
      <c r="F38" s="300">
        <v>2578734.0876785712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428219.53714285715</v>
      </c>
    </row>
    <row r="39" spans="1:16" s="282" customFormat="1" ht="13.5" customHeight="1">
      <c r="A39" s="144">
        <v>0</v>
      </c>
      <c r="B39" s="145">
        <v>0</v>
      </c>
      <c r="C39" s="146">
        <v>0</v>
      </c>
      <c r="D39" s="146">
        <v>0</v>
      </c>
      <c r="E39" s="146">
        <v>107347044.83076146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</row>
    <row r="40" spans="1:1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</row>
    <row r="41" spans="1:16" s="282" customFormat="1" ht="13.5" customHeight="1">
      <c r="A41" s="137"/>
      <c r="B41" s="138"/>
      <c r="C41" s="139"/>
      <c r="D41" s="139"/>
      <c r="E41" s="139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107347044.83076146</v>
      </c>
      <c r="N41" s="150">
        <v>0</v>
      </c>
    </row>
    <row r="42" spans="1:16" s="282" customFormat="1" ht="13.5" customHeight="1">
      <c r="A42" s="137">
        <v>0</v>
      </c>
      <c r="B42" s="138">
        <v>0</v>
      </c>
      <c r="C42" s="139">
        <v>0</v>
      </c>
      <c r="D42" s="139">
        <v>0</v>
      </c>
      <c r="E42" s="139">
        <v>84085395.684513867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P42" s="359"/>
    </row>
    <row r="43" spans="1:16" s="282" customFormat="1" ht="13.5" customHeight="1">
      <c r="A43" s="144">
        <v>0</v>
      </c>
      <c r="B43" s="145">
        <v>0</v>
      </c>
      <c r="C43" s="146">
        <v>0</v>
      </c>
      <c r="D43" s="146">
        <v>0</v>
      </c>
      <c r="E43" s="146">
        <v>23261649.146247596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</row>
    <row r="44" spans="1:1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-2259071.0910572386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</row>
    <row r="45" spans="1:16" s="282" customFormat="1" ht="13.5" customHeight="1">
      <c r="A45" s="356"/>
      <c r="B45" s="356"/>
      <c r="C45" s="356"/>
      <c r="D45" s="356"/>
      <c r="E45" s="356"/>
      <c r="F45" s="356"/>
      <c r="G45" s="356"/>
    </row>
    <row r="46" spans="1:1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16" s="282" customFormat="1" ht="13.5" customHeight="1">
      <c r="A47" s="356"/>
      <c r="B47" s="356"/>
      <c r="C47" s="356"/>
      <c r="D47" s="356"/>
      <c r="E47" s="356"/>
      <c r="F47" s="356"/>
      <c r="G47" s="356"/>
    </row>
    <row r="48" spans="1:16" s="282" customFormat="1" ht="13.5" customHeight="1">
      <c r="A48" s="281" t="s">
        <v>17</v>
      </c>
      <c r="B48" s="356"/>
      <c r="C48" s="356"/>
      <c r="D48" s="356"/>
      <c r="E48" s="356"/>
      <c r="F48" s="356"/>
      <c r="G48" s="356"/>
      <c r="N48" s="291">
        <f>'3.1. CEI2008'!N48+1</f>
        <v>63</v>
      </c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1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oja63">
    <tabColor theme="0" tint="-0.499984740745262"/>
    <pageSetUpPr fitToPage="1"/>
  </sheetPr>
  <dimension ref="A1:P48"/>
  <sheetViews>
    <sheetView zoomScale="80" zoomScaleNormal="80" workbookViewId="0">
      <selection activeCell="I12" sqref="I12:N41"/>
    </sheetView>
  </sheetViews>
  <sheetFormatPr baseColWidth="10" defaultColWidth="11.44140625" defaultRowHeight="14.4"/>
  <cols>
    <col min="1" max="6" width="14.44140625" style="363" customWidth="1"/>
    <col min="7" max="7" width="5.1093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16" s="282" customFormat="1" ht="13.5" customHeight="1">
      <c r="A1" s="355"/>
      <c r="B1" s="356"/>
      <c r="C1" s="356"/>
      <c r="D1" s="356"/>
      <c r="E1" s="356"/>
      <c r="F1" s="356"/>
      <c r="G1" s="356"/>
    </row>
    <row r="2" spans="1:1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1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16" s="282" customFormat="1" ht="13.5" customHeight="1">
      <c r="A4" s="356"/>
      <c r="B4" s="356"/>
      <c r="C4" s="356"/>
      <c r="D4" s="356"/>
      <c r="E4" s="356"/>
      <c r="F4" s="356"/>
      <c r="G4" s="356"/>
    </row>
    <row r="5" spans="1:16" ht="18.75" customHeight="1">
      <c r="A5" s="463" t="s">
        <v>181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</row>
    <row r="6" spans="1:16" ht="18">
      <c r="A6" s="462" t="s">
        <v>47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1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6" s="282" customFormat="1" ht="13.5" customHeight="1">
      <c r="A8" s="356"/>
      <c r="B8" s="356"/>
      <c r="C8" s="356"/>
      <c r="D8" s="356"/>
      <c r="E8" s="356"/>
      <c r="F8" s="356"/>
      <c r="G8" s="356"/>
    </row>
    <row r="9" spans="1:1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1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1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16" s="282" customFormat="1" ht="13.5" customHeight="1">
      <c r="A12" s="137"/>
      <c r="B12" s="138"/>
      <c r="C12" s="139"/>
      <c r="D12" s="139"/>
      <c r="E12" s="139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50498143.320416108</v>
      </c>
    </row>
    <row r="13" spans="1:16" s="282" customFormat="1" ht="13.5" customHeight="1">
      <c r="A13" s="137">
        <v>0</v>
      </c>
      <c r="B13" s="138">
        <v>0</v>
      </c>
      <c r="C13" s="139">
        <v>0</v>
      </c>
      <c r="D13" s="139">
        <v>0</v>
      </c>
      <c r="E13" s="139">
        <v>0</v>
      </c>
      <c r="F13" s="298">
        <v>54399536.648421943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P13" s="359"/>
    </row>
    <row r="14" spans="1:16" s="282" customFormat="1" ht="13.5" customHeight="1">
      <c r="A14" s="137">
        <v>0</v>
      </c>
      <c r="B14" s="138">
        <v>0</v>
      </c>
      <c r="C14" s="139">
        <v>0</v>
      </c>
      <c r="D14" s="139">
        <v>0</v>
      </c>
      <c r="E14" s="139">
        <v>0</v>
      </c>
      <c r="F14" s="138">
        <v>0</v>
      </c>
      <c r="G14" s="140" t="s">
        <v>6</v>
      </c>
      <c r="H14" s="141" t="s">
        <v>5</v>
      </c>
      <c r="I14" s="142">
        <v>141675471.28437603</v>
      </c>
      <c r="J14" s="142">
        <v>6789626.8726623133</v>
      </c>
      <c r="K14" s="142">
        <v>11718346.812465601</v>
      </c>
      <c r="L14" s="142">
        <v>57633222.971018098</v>
      </c>
      <c r="M14" s="142">
        <v>217816667.94052204</v>
      </c>
      <c r="N14" s="143">
        <v>0</v>
      </c>
      <c r="P14" s="359"/>
    </row>
    <row r="15" spans="1:16" s="282" customFormat="1" ht="13.5" customHeight="1">
      <c r="A15" s="137">
        <v>73695071.137907699</v>
      </c>
      <c r="B15" s="138">
        <v>1909499.356054897</v>
      </c>
      <c r="C15" s="139">
        <v>2649934.4818136143</v>
      </c>
      <c r="D15" s="139">
        <v>19547843.585572444</v>
      </c>
      <c r="E15" s="139">
        <v>97802348.561348647</v>
      </c>
      <c r="F15" s="138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</row>
    <row r="16" spans="1:16" s="282" customFormat="1" ht="13.5" customHeight="1">
      <c r="A16" s="137">
        <v>0</v>
      </c>
      <c r="B16" s="138">
        <v>0</v>
      </c>
      <c r="C16" s="139">
        <v>0</v>
      </c>
      <c r="D16" s="139">
        <v>0</v>
      </c>
      <c r="E16" s="139">
        <v>0</v>
      </c>
      <c r="F16" s="138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9078564.1008632071</v>
      </c>
      <c r="N16" s="143">
        <v>0</v>
      </c>
    </row>
    <row r="17" spans="1:14" s="360" customFormat="1" ht="13.5" customHeight="1">
      <c r="A17" s="144">
        <v>67980400.146468326</v>
      </c>
      <c r="B17" s="145">
        <v>4880127.5166074168</v>
      </c>
      <c r="C17" s="146">
        <v>9068412.3306519873</v>
      </c>
      <c r="D17" s="146">
        <v>38085379.385445654</v>
      </c>
      <c r="E17" s="146">
        <v>129092883.48003659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</row>
    <row r="18" spans="1:14" s="282" customFormat="1" ht="13.5" customHeight="1">
      <c r="A18" s="137">
        <v>0</v>
      </c>
      <c r="B18" s="138">
        <v>0</v>
      </c>
      <c r="C18" s="139">
        <v>0</v>
      </c>
      <c r="D18" s="139">
        <v>0</v>
      </c>
      <c r="E18" s="139">
        <v>0</v>
      </c>
      <c r="F18" s="138">
        <v>-3901393.3280058354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</row>
    <row r="19" spans="1:14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</row>
    <row r="20" spans="1:14" s="360" customFormat="1" ht="13.5" customHeight="1">
      <c r="A20" s="144"/>
      <c r="B20" s="145"/>
      <c r="C20" s="146"/>
      <c r="D20" s="146"/>
      <c r="E20" s="146"/>
      <c r="F20" s="145"/>
      <c r="G20" s="147" t="s">
        <v>62</v>
      </c>
      <c r="H20" s="148" t="s">
        <v>61</v>
      </c>
      <c r="I20" s="149">
        <v>67980400.146468326</v>
      </c>
      <c r="J20" s="149">
        <v>4880127.5166074168</v>
      </c>
      <c r="K20" s="149">
        <v>9068412.3306519873</v>
      </c>
      <c r="L20" s="149">
        <v>38085379.385445654</v>
      </c>
      <c r="M20" s="149">
        <v>129092883.48003659</v>
      </c>
      <c r="N20" s="150">
        <v>0</v>
      </c>
    </row>
    <row r="21" spans="1:14" s="282" customFormat="1" ht="13.5" customHeight="1">
      <c r="A21" s="137">
        <v>17734120.186052311</v>
      </c>
      <c r="B21" s="138">
        <v>1487310.9352796534</v>
      </c>
      <c r="C21" s="139">
        <v>9054098.1734500453</v>
      </c>
      <c r="D21" s="139">
        <v>8701470.191128429</v>
      </c>
      <c r="E21" s="139">
        <v>36976999.485910438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</row>
    <row r="22" spans="1:14" s="282" customFormat="1" ht="13.5" customHeight="1">
      <c r="A22" s="137">
        <v>0</v>
      </c>
      <c r="B22" s="138">
        <v>0</v>
      </c>
      <c r="C22" s="139">
        <v>0</v>
      </c>
      <c r="D22" s="139">
        <v>0</v>
      </c>
      <c r="E22" s="139">
        <v>9078564.1008632071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</row>
    <row r="23" spans="1:14" s="282" customFormat="1" ht="13.5" customHeight="1">
      <c r="A23" s="137">
        <v>471461.0217647609</v>
      </c>
      <c r="B23" s="138">
        <v>395016.65091435378</v>
      </c>
      <c r="C23" s="139">
        <v>14314.157201942258</v>
      </c>
      <c r="D23" s="139">
        <v>76449.170118943002</v>
      </c>
      <c r="E23" s="139">
        <v>957240.99999999988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</row>
    <row r="24" spans="1:14" s="282" customFormat="1" ht="13.5" customHeight="1">
      <c r="A24" s="144">
        <v>49774818.938651249</v>
      </c>
      <c r="B24" s="145">
        <v>2997799.9304134096</v>
      </c>
      <c r="C24" s="146">
        <v>0</v>
      </c>
      <c r="D24" s="146">
        <v>6074952.8267693603</v>
      </c>
      <c r="E24" s="146">
        <v>58847571.695834018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</row>
    <row r="25" spans="1:14" s="282" customFormat="1" ht="13.5" customHeight="1">
      <c r="A25" s="144">
        <v>0</v>
      </c>
      <c r="B25" s="145">
        <v>0</v>
      </c>
      <c r="C25" s="146">
        <v>0</v>
      </c>
      <c r="D25" s="146">
        <v>23232507.197428923</v>
      </c>
      <c r="E25" s="146">
        <v>23232507.197428923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</row>
    <row r="26" spans="1:14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</row>
    <row r="27" spans="1:14" s="282" customFormat="1" ht="13.5" customHeight="1">
      <c r="A27" s="137"/>
      <c r="B27" s="138"/>
      <c r="C27" s="139"/>
      <c r="D27" s="139"/>
      <c r="E27" s="139"/>
      <c r="F27" s="138"/>
      <c r="G27" s="147" t="s">
        <v>58</v>
      </c>
      <c r="H27" s="148" t="s">
        <v>57</v>
      </c>
      <c r="I27" s="149">
        <v>49774818.938651249</v>
      </c>
      <c r="J27" s="149">
        <v>2997799.9304134096</v>
      </c>
      <c r="K27" s="149">
        <v>0</v>
      </c>
      <c r="L27" s="149">
        <v>6074952.8267693603</v>
      </c>
      <c r="M27" s="149">
        <v>58847571.695834018</v>
      </c>
      <c r="N27" s="150">
        <v>0</v>
      </c>
    </row>
    <row r="28" spans="1:14" s="282" customFormat="1" ht="13.5" customHeight="1">
      <c r="A28" s="137"/>
      <c r="B28" s="138"/>
      <c r="C28" s="139"/>
      <c r="D28" s="139"/>
      <c r="E28" s="139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23232507.197428923</v>
      </c>
      <c r="M28" s="149">
        <v>23232507.197428923</v>
      </c>
      <c r="N28" s="150">
        <v>0</v>
      </c>
    </row>
    <row r="29" spans="1:14" s="282" customFormat="1" ht="13.5" customHeight="1">
      <c r="A29" s="137">
        <v>0</v>
      </c>
      <c r="B29" s="138">
        <v>0</v>
      </c>
      <c r="C29" s="139">
        <v>0</v>
      </c>
      <c r="D29" s="139">
        <v>0</v>
      </c>
      <c r="E29" s="139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36976999.485910438</v>
      </c>
      <c r="M29" s="142">
        <v>36976999.485910438</v>
      </c>
      <c r="N29" s="143">
        <v>0</v>
      </c>
    </row>
    <row r="30" spans="1:14" s="282" customFormat="1" ht="13.5" customHeight="1">
      <c r="A30" s="137">
        <v>0</v>
      </c>
      <c r="B30" s="138">
        <v>0</v>
      </c>
      <c r="C30" s="139">
        <v>0</v>
      </c>
      <c r="D30" s="139">
        <v>0</v>
      </c>
      <c r="E30" s="139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9078564.1008632071</v>
      </c>
      <c r="L30" s="142">
        <v>0</v>
      </c>
      <c r="M30" s="142">
        <v>9078564.1008632071</v>
      </c>
      <c r="N30" s="143">
        <v>0</v>
      </c>
    </row>
    <row r="31" spans="1:14" s="282" customFormat="1" ht="13.5" customHeight="1">
      <c r="A31" s="137">
        <v>0</v>
      </c>
      <c r="B31" s="138">
        <v>0</v>
      </c>
      <c r="C31" s="139">
        <v>0</v>
      </c>
      <c r="D31" s="139">
        <v>0</v>
      </c>
      <c r="E31" s="139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957240.99999999988</v>
      </c>
      <c r="L31" s="142">
        <v>0</v>
      </c>
      <c r="M31" s="142">
        <v>957240.99999999988</v>
      </c>
      <c r="N31" s="143">
        <v>0</v>
      </c>
    </row>
    <row r="32" spans="1:14" s="282" customFormat="1" ht="13.5" customHeight="1">
      <c r="A32" s="137">
        <v>0</v>
      </c>
      <c r="B32" s="138">
        <v>0</v>
      </c>
      <c r="C32" s="139">
        <v>0</v>
      </c>
      <c r="D32" s="139">
        <v>0</v>
      </c>
      <c r="E32" s="139">
        <v>0</v>
      </c>
      <c r="F32" s="300">
        <v>183168.94401334613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7021073.7763350196</v>
      </c>
    </row>
    <row r="33" spans="1:16" s="282" customFormat="1" ht="13.5" customHeight="1">
      <c r="A33" s="144">
        <v>0</v>
      </c>
      <c r="B33" s="145">
        <v>0</v>
      </c>
      <c r="C33" s="146">
        <v>0</v>
      </c>
      <c r="D33" s="146">
        <v>0</v>
      </c>
      <c r="E33" s="146">
        <v>122254978.6477149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</row>
    <row r="34" spans="1:1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</row>
    <row r="35" spans="1:16" s="282" customFormat="1" ht="13.5" customHeight="1">
      <c r="A35" s="137"/>
      <c r="B35" s="138"/>
      <c r="C35" s="139"/>
      <c r="D35" s="139"/>
      <c r="E35" s="139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122254978.6477149</v>
      </c>
      <c r="N35" s="150">
        <v>0</v>
      </c>
      <c r="P35" s="359"/>
    </row>
    <row r="36" spans="1:16" s="282" customFormat="1" ht="13.5" customHeight="1">
      <c r="A36" s="137">
        <v>0</v>
      </c>
      <c r="B36" s="138">
        <v>0</v>
      </c>
      <c r="C36" s="139">
        <v>0</v>
      </c>
      <c r="D36" s="139">
        <v>0</v>
      </c>
      <c r="E36" s="139">
        <v>2095599.8242240001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2095599.8242240001</v>
      </c>
      <c r="L36" s="142">
        <v>0</v>
      </c>
      <c r="M36" s="142">
        <v>2095599.8242240001</v>
      </c>
      <c r="N36" s="143">
        <v>0</v>
      </c>
    </row>
    <row r="37" spans="1:16" s="282" customFormat="1" ht="13.5" customHeight="1">
      <c r="A37" s="137">
        <v>0</v>
      </c>
      <c r="B37" s="138">
        <v>0</v>
      </c>
      <c r="C37" s="139">
        <v>0</v>
      </c>
      <c r="D37" s="139">
        <v>0</v>
      </c>
      <c r="E37" s="139">
        <v>3554904.7676639999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3554904.7676639999</v>
      </c>
      <c r="N37" s="143">
        <v>0</v>
      </c>
    </row>
    <row r="38" spans="1:16" s="282" customFormat="1" ht="13.5" customHeight="1">
      <c r="A38" s="137">
        <v>0</v>
      </c>
      <c r="B38" s="138">
        <v>0</v>
      </c>
      <c r="C38" s="139">
        <v>0</v>
      </c>
      <c r="D38" s="139">
        <v>0</v>
      </c>
      <c r="E38" s="139">
        <v>0</v>
      </c>
      <c r="F38" s="300">
        <v>2653190.33599375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433902.49641666672</v>
      </c>
    </row>
    <row r="39" spans="1:16" s="282" customFormat="1" ht="13.5" customHeight="1">
      <c r="A39" s="144">
        <v>0</v>
      </c>
      <c r="B39" s="145">
        <v>0</v>
      </c>
      <c r="C39" s="146">
        <v>0</v>
      </c>
      <c r="D39" s="146">
        <v>0</v>
      </c>
      <c r="E39" s="146">
        <v>124474266.48729198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</row>
    <row r="40" spans="1:1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</row>
    <row r="41" spans="1:16" s="282" customFormat="1" ht="13.5" customHeight="1">
      <c r="A41" s="137"/>
      <c r="B41" s="138"/>
      <c r="C41" s="139"/>
      <c r="D41" s="139"/>
      <c r="E41" s="139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124474266.48729198</v>
      </c>
      <c r="N41" s="150">
        <v>0</v>
      </c>
    </row>
    <row r="42" spans="1:16" s="282" customFormat="1" ht="13.5" customHeight="1">
      <c r="A42" s="137">
        <v>0</v>
      </c>
      <c r="B42" s="138">
        <v>0</v>
      </c>
      <c r="C42" s="139">
        <v>0</v>
      </c>
      <c r="D42" s="139">
        <v>0</v>
      </c>
      <c r="E42" s="139">
        <v>94422255.02470395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P42" s="359"/>
    </row>
    <row r="43" spans="1:16" s="282" customFormat="1" ht="13.5" customHeight="1">
      <c r="A43" s="144">
        <v>0</v>
      </c>
      <c r="B43" s="145">
        <v>0</v>
      </c>
      <c r="C43" s="146">
        <v>0</v>
      </c>
      <c r="D43" s="146">
        <v>0</v>
      </c>
      <c r="E43" s="146">
        <v>30052011.462588027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</row>
    <row r="44" spans="1:1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717223.66473875474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</row>
    <row r="45" spans="1:16" s="282" customFormat="1" ht="13.5" customHeight="1">
      <c r="A45" s="356"/>
      <c r="B45" s="356"/>
      <c r="C45" s="356"/>
      <c r="D45" s="356"/>
      <c r="E45" s="356"/>
      <c r="F45" s="356"/>
      <c r="G45" s="356"/>
    </row>
    <row r="46" spans="1:1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16" s="282" customFormat="1" ht="13.5" customHeight="1">
      <c r="A47" s="356"/>
      <c r="B47" s="356"/>
      <c r="C47" s="356"/>
      <c r="D47" s="356"/>
      <c r="E47" s="361"/>
      <c r="F47" s="356"/>
      <c r="G47" s="356"/>
    </row>
    <row r="48" spans="1:16" s="282" customFormat="1" ht="13.5" customHeight="1">
      <c r="A48" s="281" t="s">
        <v>17</v>
      </c>
      <c r="B48" s="356"/>
      <c r="C48" s="356"/>
      <c r="D48" s="356"/>
      <c r="E48" s="356"/>
      <c r="F48" s="356"/>
      <c r="G48" s="356"/>
      <c r="N48" s="291">
        <f>'3.2. CEI2009'!N48+1</f>
        <v>64</v>
      </c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2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Hoja64">
    <tabColor theme="0" tint="-0.499984740745262"/>
    <pageSetUpPr fitToPage="1"/>
  </sheetPr>
  <dimension ref="A1:P48"/>
  <sheetViews>
    <sheetView zoomScale="80" zoomScaleNormal="80" workbookViewId="0">
      <selection activeCell="I12" sqref="I12:N41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16" s="282" customFormat="1" ht="13.5" customHeight="1">
      <c r="A1" s="355"/>
      <c r="B1" s="356"/>
      <c r="C1" s="356"/>
      <c r="D1" s="356"/>
      <c r="E1" s="356"/>
      <c r="F1" s="356"/>
      <c r="G1" s="356"/>
    </row>
    <row r="2" spans="1:1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1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16" s="282" customFormat="1" ht="13.5" customHeight="1">
      <c r="A4" s="356"/>
      <c r="B4" s="356"/>
      <c r="C4" s="356"/>
      <c r="D4" s="356"/>
      <c r="E4" s="356"/>
      <c r="F4" s="356"/>
      <c r="G4" s="356"/>
    </row>
    <row r="5" spans="1:16" ht="18.75" customHeight="1">
      <c r="A5" s="463" t="s">
        <v>182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</row>
    <row r="6" spans="1:16" ht="18">
      <c r="A6" s="462" t="s">
        <v>48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1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6" s="282" customFormat="1" ht="13.5" customHeight="1">
      <c r="A8" s="356"/>
      <c r="B8" s="356"/>
      <c r="C8" s="356"/>
      <c r="D8" s="356"/>
      <c r="E8" s="356"/>
      <c r="F8" s="356"/>
      <c r="G8" s="356"/>
    </row>
    <row r="9" spans="1:1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1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1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16" s="282" customFormat="1" ht="13.5" customHeight="1">
      <c r="A12" s="137"/>
      <c r="B12" s="138"/>
      <c r="C12" s="139"/>
      <c r="D12" s="139"/>
      <c r="E12" s="139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54123185.265513584</v>
      </c>
    </row>
    <row r="13" spans="1:16" s="282" customFormat="1" ht="13.5" customHeight="1">
      <c r="A13" s="137">
        <v>0</v>
      </c>
      <c r="B13" s="138">
        <v>0</v>
      </c>
      <c r="C13" s="139">
        <v>0</v>
      </c>
      <c r="D13" s="139">
        <v>0</v>
      </c>
      <c r="E13" s="139">
        <v>0</v>
      </c>
      <c r="F13" s="298">
        <v>56932533.821242154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P13" s="359"/>
    </row>
    <row r="14" spans="1:16" s="282" customFormat="1" ht="13.5" customHeight="1">
      <c r="A14" s="137">
        <v>0</v>
      </c>
      <c r="B14" s="138">
        <v>0</v>
      </c>
      <c r="C14" s="139">
        <v>0</v>
      </c>
      <c r="D14" s="139">
        <v>0</v>
      </c>
      <c r="E14" s="139">
        <v>0</v>
      </c>
      <c r="F14" s="138">
        <v>0</v>
      </c>
      <c r="G14" s="140" t="s">
        <v>6</v>
      </c>
      <c r="H14" s="141" t="s">
        <v>5</v>
      </c>
      <c r="I14" s="142">
        <v>154701149.83864632</v>
      </c>
      <c r="J14" s="142">
        <v>8518812.8814292178</v>
      </c>
      <c r="K14" s="142">
        <v>14265659.8742228</v>
      </c>
      <c r="L14" s="142">
        <v>62618529.94717516</v>
      </c>
      <c r="M14" s="142">
        <v>240104152.54147351</v>
      </c>
      <c r="N14" s="143">
        <v>0</v>
      </c>
    </row>
    <row r="15" spans="1:16" s="282" customFormat="1" ht="13.5" customHeight="1">
      <c r="A15" s="137">
        <v>81795362.958718807</v>
      </c>
      <c r="B15" s="138">
        <v>2369203.1866259486</v>
      </c>
      <c r="C15" s="139">
        <v>3605373.56433577</v>
      </c>
      <c r="D15" s="139">
        <v>21182975.253203452</v>
      </c>
      <c r="E15" s="139">
        <v>108952914.96288396</v>
      </c>
      <c r="F15" s="138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</row>
    <row r="16" spans="1:16" s="282" customFormat="1" ht="13.5" customHeight="1">
      <c r="A16" s="137">
        <v>0</v>
      </c>
      <c r="B16" s="138">
        <v>0</v>
      </c>
      <c r="C16" s="139">
        <v>0</v>
      </c>
      <c r="D16" s="139">
        <v>0</v>
      </c>
      <c r="E16" s="139">
        <v>0</v>
      </c>
      <c r="F16" s="138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10335211.813981792</v>
      </c>
      <c r="N16" s="143">
        <v>0</v>
      </c>
    </row>
    <row r="17" spans="1:14" s="360" customFormat="1" ht="13.5" customHeight="1">
      <c r="A17" s="144">
        <v>72905786.879927516</v>
      </c>
      <c r="B17" s="145">
        <v>6149609.6948032696</v>
      </c>
      <c r="C17" s="146">
        <v>10660286.309887029</v>
      </c>
      <c r="D17" s="146">
        <v>41435554.693971708</v>
      </c>
      <c r="E17" s="146">
        <v>141486449.3925713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</row>
    <row r="18" spans="1:14" s="282" customFormat="1" ht="13.5" customHeight="1">
      <c r="A18" s="137">
        <v>0</v>
      </c>
      <c r="B18" s="138">
        <v>0</v>
      </c>
      <c r="C18" s="139">
        <v>0</v>
      </c>
      <c r="D18" s="139">
        <v>0</v>
      </c>
      <c r="E18" s="139">
        <v>0</v>
      </c>
      <c r="F18" s="138">
        <v>-2809348.5557285696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</row>
    <row r="19" spans="1:14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</row>
    <row r="20" spans="1:14" s="360" customFormat="1" ht="13.5" customHeight="1">
      <c r="A20" s="144"/>
      <c r="B20" s="145"/>
      <c r="C20" s="146"/>
      <c r="D20" s="146"/>
      <c r="E20" s="146"/>
      <c r="F20" s="145"/>
      <c r="G20" s="147" t="s">
        <v>62</v>
      </c>
      <c r="H20" s="148" t="s">
        <v>61</v>
      </c>
      <c r="I20" s="149">
        <v>72905786.879927516</v>
      </c>
      <c r="J20" s="149">
        <v>6149609.6948032696</v>
      </c>
      <c r="K20" s="149">
        <v>10660286.309887029</v>
      </c>
      <c r="L20" s="149">
        <v>41435554.693971708</v>
      </c>
      <c r="M20" s="149">
        <v>141486449.3925713</v>
      </c>
      <c r="N20" s="150">
        <v>0</v>
      </c>
    </row>
    <row r="21" spans="1:14" s="282" customFormat="1" ht="13.5" customHeight="1">
      <c r="A21" s="137">
        <v>19655059.971693046</v>
      </c>
      <c r="B21" s="138">
        <v>1796502.0404220058</v>
      </c>
      <c r="C21" s="139">
        <v>10602201.759084973</v>
      </c>
      <c r="D21" s="139">
        <v>9390048.5996264145</v>
      </c>
      <c r="E21" s="139">
        <v>41443812.370826438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</row>
    <row r="22" spans="1:14" s="282" customFormat="1" ht="13.5" customHeight="1">
      <c r="A22" s="137">
        <v>0</v>
      </c>
      <c r="B22" s="138">
        <v>0</v>
      </c>
      <c r="C22" s="139">
        <v>0</v>
      </c>
      <c r="D22" s="139">
        <v>0</v>
      </c>
      <c r="E22" s="139">
        <v>10335211.813981792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</row>
    <row r="23" spans="1:14" s="282" customFormat="1" ht="13.5" customHeight="1">
      <c r="A23" s="137">
        <v>375430.08641932748</v>
      </c>
      <c r="B23" s="138">
        <v>358900.89233110705</v>
      </c>
      <c r="C23" s="139">
        <v>58084.550802055877</v>
      </c>
      <c r="D23" s="139">
        <v>74627.470447509535</v>
      </c>
      <c r="E23" s="139">
        <v>867042.99999999988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</row>
    <row r="24" spans="1:14" s="282" customFormat="1" ht="13.5" customHeight="1">
      <c r="A24" s="144">
        <v>52875296.821815111</v>
      </c>
      <c r="B24" s="145">
        <v>3994206.7620501569</v>
      </c>
      <c r="C24" s="146">
        <v>0</v>
      </c>
      <c r="D24" s="146">
        <v>6619423.3679075399</v>
      </c>
      <c r="E24" s="146">
        <v>63488926.951772809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</row>
    <row r="25" spans="1:14" s="282" customFormat="1" ht="13.5" customHeight="1">
      <c r="A25" s="144">
        <v>0</v>
      </c>
      <c r="B25" s="145">
        <v>0</v>
      </c>
      <c r="C25" s="146">
        <v>0</v>
      </c>
      <c r="D25" s="146">
        <v>25351455.255990244</v>
      </c>
      <c r="E25" s="146">
        <v>25351455.255990244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</row>
    <row r="26" spans="1:14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</row>
    <row r="27" spans="1:14" s="282" customFormat="1" ht="13.5" customHeight="1">
      <c r="A27" s="137"/>
      <c r="B27" s="138"/>
      <c r="C27" s="139"/>
      <c r="D27" s="139"/>
      <c r="E27" s="139"/>
      <c r="F27" s="138"/>
      <c r="G27" s="147" t="s">
        <v>58</v>
      </c>
      <c r="H27" s="148" t="s">
        <v>57</v>
      </c>
      <c r="I27" s="149">
        <v>52875296.821815111</v>
      </c>
      <c r="J27" s="149">
        <v>3994206.7620501569</v>
      </c>
      <c r="K27" s="149">
        <v>0</v>
      </c>
      <c r="L27" s="149">
        <v>6619423.3679075399</v>
      </c>
      <c r="M27" s="149">
        <v>63488926.951772809</v>
      </c>
      <c r="N27" s="150">
        <v>0</v>
      </c>
    </row>
    <row r="28" spans="1:14" s="282" customFormat="1" ht="13.5" customHeight="1">
      <c r="A28" s="137"/>
      <c r="B28" s="138"/>
      <c r="C28" s="139"/>
      <c r="D28" s="139"/>
      <c r="E28" s="139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25351455.255990244</v>
      </c>
      <c r="M28" s="149">
        <v>25351455.255990244</v>
      </c>
      <c r="N28" s="150">
        <v>0</v>
      </c>
    </row>
    <row r="29" spans="1:14" s="282" customFormat="1" ht="13.5" customHeight="1">
      <c r="A29" s="137">
        <v>0</v>
      </c>
      <c r="B29" s="138">
        <v>0</v>
      </c>
      <c r="C29" s="139">
        <v>0</v>
      </c>
      <c r="D29" s="139">
        <v>0</v>
      </c>
      <c r="E29" s="139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41443812.370826438</v>
      </c>
      <c r="M29" s="142">
        <v>41443812.370826438</v>
      </c>
      <c r="N29" s="143">
        <v>0</v>
      </c>
    </row>
    <row r="30" spans="1:14" s="282" customFormat="1" ht="13.5" customHeight="1">
      <c r="A30" s="137">
        <v>0</v>
      </c>
      <c r="B30" s="138">
        <v>0</v>
      </c>
      <c r="C30" s="139">
        <v>0</v>
      </c>
      <c r="D30" s="139">
        <v>0</v>
      </c>
      <c r="E30" s="139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10335211.813981792</v>
      </c>
      <c r="L30" s="142">
        <v>0</v>
      </c>
      <c r="M30" s="142">
        <v>10335211.813981792</v>
      </c>
      <c r="N30" s="143">
        <v>0</v>
      </c>
    </row>
    <row r="31" spans="1:14" s="282" customFormat="1" ht="13.5" customHeight="1">
      <c r="A31" s="137">
        <v>0</v>
      </c>
      <c r="B31" s="138">
        <v>0</v>
      </c>
      <c r="C31" s="139">
        <v>0</v>
      </c>
      <c r="D31" s="139">
        <v>0</v>
      </c>
      <c r="E31" s="139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867042.99999999988</v>
      </c>
      <c r="L31" s="142">
        <v>0</v>
      </c>
      <c r="M31" s="142">
        <v>867042.99999999988</v>
      </c>
      <c r="N31" s="143">
        <v>0</v>
      </c>
    </row>
    <row r="32" spans="1:14" s="282" customFormat="1" ht="13.5" customHeight="1">
      <c r="A32" s="137">
        <v>0</v>
      </c>
      <c r="B32" s="138">
        <v>0</v>
      </c>
      <c r="C32" s="139">
        <v>0</v>
      </c>
      <c r="D32" s="139">
        <v>0</v>
      </c>
      <c r="E32" s="139">
        <v>0</v>
      </c>
      <c r="F32" s="300">
        <v>180801.60432125186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6378284.609100936</v>
      </c>
    </row>
    <row r="33" spans="1:16" s="282" customFormat="1" ht="13.5" customHeight="1">
      <c r="A33" s="144">
        <v>0</v>
      </c>
      <c r="B33" s="145">
        <v>0</v>
      </c>
      <c r="C33" s="146">
        <v>0</v>
      </c>
      <c r="D33" s="146">
        <v>0</v>
      </c>
      <c r="E33" s="146">
        <v>135288966.38779157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</row>
    <row r="34" spans="1:1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</row>
    <row r="35" spans="1:16" s="282" customFormat="1" ht="13.5" customHeight="1">
      <c r="A35" s="137"/>
      <c r="B35" s="138"/>
      <c r="C35" s="139"/>
      <c r="D35" s="139"/>
      <c r="E35" s="139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135288966.38779157</v>
      </c>
      <c r="N35" s="150">
        <v>0</v>
      </c>
    </row>
    <row r="36" spans="1:16" s="282" customFormat="1" ht="13.5" customHeight="1">
      <c r="A36" s="137">
        <v>0</v>
      </c>
      <c r="B36" s="138">
        <v>0</v>
      </c>
      <c r="C36" s="139">
        <v>0</v>
      </c>
      <c r="D36" s="139">
        <v>0</v>
      </c>
      <c r="E36" s="139">
        <v>2610609.1130710002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2610609.1130710002</v>
      </c>
      <c r="L36" s="142">
        <v>0</v>
      </c>
      <c r="M36" s="142">
        <v>2610609.1130710002</v>
      </c>
      <c r="N36" s="143">
        <v>0</v>
      </c>
    </row>
    <row r="37" spans="1:16" s="282" customFormat="1" ht="13.5" customHeight="1">
      <c r="A37" s="137">
        <v>0</v>
      </c>
      <c r="B37" s="138">
        <v>0</v>
      </c>
      <c r="C37" s="139">
        <v>0</v>
      </c>
      <c r="D37" s="139">
        <v>0</v>
      </c>
      <c r="E37" s="139">
        <v>4269648.4910319997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4269648.4910319997</v>
      </c>
      <c r="N37" s="143">
        <v>0</v>
      </c>
    </row>
    <row r="38" spans="1:16" s="282" customFormat="1" ht="13.5" customHeight="1">
      <c r="A38" s="137">
        <v>0</v>
      </c>
      <c r="B38" s="138">
        <v>0</v>
      </c>
      <c r="C38" s="139">
        <v>0</v>
      </c>
      <c r="D38" s="139">
        <v>0</v>
      </c>
      <c r="E38" s="139">
        <v>0</v>
      </c>
      <c r="F38" s="300">
        <v>3001834.9586686795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383747.17152092716</v>
      </c>
    </row>
    <row r="39" spans="1:16" s="282" customFormat="1" ht="13.5" customHeight="1">
      <c r="A39" s="144">
        <v>0</v>
      </c>
      <c r="B39" s="145">
        <v>0</v>
      </c>
      <c r="C39" s="146">
        <v>0</v>
      </c>
      <c r="D39" s="146">
        <v>0</v>
      </c>
      <c r="E39" s="146">
        <v>137907054.17493933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</row>
    <row r="40" spans="1:1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</row>
    <row r="41" spans="1:16" s="282" customFormat="1" ht="13.5" customHeight="1">
      <c r="A41" s="137"/>
      <c r="B41" s="138"/>
      <c r="C41" s="139"/>
      <c r="D41" s="139"/>
      <c r="E41" s="139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137907054.17493933</v>
      </c>
      <c r="N41" s="150">
        <v>0</v>
      </c>
    </row>
    <row r="42" spans="1:16" s="282" customFormat="1" ht="13.5" customHeight="1">
      <c r="A42" s="137">
        <v>0</v>
      </c>
      <c r="B42" s="138">
        <v>0</v>
      </c>
      <c r="C42" s="139">
        <v>0</v>
      </c>
      <c r="D42" s="139">
        <v>0</v>
      </c>
      <c r="E42" s="139">
        <v>103784321.06716356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P42" s="359"/>
    </row>
    <row r="43" spans="1:16" s="282" customFormat="1" ht="13.5" customHeight="1">
      <c r="A43" s="144">
        <v>0</v>
      </c>
      <c r="B43" s="145">
        <v>0</v>
      </c>
      <c r="C43" s="146">
        <v>0</v>
      </c>
      <c r="D43" s="146">
        <v>0</v>
      </c>
      <c r="E43" s="146">
        <v>34122733.107775778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</row>
    <row r="44" spans="1:1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770046.66190336226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</row>
    <row r="45" spans="1:16" s="282" customFormat="1" ht="13.5" customHeight="1">
      <c r="A45" s="356"/>
      <c r="B45" s="356"/>
      <c r="C45" s="356"/>
      <c r="D45" s="356"/>
      <c r="E45" s="356"/>
      <c r="F45" s="356"/>
      <c r="G45" s="356"/>
    </row>
    <row r="46" spans="1:1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16" s="282" customFormat="1" ht="13.5" customHeight="1">
      <c r="A47" s="356"/>
      <c r="B47" s="356"/>
      <c r="C47" s="356"/>
      <c r="D47" s="356"/>
      <c r="E47" s="356"/>
      <c r="F47" s="356"/>
      <c r="G47" s="356"/>
    </row>
    <row r="48" spans="1:16" s="282" customFormat="1" ht="13.5" customHeight="1">
      <c r="A48" s="281" t="s">
        <v>17</v>
      </c>
      <c r="B48" s="356"/>
      <c r="C48" s="356"/>
      <c r="D48" s="356"/>
      <c r="E48" s="356"/>
      <c r="F48" s="356"/>
      <c r="G48" s="356"/>
      <c r="N48" s="291">
        <f>'3.3. CEI2010'!N48+1</f>
        <v>65</v>
      </c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3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oja65">
    <tabColor theme="0" tint="-0.499984740745262"/>
    <pageSetUpPr fitToPage="1"/>
  </sheetPr>
  <dimension ref="A1:P48"/>
  <sheetViews>
    <sheetView zoomScale="80" zoomScaleNormal="80" workbookViewId="0">
      <selection activeCell="I12" sqref="I12:N41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16" s="282" customFormat="1" ht="13.5" customHeight="1">
      <c r="A1" s="355"/>
      <c r="B1" s="356"/>
      <c r="C1" s="356"/>
      <c r="D1" s="356"/>
      <c r="E1" s="356"/>
      <c r="F1" s="356"/>
      <c r="G1" s="356"/>
    </row>
    <row r="2" spans="1:1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1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16" s="282" customFormat="1" ht="13.5" customHeight="1">
      <c r="A4" s="356"/>
      <c r="B4" s="356"/>
      <c r="C4" s="356"/>
      <c r="D4" s="356"/>
      <c r="E4" s="356"/>
      <c r="F4" s="356"/>
      <c r="G4" s="356"/>
    </row>
    <row r="5" spans="1:16" ht="39" customHeight="1">
      <c r="A5" s="463" t="s">
        <v>183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</row>
    <row r="6" spans="1:16" ht="18">
      <c r="A6" s="462" t="s">
        <v>49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1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6" s="282" customFormat="1" ht="13.5" customHeight="1">
      <c r="A8" s="356"/>
      <c r="B8" s="356"/>
      <c r="C8" s="356"/>
      <c r="D8" s="356"/>
      <c r="E8" s="356"/>
      <c r="F8" s="356"/>
      <c r="G8" s="356"/>
    </row>
    <row r="9" spans="1:1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1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1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16" s="282" customFormat="1" ht="13.5" customHeight="1">
      <c r="A12" s="137"/>
      <c r="B12" s="138"/>
      <c r="C12" s="139"/>
      <c r="D12" s="139"/>
      <c r="E12" s="139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54133991.563328892</v>
      </c>
    </row>
    <row r="13" spans="1:16" s="282" customFormat="1" ht="13.5" customHeight="1">
      <c r="A13" s="137">
        <v>0</v>
      </c>
      <c r="B13" s="138">
        <v>0</v>
      </c>
      <c r="C13" s="139">
        <v>0</v>
      </c>
      <c r="D13" s="139">
        <v>0</v>
      </c>
      <c r="E13" s="139">
        <v>0</v>
      </c>
      <c r="F13" s="298">
        <v>55939095.432887934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P13" s="359"/>
    </row>
    <row r="14" spans="1:16" s="282" customFormat="1" ht="13.5" customHeight="1">
      <c r="A14" s="137">
        <v>0</v>
      </c>
      <c r="B14" s="138">
        <v>0</v>
      </c>
      <c r="C14" s="139">
        <v>0</v>
      </c>
      <c r="D14" s="139">
        <v>0</v>
      </c>
      <c r="E14" s="139">
        <v>0</v>
      </c>
      <c r="F14" s="138">
        <v>0</v>
      </c>
      <c r="G14" s="140" t="s">
        <v>6</v>
      </c>
      <c r="H14" s="141" t="s">
        <v>5</v>
      </c>
      <c r="I14" s="142">
        <v>158007523.48475274</v>
      </c>
      <c r="J14" s="142">
        <v>9684942.998062605</v>
      </c>
      <c r="K14" s="142">
        <v>17281631.124848899</v>
      </c>
      <c r="L14" s="142">
        <v>64546154.240140907</v>
      </c>
      <c r="M14" s="142">
        <v>249520251.84780517</v>
      </c>
      <c r="N14" s="143">
        <v>0</v>
      </c>
    </row>
    <row r="15" spans="1:16" s="282" customFormat="1" ht="13.5" customHeight="1">
      <c r="A15" s="137">
        <v>84622408.455398306</v>
      </c>
      <c r="B15" s="138">
        <v>2612164.5985285747</v>
      </c>
      <c r="C15" s="139">
        <v>3775637.0666489424</v>
      </c>
      <c r="D15" s="139">
        <v>22033789.106547751</v>
      </c>
      <c r="E15" s="139">
        <v>113043999.22712359</v>
      </c>
      <c r="F15" s="138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</row>
    <row r="16" spans="1:16" s="282" customFormat="1" ht="13.5" customHeight="1">
      <c r="A16" s="137">
        <v>0</v>
      </c>
      <c r="B16" s="138">
        <v>0</v>
      </c>
      <c r="C16" s="139">
        <v>0</v>
      </c>
      <c r="D16" s="139">
        <v>0</v>
      </c>
      <c r="E16" s="139">
        <v>0</v>
      </c>
      <c r="F16" s="138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10749253.473983007</v>
      </c>
      <c r="N16" s="143">
        <v>0</v>
      </c>
    </row>
    <row r="17" spans="1:14" s="360" customFormat="1" ht="13.5" customHeight="1">
      <c r="A17" s="144">
        <v>73385115.029354438</v>
      </c>
      <c r="B17" s="145">
        <v>7072778.3995340299</v>
      </c>
      <c r="C17" s="146">
        <v>13505994.058199957</v>
      </c>
      <c r="D17" s="146">
        <v>42512365.133593157</v>
      </c>
      <c r="E17" s="146">
        <v>147225506.0946646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</row>
    <row r="18" spans="1:14" s="282" customFormat="1" ht="13.5" customHeight="1">
      <c r="A18" s="137">
        <v>0</v>
      </c>
      <c r="B18" s="138">
        <v>0</v>
      </c>
      <c r="C18" s="139">
        <v>0</v>
      </c>
      <c r="D18" s="139">
        <v>0</v>
      </c>
      <c r="E18" s="139">
        <v>0</v>
      </c>
      <c r="F18" s="138">
        <v>-1805103.8695590422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</row>
    <row r="19" spans="1:14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</row>
    <row r="20" spans="1:14" s="360" customFormat="1" ht="13.5" customHeight="1">
      <c r="A20" s="144"/>
      <c r="B20" s="145"/>
      <c r="C20" s="146"/>
      <c r="D20" s="146"/>
      <c r="E20" s="146"/>
      <c r="F20" s="145"/>
      <c r="G20" s="147" t="s">
        <v>62</v>
      </c>
      <c r="H20" s="148" t="s">
        <v>61</v>
      </c>
      <c r="I20" s="149">
        <v>73385115.029354438</v>
      </c>
      <c r="J20" s="149">
        <v>7072778.3995340299</v>
      </c>
      <c r="K20" s="149">
        <v>13505994.058199957</v>
      </c>
      <c r="L20" s="149">
        <v>42512365.133593157</v>
      </c>
      <c r="M20" s="149">
        <v>147225506.0946646</v>
      </c>
      <c r="N20" s="150">
        <v>0</v>
      </c>
    </row>
    <row r="21" spans="1:14" s="282" customFormat="1" ht="13.5" customHeight="1">
      <c r="A21" s="137">
        <v>21856630.227867354</v>
      </c>
      <c r="B21" s="138">
        <v>2095339.6003560179</v>
      </c>
      <c r="C21" s="139">
        <v>13483447.692480957</v>
      </c>
      <c r="D21" s="139">
        <v>9778588.4006405976</v>
      </c>
      <c r="E21" s="139">
        <v>47214005.921344928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</row>
    <row r="22" spans="1:14" s="282" customFormat="1" ht="13.5" customHeight="1">
      <c r="A22" s="137">
        <v>0</v>
      </c>
      <c r="B22" s="138">
        <v>0</v>
      </c>
      <c r="C22" s="139">
        <v>0</v>
      </c>
      <c r="D22" s="139">
        <v>0</v>
      </c>
      <c r="E22" s="139">
        <v>10749253.473983007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</row>
    <row r="23" spans="1:14" s="282" customFormat="1" ht="13.5" customHeight="1">
      <c r="A23" s="137">
        <v>443481.32495984272</v>
      </c>
      <c r="B23" s="138">
        <v>382285.02703510766</v>
      </c>
      <c r="C23" s="139">
        <v>22546.365719000001</v>
      </c>
      <c r="D23" s="139">
        <v>75138.282286049696</v>
      </c>
      <c r="E23" s="139">
        <v>923451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</row>
    <row r="24" spans="1:14" s="282" customFormat="1" ht="13.5" customHeight="1">
      <c r="A24" s="144">
        <v>51085003.476527296</v>
      </c>
      <c r="B24" s="145">
        <v>4595153.7721429039</v>
      </c>
      <c r="C24" s="146">
        <v>0</v>
      </c>
      <c r="D24" s="146">
        <v>7335708.7528288504</v>
      </c>
      <c r="E24" s="146">
        <v>63015866.001499049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</row>
    <row r="25" spans="1:14" s="282" customFormat="1" ht="13.5" customHeight="1">
      <c r="A25" s="144">
        <v>0</v>
      </c>
      <c r="B25" s="145">
        <v>0</v>
      </c>
      <c r="C25" s="146">
        <v>0</v>
      </c>
      <c r="D25" s="146">
        <v>25322929.697837673</v>
      </c>
      <c r="E25" s="146">
        <v>25322929.697837673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</row>
    <row r="26" spans="1:14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</row>
    <row r="27" spans="1:14" s="282" customFormat="1" ht="13.5" customHeight="1">
      <c r="A27" s="137"/>
      <c r="B27" s="138"/>
      <c r="C27" s="139"/>
      <c r="D27" s="139"/>
      <c r="E27" s="139"/>
      <c r="F27" s="138"/>
      <c r="G27" s="147" t="s">
        <v>58</v>
      </c>
      <c r="H27" s="148" t="s">
        <v>57</v>
      </c>
      <c r="I27" s="149">
        <v>51085003.476527296</v>
      </c>
      <c r="J27" s="149">
        <v>4595153.7721429039</v>
      </c>
      <c r="K27" s="149">
        <v>0</v>
      </c>
      <c r="L27" s="149">
        <v>7335708.7528288504</v>
      </c>
      <c r="M27" s="149">
        <v>63015866.001499049</v>
      </c>
      <c r="N27" s="150">
        <v>0</v>
      </c>
    </row>
    <row r="28" spans="1:14" s="282" customFormat="1" ht="13.5" customHeight="1">
      <c r="A28" s="137"/>
      <c r="B28" s="138"/>
      <c r="C28" s="139"/>
      <c r="D28" s="139"/>
      <c r="E28" s="139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25322929.697837673</v>
      </c>
      <c r="M28" s="149">
        <v>25322929.697837673</v>
      </c>
      <c r="N28" s="150">
        <v>0</v>
      </c>
    </row>
    <row r="29" spans="1:14" s="282" customFormat="1" ht="13.5" customHeight="1">
      <c r="A29" s="137">
        <v>0</v>
      </c>
      <c r="B29" s="138">
        <v>0</v>
      </c>
      <c r="C29" s="139">
        <v>0</v>
      </c>
      <c r="D29" s="139">
        <v>0</v>
      </c>
      <c r="E29" s="139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47214005.921344928</v>
      </c>
      <c r="M29" s="142">
        <v>47214005.921344928</v>
      </c>
      <c r="N29" s="143">
        <v>0</v>
      </c>
    </row>
    <row r="30" spans="1:14" s="282" customFormat="1" ht="13.5" customHeight="1">
      <c r="A30" s="137">
        <v>0</v>
      </c>
      <c r="B30" s="138">
        <v>0</v>
      </c>
      <c r="C30" s="139">
        <v>0</v>
      </c>
      <c r="D30" s="139">
        <v>0</v>
      </c>
      <c r="E30" s="139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10749253.473983007</v>
      </c>
      <c r="L30" s="142">
        <v>0</v>
      </c>
      <c r="M30" s="142">
        <v>10749253.473983007</v>
      </c>
      <c r="N30" s="143">
        <v>0</v>
      </c>
    </row>
    <row r="31" spans="1:14" s="282" customFormat="1" ht="13.5" customHeight="1">
      <c r="A31" s="137">
        <v>0</v>
      </c>
      <c r="B31" s="138">
        <v>0</v>
      </c>
      <c r="C31" s="139">
        <v>0</v>
      </c>
      <c r="D31" s="139">
        <v>0</v>
      </c>
      <c r="E31" s="139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923451</v>
      </c>
      <c r="L31" s="142">
        <v>0</v>
      </c>
      <c r="M31" s="142">
        <v>923451</v>
      </c>
      <c r="N31" s="143">
        <v>0</v>
      </c>
    </row>
    <row r="32" spans="1:14" s="282" customFormat="1" ht="13.5" customHeight="1">
      <c r="A32" s="137">
        <v>0</v>
      </c>
      <c r="B32" s="138">
        <v>0</v>
      </c>
      <c r="C32" s="139">
        <v>0</v>
      </c>
      <c r="D32" s="139">
        <v>0</v>
      </c>
      <c r="E32" s="139">
        <v>0</v>
      </c>
      <c r="F32" s="300">
        <v>231092.97904494026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6922186.6219548434</v>
      </c>
    </row>
    <row r="33" spans="1:16" s="282" customFormat="1" ht="13.5" customHeight="1">
      <c r="A33" s="144">
        <v>0</v>
      </c>
      <c r="B33" s="145">
        <v>0</v>
      </c>
      <c r="C33" s="146">
        <v>0</v>
      </c>
      <c r="D33" s="146">
        <v>0</v>
      </c>
      <c r="E33" s="146">
        <v>140534412.45175478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</row>
    <row r="34" spans="1:1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</row>
    <row r="35" spans="1:16" s="282" customFormat="1" ht="13.5" customHeight="1">
      <c r="A35" s="137"/>
      <c r="B35" s="138"/>
      <c r="C35" s="139"/>
      <c r="D35" s="139"/>
      <c r="E35" s="139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140534412.45175478</v>
      </c>
      <c r="N35" s="150">
        <v>0</v>
      </c>
    </row>
    <row r="36" spans="1:16" s="282" customFormat="1" ht="13.5" customHeight="1">
      <c r="A36" s="137">
        <v>0</v>
      </c>
      <c r="B36" s="138">
        <v>0</v>
      </c>
      <c r="C36" s="139">
        <v>0</v>
      </c>
      <c r="D36" s="139">
        <v>0</v>
      </c>
      <c r="E36" s="139">
        <v>2903239.0727749998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2903239.0727749998</v>
      </c>
      <c r="L36" s="142">
        <v>0</v>
      </c>
      <c r="M36" s="142">
        <v>2903239.0727749998</v>
      </c>
      <c r="N36" s="143">
        <v>0</v>
      </c>
    </row>
    <row r="37" spans="1:16" s="282" customFormat="1" ht="13.5" customHeight="1">
      <c r="A37" s="137">
        <v>0</v>
      </c>
      <c r="B37" s="138">
        <v>0</v>
      </c>
      <c r="C37" s="139">
        <v>0</v>
      </c>
      <c r="D37" s="139">
        <v>0</v>
      </c>
      <c r="E37" s="139">
        <v>5170259.1250449996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5170259.1250449996</v>
      </c>
      <c r="N37" s="143">
        <v>0</v>
      </c>
    </row>
    <row r="38" spans="1:16" s="282" customFormat="1" ht="13.5" customHeight="1">
      <c r="A38" s="137">
        <v>0</v>
      </c>
      <c r="B38" s="138">
        <v>0</v>
      </c>
      <c r="C38" s="139">
        <v>0</v>
      </c>
      <c r="D38" s="139">
        <v>0</v>
      </c>
      <c r="E38" s="139">
        <v>0</v>
      </c>
      <c r="F38" s="300">
        <v>2944547.0881137047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505374.83632022282</v>
      </c>
    </row>
    <row r="39" spans="1:16" s="282" customFormat="1" ht="13.5" customHeight="1">
      <c r="A39" s="144">
        <v>0</v>
      </c>
      <c r="B39" s="145">
        <v>0</v>
      </c>
      <c r="C39" s="146">
        <v>0</v>
      </c>
      <c r="D39" s="146">
        <v>0</v>
      </c>
      <c r="E39" s="146">
        <v>142973584.70354825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</row>
    <row r="40" spans="1:1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</row>
    <row r="41" spans="1:16" s="282" customFormat="1" ht="13.5" customHeight="1">
      <c r="A41" s="137"/>
      <c r="B41" s="138"/>
      <c r="C41" s="139"/>
      <c r="D41" s="139"/>
      <c r="E41" s="139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142973584.70354825</v>
      </c>
      <c r="N41" s="150">
        <v>0</v>
      </c>
    </row>
    <row r="42" spans="1:16" s="282" customFormat="1" ht="13.5" customHeight="1">
      <c r="A42" s="137">
        <v>0</v>
      </c>
      <c r="B42" s="138">
        <v>0</v>
      </c>
      <c r="C42" s="139">
        <v>0</v>
      </c>
      <c r="D42" s="139">
        <v>0</v>
      </c>
      <c r="E42" s="139">
        <v>114114059.47596282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P42" s="359"/>
    </row>
    <row r="43" spans="1:16" s="282" customFormat="1" ht="13.5" customHeight="1">
      <c r="A43" s="144">
        <v>0</v>
      </c>
      <c r="B43" s="145">
        <v>0</v>
      </c>
      <c r="C43" s="146">
        <v>0</v>
      </c>
      <c r="D43" s="146">
        <v>0</v>
      </c>
      <c r="E43" s="146">
        <v>28859525.227585435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</row>
    <row r="44" spans="1:1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2446817.5215573795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</row>
    <row r="45" spans="1:16" s="282" customFormat="1" ht="13.5" customHeight="1">
      <c r="A45" s="356"/>
      <c r="B45" s="356"/>
      <c r="C45" s="356"/>
      <c r="D45" s="356"/>
      <c r="E45" s="356"/>
      <c r="F45" s="356"/>
      <c r="G45" s="356"/>
    </row>
    <row r="46" spans="1:1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16" s="282" customFormat="1" ht="13.5" customHeight="1">
      <c r="A47" s="356"/>
      <c r="B47" s="356"/>
      <c r="C47" s="356"/>
      <c r="D47" s="356"/>
      <c r="E47" s="356"/>
      <c r="F47" s="356"/>
      <c r="G47" s="356"/>
    </row>
    <row r="48" spans="1:16" s="282" customFormat="1" ht="13.5" customHeight="1">
      <c r="A48" s="281" t="s">
        <v>17</v>
      </c>
      <c r="B48" s="356"/>
      <c r="C48" s="356"/>
      <c r="D48" s="356"/>
      <c r="E48" s="356"/>
      <c r="F48" s="356"/>
      <c r="G48" s="356"/>
      <c r="N48" s="291">
        <f>'3.4. CEI2011'!N48+1</f>
        <v>66</v>
      </c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4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theme="3" tint="-0.499984740745262"/>
    <pageSetUpPr fitToPage="1"/>
  </sheetPr>
  <dimension ref="A1:U39"/>
  <sheetViews>
    <sheetView showGridLines="0" topLeftCell="H1" workbookViewId="0">
      <selection activeCell="S11" sqref="S11"/>
    </sheetView>
  </sheetViews>
  <sheetFormatPr baseColWidth="10" defaultColWidth="11.44140625" defaultRowHeight="15.6"/>
  <cols>
    <col min="1" max="1" width="55.5546875" style="23" customWidth="1"/>
    <col min="2" max="2" width="9.88671875" style="23" customWidth="1"/>
    <col min="3" max="16" width="14.44140625" style="23" customWidth="1"/>
    <col min="17" max="17" width="13.33203125" style="23" bestFit="1" customWidth="1"/>
    <col min="18" max="18" width="13.33203125" style="23" customWidth="1"/>
    <col min="19" max="19" width="12.44140625" style="23" customWidth="1"/>
    <col min="20" max="16384" width="11.44140625" style="23"/>
  </cols>
  <sheetData>
    <row r="1" spans="1:21" ht="13.5" customHeight="1"/>
    <row r="2" spans="1:21" ht="13.5" customHeight="1">
      <c r="A2" s="6" t="s">
        <v>0</v>
      </c>
      <c r="B2" s="55"/>
      <c r="C2" s="9"/>
      <c r="D2" s="9"/>
      <c r="E2" s="9"/>
      <c r="F2" s="9"/>
      <c r="G2" s="9"/>
      <c r="H2" s="9"/>
      <c r="I2" s="9"/>
      <c r="N2" s="25"/>
      <c r="O2" s="25"/>
      <c r="P2" s="25"/>
      <c r="Q2" s="25"/>
    </row>
    <row r="3" spans="1:21" ht="13.5" customHeight="1">
      <c r="A3" s="400" t="s">
        <v>410</v>
      </c>
      <c r="B3" s="401"/>
      <c r="C3" s="9"/>
      <c r="D3" s="9"/>
      <c r="E3" s="9"/>
      <c r="F3" s="9"/>
      <c r="G3" s="9"/>
      <c r="H3" s="9"/>
      <c r="S3" s="8" t="s">
        <v>1</v>
      </c>
    </row>
    <row r="4" spans="1:21" ht="13.5" customHeight="1">
      <c r="A4" s="9"/>
      <c r="B4" s="9"/>
      <c r="C4" s="9"/>
      <c r="D4" s="9"/>
      <c r="E4" s="9"/>
      <c r="F4" s="9"/>
      <c r="G4" s="9"/>
      <c r="H4" s="9"/>
      <c r="I4" s="9"/>
      <c r="L4" s="27"/>
      <c r="M4" s="27"/>
      <c r="N4" s="25"/>
      <c r="O4" s="25"/>
      <c r="P4" s="25"/>
      <c r="Q4" s="27"/>
    </row>
    <row r="5" spans="1:21" ht="18">
      <c r="A5" s="402" t="s">
        <v>298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21" ht="13.5" customHeight="1">
      <c r="A6" s="415" t="s">
        <v>2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21" ht="13.5" customHeight="1">
      <c r="A7" s="74"/>
      <c r="B7" s="74"/>
      <c r="C7" s="74"/>
      <c r="D7" s="74"/>
      <c r="E7" s="74"/>
      <c r="F7" s="74"/>
      <c r="G7" s="74"/>
      <c r="H7" s="74"/>
      <c r="I7" s="74"/>
      <c r="L7" s="28"/>
      <c r="M7" s="28"/>
      <c r="N7" s="28"/>
      <c r="O7" s="28"/>
      <c r="P7" s="28"/>
      <c r="Q7" s="28"/>
    </row>
    <row r="8" spans="1:21" ht="13.5" customHeight="1">
      <c r="A8" s="414"/>
      <c r="B8" s="414"/>
      <c r="C8" s="414"/>
      <c r="D8" s="414"/>
      <c r="E8" s="414"/>
      <c r="F8" s="414"/>
      <c r="G8" s="414"/>
      <c r="H8" s="414"/>
      <c r="I8" s="414"/>
      <c r="L8" s="28"/>
      <c r="M8" s="28"/>
      <c r="N8" s="28"/>
      <c r="O8" s="28"/>
      <c r="P8" s="28"/>
      <c r="Q8" s="28"/>
    </row>
    <row r="9" spans="1:21" ht="13.5" customHeight="1">
      <c r="A9" s="173" t="s">
        <v>86</v>
      </c>
      <c r="B9" s="173" t="s">
        <v>4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21" ht="13.5" customHeight="1" thickBot="1">
      <c r="A10" s="60" t="s">
        <v>83</v>
      </c>
      <c r="B10" s="61" t="s">
        <v>62</v>
      </c>
      <c r="C10" s="81">
        <v>107403590.62806915</v>
      </c>
      <c r="D10" s="81">
        <v>111030933.59014501</v>
      </c>
      <c r="E10" s="81">
        <v>129092883.4800366</v>
      </c>
      <c r="F10" s="81">
        <v>141486449.39257133</v>
      </c>
      <c r="G10" s="81">
        <v>147225506.0946646</v>
      </c>
      <c r="H10" s="81">
        <v>166350805.10745424</v>
      </c>
      <c r="I10" s="81">
        <v>180174060.96624583</v>
      </c>
      <c r="J10" s="81">
        <v>188477326.97742894</v>
      </c>
      <c r="K10" s="81">
        <v>204647273.07504836</v>
      </c>
      <c r="L10" s="81">
        <v>219122277.20283097</v>
      </c>
      <c r="M10" s="81">
        <v>230576477.47041118</v>
      </c>
      <c r="N10" s="81">
        <v>236681497.06074136</v>
      </c>
      <c r="O10" s="81">
        <v>239914728.79376084</v>
      </c>
      <c r="P10" s="81">
        <v>270542155.85930771</v>
      </c>
      <c r="Q10" s="81">
        <v>292166751.0778904</v>
      </c>
      <c r="R10" s="81">
        <v>314445334.07677943</v>
      </c>
      <c r="S10" s="81">
        <v>338236551.17402846</v>
      </c>
      <c r="T10" s="334"/>
      <c r="U10" s="334"/>
    </row>
    <row r="11" spans="1:21" ht="13.5" customHeight="1">
      <c r="A11" s="63" t="s">
        <v>87</v>
      </c>
      <c r="B11" s="64" t="s">
        <v>88</v>
      </c>
      <c r="C11" s="85">
        <v>59222824.503961243</v>
      </c>
      <c r="D11" s="85">
        <v>58065696.953140378</v>
      </c>
      <c r="E11" s="85">
        <v>67980400.146468326</v>
      </c>
      <c r="F11" s="85">
        <v>72905786.879927516</v>
      </c>
      <c r="G11" s="85">
        <v>73385115.029354438</v>
      </c>
      <c r="H11" s="85">
        <v>81722987.766442895</v>
      </c>
      <c r="I11" s="85">
        <v>88166069.085247844</v>
      </c>
      <c r="J11" s="85">
        <v>92382285.245617718</v>
      </c>
      <c r="K11" s="85">
        <v>102553377.88959192</v>
      </c>
      <c r="L11" s="85">
        <v>110320266.34512873</v>
      </c>
      <c r="M11" s="85">
        <v>115256552.90971759</v>
      </c>
      <c r="N11" s="85">
        <v>117964218.66442257</v>
      </c>
      <c r="O11" s="85">
        <v>120842381.88984823</v>
      </c>
      <c r="P11" s="85">
        <v>140017836.82206243</v>
      </c>
      <c r="Q11" s="85">
        <v>152785024.18553084</v>
      </c>
      <c r="R11" s="85">
        <v>165592360.12646753</v>
      </c>
      <c r="S11" s="85">
        <v>178307150.80595446</v>
      </c>
      <c r="U11" s="334"/>
    </row>
    <row r="12" spans="1:21" ht="13.5" customHeight="1">
      <c r="A12" s="66" t="s">
        <v>89</v>
      </c>
      <c r="B12" s="67" t="s">
        <v>90</v>
      </c>
      <c r="C12" s="82">
        <v>3926764.2637536554</v>
      </c>
      <c r="D12" s="82">
        <v>4181752.1630231403</v>
      </c>
      <c r="E12" s="82">
        <v>4880127.5166074168</v>
      </c>
      <c r="F12" s="82">
        <v>6149609.6948032696</v>
      </c>
      <c r="G12" s="82">
        <v>7072778.3995340299</v>
      </c>
      <c r="H12" s="82">
        <v>8204333.5723647773</v>
      </c>
      <c r="I12" s="82">
        <v>9548771.4871719144</v>
      </c>
      <c r="J12" s="82">
        <v>10792986.809970554</v>
      </c>
      <c r="K12" s="82">
        <v>11704029.766408067</v>
      </c>
      <c r="L12" s="82">
        <v>12053491.828794673</v>
      </c>
      <c r="M12" s="82">
        <v>12903962.885062225</v>
      </c>
      <c r="N12" s="82">
        <v>14209038.882939775</v>
      </c>
      <c r="O12" s="82">
        <v>13744866.818938486</v>
      </c>
      <c r="P12" s="82">
        <v>14859470.979130983</v>
      </c>
      <c r="Q12" s="82">
        <v>15860948.037979998</v>
      </c>
      <c r="R12" s="82">
        <v>17443837.512983255</v>
      </c>
      <c r="S12" s="82">
        <v>18832772.690766562</v>
      </c>
      <c r="U12" s="334"/>
    </row>
    <row r="13" spans="1:21" ht="13.5" customHeight="1">
      <c r="A13" s="66" t="s">
        <v>91</v>
      </c>
      <c r="B13" s="67" t="s">
        <v>92</v>
      </c>
      <c r="C13" s="82">
        <v>6406340.6618135646</v>
      </c>
      <c r="D13" s="82">
        <v>7904014.868997002</v>
      </c>
      <c r="E13" s="82">
        <v>9068412.3306519873</v>
      </c>
      <c r="F13" s="82">
        <v>10660286.309887029</v>
      </c>
      <c r="G13" s="82">
        <v>13505994.058199957</v>
      </c>
      <c r="H13" s="82">
        <v>15459194.509933043</v>
      </c>
      <c r="I13" s="82">
        <v>16252256.218112031</v>
      </c>
      <c r="J13" s="82">
        <v>17640361.362235669</v>
      </c>
      <c r="K13" s="82">
        <v>17990112.952028129</v>
      </c>
      <c r="L13" s="82">
        <v>18620209.581261519</v>
      </c>
      <c r="M13" s="82">
        <v>20769007.954417981</v>
      </c>
      <c r="N13" s="82">
        <v>22089529.783914305</v>
      </c>
      <c r="O13" s="82">
        <v>24013863.421175323</v>
      </c>
      <c r="P13" s="82">
        <v>24301103.114832338</v>
      </c>
      <c r="Q13" s="82">
        <v>25901406.726939552</v>
      </c>
      <c r="R13" s="82">
        <v>27864937.983414195</v>
      </c>
      <c r="S13" s="82">
        <v>29820059.998389274</v>
      </c>
      <c r="U13" s="334"/>
    </row>
    <row r="14" spans="1:21" ht="13.5" customHeight="1">
      <c r="A14" s="66" t="s">
        <v>261</v>
      </c>
      <c r="B14" s="67" t="s">
        <v>93</v>
      </c>
      <c r="C14" s="82">
        <v>30887883.89176666</v>
      </c>
      <c r="D14" s="82">
        <v>33965139.262579568</v>
      </c>
      <c r="E14" s="82">
        <v>38085379.385445654</v>
      </c>
      <c r="F14" s="82">
        <v>41435554.693971708</v>
      </c>
      <c r="G14" s="82">
        <v>42512365.133593157</v>
      </c>
      <c r="H14" s="82">
        <v>49451614.144021168</v>
      </c>
      <c r="I14" s="82">
        <v>52683782.132099234</v>
      </c>
      <c r="J14" s="82">
        <v>53836835.346687973</v>
      </c>
      <c r="K14" s="82">
        <v>57712181.061672643</v>
      </c>
      <c r="L14" s="82">
        <v>61780216.46281299</v>
      </c>
      <c r="M14" s="82">
        <v>64090060.774895474</v>
      </c>
      <c r="N14" s="82">
        <v>65177396.782310247</v>
      </c>
      <c r="O14" s="82">
        <v>64728118.453330316</v>
      </c>
      <c r="P14" s="82">
        <v>72286319.923100963</v>
      </c>
      <c r="Q14" s="82">
        <v>76800404.644870013</v>
      </c>
      <c r="R14" s="82">
        <v>80354288.777514428</v>
      </c>
      <c r="S14" s="82">
        <v>84158908.441181093</v>
      </c>
      <c r="U14" s="334"/>
    </row>
    <row r="15" spans="1:21" ht="13.5" customHeight="1">
      <c r="A15" s="66" t="s">
        <v>79</v>
      </c>
      <c r="B15" s="67" t="s">
        <v>10</v>
      </c>
      <c r="C15" s="82">
        <v>6959777.3067740416</v>
      </c>
      <c r="D15" s="82">
        <v>6914330.342404915</v>
      </c>
      <c r="E15" s="82">
        <v>9078564.1008632071</v>
      </c>
      <c r="F15" s="82">
        <v>10335211.813981792</v>
      </c>
      <c r="G15" s="82">
        <v>10749253.473983007</v>
      </c>
      <c r="H15" s="82">
        <v>11512675.114692299</v>
      </c>
      <c r="I15" s="82">
        <v>13523182.043614799</v>
      </c>
      <c r="J15" s="82">
        <v>13824858.212917002</v>
      </c>
      <c r="K15" s="82">
        <v>14687571.405347602</v>
      </c>
      <c r="L15" s="82">
        <v>16348092.98483308</v>
      </c>
      <c r="M15" s="82">
        <v>17556892.946317926</v>
      </c>
      <c r="N15" s="82">
        <v>17241312.947154511</v>
      </c>
      <c r="O15" s="82">
        <v>16585498.21046848</v>
      </c>
      <c r="P15" s="82">
        <v>19077425.020181</v>
      </c>
      <c r="Q15" s="82">
        <v>20818967.482569985</v>
      </c>
      <c r="R15" s="82">
        <v>23189909.676399995</v>
      </c>
      <c r="S15" s="82">
        <v>27117659.237737048</v>
      </c>
      <c r="U15" s="334"/>
    </row>
    <row r="16" spans="1:21" ht="13.5" customHeight="1">
      <c r="A16" s="9"/>
      <c r="B16" s="9"/>
      <c r="C16" s="9"/>
      <c r="D16" s="9"/>
      <c r="E16" s="9"/>
      <c r="F16" s="9"/>
      <c r="G16" s="9"/>
      <c r="H16" s="9"/>
      <c r="I16" s="9"/>
      <c r="L16" s="28"/>
      <c r="M16" s="28"/>
      <c r="N16" s="28"/>
      <c r="O16" s="28"/>
      <c r="P16" s="28"/>
      <c r="Q16" s="28"/>
      <c r="R16" s="334"/>
      <c r="S16" s="334"/>
    </row>
    <row r="17" spans="1:19" ht="13.5" customHeight="1">
      <c r="A17" s="5"/>
      <c r="B17" s="9"/>
      <c r="C17" s="86"/>
      <c r="D17" s="86"/>
      <c r="E17" s="86"/>
      <c r="F17" s="86"/>
      <c r="G17" s="86"/>
      <c r="H17" s="86"/>
      <c r="I17" s="86"/>
      <c r="L17" s="28"/>
      <c r="M17" s="28"/>
      <c r="N17" s="28"/>
      <c r="O17" s="28"/>
      <c r="P17" s="28"/>
      <c r="Q17" s="320"/>
    </row>
    <row r="18" spans="1:19" ht="13.5" customHeight="1">
      <c r="A18" s="5" t="s">
        <v>262</v>
      </c>
      <c r="B18" s="9"/>
      <c r="C18" s="86"/>
      <c r="D18" s="86"/>
      <c r="E18" s="86"/>
      <c r="F18" s="86"/>
      <c r="G18" s="86"/>
      <c r="H18" s="86"/>
      <c r="I18" s="86"/>
      <c r="L18" s="28"/>
      <c r="M18" s="28"/>
      <c r="N18" s="28"/>
      <c r="O18" s="28"/>
      <c r="P18" s="28"/>
      <c r="Q18" s="28"/>
    </row>
    <row r="19" spans="1:19" ht="13.5" customHeight="1">
      <c r="A19" s="5"/>
      <c r="B19" s="9"/>
      <c r="C19" s="86"/>
      <c r="D19" s="86"/>
      <c r="E19" s="86"/>
      <c r="F19" s="86"/>
      <c r="G19" s="86"/>
      <c r="H19" s="86"/>
      <c r="I19" s="86"/>
      <c r="L19" s="28"/>
      <c r="M19" s="28"/>
      <c r="N19" s="28"/>
      <c r="O19" s="28"/>
      <c r="P19" s="28"/>
      <c r="Q19" s="28"/>
    </row>
    <row r="20" spans="1:19" ht="13.5" customHeight="1">
      <c r="A20" s="5" t="s">
        <v>16</v>
      </c>
      <c r="B20" s="9"/>
      <c r="C20" s="9"/>
      <c r="D20" s="9"/>
      <c r="E20" s="9"/>
      <c r="F20" s="9"/>
      <c r="G20" s="9"/>
      <c r="H20" s="9"/>
      <c r="I20" s="9"/>
      <c r="L20" s="28"/>
      <c r="M20" s="28"/>
      <c r="N20" s="28"/>
      <c r="O20" s="28"/>
      <c r="P20" s="28"/>
      <c r="Q20" s="28"/>
    </row>
    <row r="21" spans="1:19" ht="13.5" customHeight="1">
      <c r="A21" s="5" t="s">
        <v>192</v>
      </c>
      <c r="B21" s="9"/>
      <c r="C21" s="9"/>
      <c r="D21" s="9"/>
      <c r="E21" s="9"/>
      <c r="F21" s="9"/>
      <c r="G21" s="9"/>
      <c r="H21" s="9"/>
      <c r="I21" s="9"/>
      <c r="L21" s="28"/>
      <c r="M21" s="28"/>
      <c r="N21" s="28"/>
      <c r="O21" s="28"/>
      <c r="P21" s="28"/>
      <c r="Q21" s="28"/>
    </row>
    <row r="22" spans="1:19" ht="13.5" customHeight="1">
      <c r="A22" s="5"/>
      <c r="B22" s="9"/>
      <c r="C22" s="9"/>
      <c r="D22" s="9"/>
      <c r="E22" s="9"/>
      <c r="F22" s="9"/>
      <c r="G22" s="9"/>
      <c r="H22" s="9"/>
      <c r="I22" s="9"/>
      <c r="L22" s="28"/>
      <c r="M22" s="28"/>
      <c r="N22" s="28"/>
      <c r="O22" s="28"/>
      <c r="P22" s="28"/>
      <c r="Q22" s="28"/>
    </row>
    <row r="23" spans="1:19" ht="13.5" customHeight="1">
      <c r="A23" s="7" t="s">
        <v>17</v>
      </c>
      <c r="B23" s="9"/>
      <c r="C23" s="9"/>
      <c r="D23" s="9"/>
      <c r="E23" s="9"/>
      <c r="F23" s="9"/>
      <c r="G23" s="9"/>
      <c r="H23" s="9"/>
      <c r="S23" s="59">
        <f>'1.4. PIB y nivel de precios'!E31+1</f>
        <v>5</v>
      </c>
    </row>
    <row r="24" spans="1:19"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</row>
    <row r="25" spans="1:19"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</row>
    <row r="26" spans="1:19"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</row>
    <row r="27" spans="1:19"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</row>
    <row r="28" spans="1:19"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</row>
    <row r="29" spans="1:19"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</row>
    <row r="33" spans="3:17"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</row>
    <row r="34" spans="3:17"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</row>
    <row r="35" spans="3:17"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</row>
    <row r="36" spans="3:17"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</row>
    <row r="37" spans="3:17"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</row>
    <row r="38" spans="3:17"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</row>
    <row r="39" spans="3:17">
      <c r="C39" s="302"/>
    </row>
  </sheetData>
  <mergeCells count="4">
    <mergeCell ref="A3:B3"/>
    <mergeCell ref="A8:I8"/>
    <mergeCell ref="A6:S6"/>
    <mergeCell ref="A5:S5"/>
  </mergeCells>
  <hyperlinks>
    <hyperlink ref="A2" location="INDICE!A1" display="índice" xr:uid="{00000000-0004-0000-06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63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oja66">
    <tabColor theme="0" tint="-0.499984740745262"/>
    <pageSetUpPr fitToPage="1"/>
  </sheetPr>
  <dimension ref="A1:P48"/>
  <sheetViews>
    <sheetView zoomScale="80" zoomScaleNormal="80" workbookViewId="0">
      <selection activeCell="I12" sqref="I12:N41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16" s="282" customFormat="1" ht="13.5" customHeight="1">
      <c r="A1" s="355"/>
      <c r="B1" s="356"/>
      <c r="C1" s="356"/>
      <c r="D1" s="356"/>
      <c r="E1" s="356"/>
      <c r="F1" s="356"/>
      <c r="G1" s="356"/>
    </row>
    <row r="2" spans="1:1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1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16" s="282" customFormat="1" ht="13.5" customHeight="1">
      <c r="A4" s="356"/>
      <c r="B4" s="356"/>
      <c r="C4" s="356"/>
      <c r="D4" s="356"/>
      <c r="E4" s="356"/>
      <c r="F4" s="356"/>
      <c r="G4" s="356"/>
    </row>
    <row r="5" spans="1:16" ht="18.75" customHeight="1">
      <c r="A5" s="463" t="s">
        <v>184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</row>
    <row r="6" spans="1:16" ht="18">
      <c r="A6" s="462" t="s">
        <v>50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1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6" s="282" customFormat="1" ht="13.5" customHeight="1">
      <c r="A8" s="356"/>
      <c r="B8" s="356"/>
      <c r="C8" s="356"/>
      <c r="D8" s="356"/>
      <c r="E8" s="356"/>
      <c r="F8" s="356"/>
      <c r="G8" s="356"/>
    </row>
    <row r="9" spans="1:1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1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1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16" s="282" customFormat="1" ht="13.5" customHeight="1">
      <c r="A12" s="137"/>
      <c r="B12" s="138"/>
      <c r="C12" s="139"/>
      <c r="D12" s="139"/>
      <c r="E12" s="139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57650877.371146463</v>
      </c>
    </row>
    <row r="13" spans="1:16" s="282" customFormat="1" ht="13.5" customHeight="1">
      <c r="A13" s="137">
        <v>0</v>
      </c>
      <c r="B13" s="138">
        <v>0</v>
      </c>
      <c r="C13" s="139">
        <v>0</v>
      </c>
      <c r="D13" s="139">
        <v>0</v>
      </c>
      <c r="E13" s="139">
        <v>0</v>
      </c>
      <c r="F13" s="298">
        <v>64400494.382662311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P13" s="359"/>
    </row>
    <row r="14" spans="1:16" s="282" customFormat="1" ht="13.5" customHeight="1">
      <c r="A14" s="137">
        <v>0</v>
      </c>
      <c r="B14" s="138">
        <v>0</v>
      </c>
      <c r="C14" s="139">
        <v>0</v>
      </c>
      <c r="D14" s="139">
        <v>0</v>
      </c>
      <c r="E14" s="139">
        <v>0</v>
      </c>
      <c r="F14" s="138">
        <v>0</v>
      </c>
      <c r="G14" s="140" t="s">
        <v>6</v>
      </c>
      <c r="H14" s="141" t="s">
        <v>5</v>
      </c>
      <c r="I14" s="142">
        <v>180595506.06072965</v>
      </c>
      <c r="J14" s="142">
        <v>11205922.181556303</v>
      </c>
      <c r="K14" s="142">
        <v>18831351.608621497</v>
      </c>
      <c r="L14" s="142">
        <v>73233423.191766679</v>
      </c>
      <c r="M14" s="142">
        <v>283866203.04267418</v>
      </c>
      <c r="N14" s="143">
        <v>0</v>
      </c>
    </row>
    <row r="15" spans="1:16" s="282" customFormat="1" ht="13.5" customHeight="1">
      <c r="A15" s="137">
        <v>98872518.294286758</v>
      </c>
      <c r="B15" s="138">
        <v>3001588.6091915253</v>
      </c>
      <c r="C15" s="139">
        <v>3372157.0986884544</v>
      </c>
      <c r="D15" s="139">
        <v>23781809.047745507</v>
      </c>
      <c r="E15" s="139">
        <v>129028073.04991224</v>
      </c>
      <c r="F15" s="138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</row>
    <row r="16" spans="1:16" s="282" customFormat="1" ht="13.5" customHeight="1">
      <c r="A16" s="137">
        <v>0</v>
      </c>
      <c r="B16" s="138">
        <v>0</v>
      </c>
      <c r="C16" s="139">
        <v>0</v>
      </c>
      <c r="D16" s="139">
        <v>0</v>
      </c>
      <c r="E16" s="139">
        <v>0</v>
      </c>
      <c r="F16" s="138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11512675.114692299</v>
      </c>
      <c r="N16" s="143">
        <v>0</v>
      </c>
    </row>
    <row r="17" spans="1:14" s="360" customFormat="1" ht="13.5" customHeight="1">
      <c r="A17" s="144">
        <v>81722987.766442895</v>
      </c>
      <c r="B17" s="145">
        <v>8204333.5723647773</v>
      </c>
      <c r="C17" s="146">
        <v>15459194.509933043</v>
      </c>
      <c r="D17" s="146">
        <v>49451614.144021168</v>
      </c>
      <c r="E17" s="146">
        <v>166350805.10745418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</row>
    <row r="18" spans="1:14" s="282" customFormat="1" ht="13.5" customHeight="1">
      <c r="A18" s="137">
        <v>0</v>
      </c>
      <c r="B18" s="138">
        <v>0</v>
      </c>
      <c r="C18" s="139">
        <v>0</v>
      </c>
      <c r="D18" s="139">
        <v>0</v>
      </c>
      <c r="E18" s="139">
        <v>0</v>
      </c>
      <c r="F18" s="138">
        <v>-6749617.0115158483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</row>
    <row r="19" spans="1:14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</row>
    <row r="20" spans="1:14" s="360" customFormat="1" ht="13.5" customHeight="1">
      <c r="A20" s="144"/>
      <c r="B20" s="145"/>
      <c r="C20" s="146"/>
      <c r="D20" s="146"/>
      <c r="E20" s="146"/>
      <c r="F20" s="145"/>
      <c r="G20" s="147" t="s">
        <v>62</v>
      </c>
      <c r="H20" s="148" t="s">
        <v>61</v>
      </c>
      <c r="I20" s="149">
        <v>81722987.766442895</v>
      </c>
      <c r="J20" s="149">
        <v>8204333.5723647773</v>
      </c>
      <c r="K20" s="149">
        <v>15459194.509933043</v>
      </c>
      <c r="L20" s="149">
        <v>49451614.144021168</v>
      </c>
      <c r="M20" s="149">
        <v>166350805.10745418</v>
      </c>
      <c r="N20" s="150">
        <v>0</v>
      </c>
    </row>
    <row r="21" spans="1:14" s="282" customFormat="1" ht="13.5" customHeight="1">
      <c r="A21" s="137">
        <v>23954367.297758538</v>
      </c>
      <c r="B21" s="138">
        <v>2422725.9694115631</v>
      </c>
      <c r="C21" s="139">
        <v>15440705.936403001</v>
      </c>
      <c r="D21" s="139">
        <v>10391990.083508227</v>
      </c>
      <c r="E21" s="139">
        <v>52209789.287081331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</row>
    <row r="22" spans="1:14" s="282" customFormat="1" ht="13.5" customHeight="1">
      <c r="A22" s="137">
        <v>0</v>
      </c>
      <c r="B22" s="138">
        <v>0</v>
      </c>
      <c r="C22" s="139">
        <v>0</v>
      </c>
      <c r="D22" s="139">
        <v>0</v>
      </c>
      <c r="E22" s="139">
        <v>11512675.114692299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</row>
    <row r="23" spans="1:14" s="282" customFormat="1" ht="13.5" customHeight="1">
      <c r="A23" s="137">
        <v>541335.83385584946</v>
      </c>
      <c r="B23" s="138">
        <v>448356.847752097</v>
      </c>
      <c r="C23" s="139">
        <v>18488.573530042842</v>
      </c>
      <c r="D23" s="139">
        <v>77066.744862010804</v>
      </c>
      <c r="E23" s="139">
        <v>1085248.0000000002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</row>
    <row r="24" spans="1:14" s="282" customFormat="1" ht="13.5" customHeight="1">
      <c r="A24" s="144">
        <v>57227284.634828493</v>
      </c>
      <c r="B24" s="145">
        <v>5333250.7552011171</v>
      </c>
      <c r="C24" s="146">
        <v>0</v>
      </c>
      <c r="D24" s="146">
        <v>8252056.9289144902</v>
      </c>
      <c r="E24" s="146">
        <v>70812592.318944097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</row>
    <row r="25" spans="1:14" s="282" customFormat="1" ht="13.5" customHeight="1">
      <c r="A25" s="144">
        <v>0</v>
      </c>
      <c r="B25" s="145">
        <v>0</v>
      </c>
      <c r="C25" s="146">
        <v>0</v>
      </c>
      <c r="D25" s="146">
        <v>30730500.386736419</v>
      </c>
      <c r="E25" s="146">
        <v>30730500.386736419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</row>
    <row r="26" spans="1:14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</row>
    <row r="27" spans="1:14" s="282" customFormat="1" ht="13.5" customHeight="1">
      <c r="A27" s="137"/>
      <c r="B27" s="138"/>
      <c r="C27" s="139"/>
      <c r="D27" s="139"/>
      <c r="E27" s="139"/>
      <c r="F27" s="138"/>
      <c r="G27" s="147" t="s">
        <v>58</v>
      </c>
      <c r="H27" s="148" t="s">
        <v>57</v>
      </c>
      <c r="I27" s="149">
        <v>57227284.634828493</v>
      </c>
      <c r="J27" s="149">
        <v>5333250.7552011171</v>
      </c>
      <c r="K27" s="149">
        <v>0</v>
      </c>
      <c r="L27" s="149">
        <v>8252056.9289144902</v>
      </c>
      <c r="M27" s="149">
        <v>70812592.318944097</v>
      </c>
      <c r="N27" s="150">
        <v>0</v>
      </c>
    </row>
    <row r="28" spans="1:14" s="282" customFormat="1" ht="13.5" customHeight="1">
      <c r="A28" s="137"/>
      <c r="B28" s="138"/>
      <c r="C28" s="139"/>
      <c r="D28" s="139"/>
      <c r="E28" s="139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30730500.386736419</v>
      </c>
      <c r="M28" s="149">
        <v>30730500.386736419</v>
      </c>
      <c r="N28" s="150">
        <v>0</v>
      </c>
    </row>
    <row r="29" spans="1:14" s="282" customFormat="1" ht="13.5" customHeight="1">
      <c r="A29" s="137">
        <v>0</v>
      </c>
      <c r="B29" s="138">
        <v>0</v>
      </c>
      <c r="C29" s="139">
        <v>0</v>
      </c>
      <c r="D29" s="139">
        <v>0</v>
      </c>
      <c r="E29" s="139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52209789.287081331</v>
      </c>
      <c r="M29" s="142">
        <v>52209789.287081331</v>
      </c>
      <c r="N29" s="143">
        <v>0</v>
      </c>
    </row>
    <row r="30" spans="1:14" s="282" customFormat="1" ht="13.5" customHeight="1">
      <c r="A30" s="137">
        <v>0</v>
      </c>
      <c r="B30" s="138">
        <v>0</v>
      </c>
      <c r="C30" s="139">
        <v>0</v>
      </c>
      <c r="D30" s="139">
        <v>0</v>
      </c>
      <c r="E30" s="139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11512675.114692299</v>
      </c>
      <c r="L30" s="142">
        <v>0</v>
      </c>
      <c r="M30" s="142">
        <v>11512675.114692299</v>
      </c>
      <c r="N30" s="143">
        <v>0</v>
      </c>
    </row>
    <row r="31" spans="1:14" s="282" customFormat="1" ht="13.5" customHeight="1">
      <c r="A31" s="137">
        <v>0</v>
      </c>
      <c r="B31" s="138">
        <v>0</v>
      </c>
      <c r="C31" s="139">
        <v>0</v>
      </c>
      <c r="D31" s="139">
        <v>0</v>
      </c>
      <c r="E31" s="139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1085248.0000000002</v>
      </c>
      <c r="L31" s="142">
        <v>0</v>
      </c>
      <c r="M31" s="142">
        <v>1085248.0000000002</v>
      </c>
      <c r="N31" s="143">
        <v>0</v>
      </c>
    </row>
    <row r="32" spans="1:14" s="282" customFormat="1" ht="13.5" customHeight="1">
      <c r="A32" s="137">
        <v>0</v>
      </c>
      <c r="B32" s="138">
        <v>0</v>
      </c>
      <c r="C32" s="139">
        <v>0</v>
      </c>
      <c r="D32" s="139">
        <v>0</v>
      </c>
      <c r="E32" s="139">
        <v>0</v>
      </c>
      <c r="F32" s="300">
        <v>191030.87941110582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7284168.8639367726</v>
      </c>
    </row>
    <row r="33" spans="1:16" s="282" customFormat="1" ht="13.5" customHeight="1">
      <c r="A33" s="144">
        <v>0</v>
      </c>
      <c r="B33" s="145">
        <v>0</v>
      </c>
      <c r="C33" s="146">
        <v>0</v>
      </c>
      <c r="D33" s="146">
        <v>0</v>
      </c>
      <c r="E33" s="146">
        <v>159257667.12292847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</row>
    <row r="34" spans="1:1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</row>
    <row r="35" spans="1:16" s="282" customFormat="1" ht="13.5" customHeight="1">
      <c r="A35" s="137"/>
      <c r="B35" s="138"/>
      <c r="C35" s="139"/>
      <c r="D35" s="139"/>
      <c r="E35" s="139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159257667.12292847</v>
      </c>
      <c r="N35" s="150">
        <v>0</v>
      </c>
    </row>
    <row r="36" spans="1:16" s="282" customFormat="1" ht="13.5" customHeight="1">
      <c r="A36" s="137">
        <v>0</v>
      </c>
      <c r="B36" s="138">
        <v>0</v>
      </c>
      <c r="C36" s="139">
        <v>0</v>
      </c>
      <c r="D36" s="139">
        <v>0</v>
      </c>
      <c r="E36" s="139">
        <v>3097576.3318500002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3097576.3318500002</v>
      </c>
      <c r="L36" s="142">
        <v>0</v>
      </c>
      <c r="M36" s="142">
        <v>3097576.3318500002</v>
      </c>
      <c r="N36" s="143">
        <v>0</v>
      </c>
    </row>
    <row r="37" spans="1:16" s="282" customFormat="1" ht="13.5" customHeight="1">
      <c r="A37" s="137">
        <v>0</v>
      </c>
      <c r="B37" s="138">
        <v>0</v>
      </c>
      <c r="C37" s="139">
        <v>0</v>
      </c>
      <c r="D37" s="139">
        <v>0</v>
      </c>
      <c r="E37" s="139">
        <v>5848772.7597599998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5848772.7597599998</v>
      </c>
      <c r="N37" s="143">
        <v>0</v>
      </c>
    </row>
    <row r="38" spans="1:16" s="282" customFormat="1" ht="13.5" customHeight="1">
      <c r="A38" s="137">
        <v>0</v>
      </c>
      <c r="B38" s="138">
        <v>0</v>
      </c>
      <c r="C38" s="139">
        <v>0</v>
      </c>
      <c r="D38" s="139">
        <v>0</v>
      </c>
      <c r="E38" s="139">
        <v>0</v>
      </c>
      <c r="F38" s="300">
        <v>2793979.9607236576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240399.97238799898</v>
      </c>
    </row>
    <row r="39" spans="1:16" s="282" customFormat="1" ht="13.5" customHeight="1">
      <c r="A39" s="144">
        <v>0</v>
      </c>
      <c r="B39" s="145">
        <v>0</v>
      </c>
      <c r="C39" s="146">
        <v>0</v>
      </c>
      <c r="D39" s="146">
        <v>0</v>
      </c>
      <c r="E39" s="146">
        <v>161811247.11126414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</row>
    <row r="40" spans="1:1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</row>
    <row r="41" spans="1:16" s="282" customFormat="1" ht="13.5" customHeight="1">
      <c r="A41" s="137"/>
      <c r="B41" s="138"/>
      <c r="C41" s="139"/>
      <c r="D41" s="139"/>
      <c r="E41" s="139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161811247.11126414</v>
      </c>
      <c r="N41" s="150">
        <v>0</v>
      </c>
    </row>
    <row r="42" spans="1:16" s="282" customFormat="1" ht="13.5" customHeight="1">
      <c r="A42" s="137">
        <v>0</v>
      </c>
      <c r="B42" s="138">
        <v>0</v>
      </c>
      <c r="C42" s="139">
        <v>0</v>
      </c>
      <c r="D42" s="139">
        <v>0</v>
      </c>
      <c r="E42" s="139">
        <v>122975759.20015125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P42" s="359"/>
    </row>
    <row r="43" spans="1:16" s="282" customFormat="1" ht="13.5" customHeight="1">
      <c r="A43" s="144">
        <v>0</v>
      </c>
      <c r="B43" s="145">
        <v>0</v>
      </c>
      <c r="C43" s="146">
        <v>0</v>
      </c>
      <c r="D43" s="146">
        <v>0</v>
      </c>
      <c r="E43" s="146">
        <v>38835487.91111289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</row>
    <row r="44" spans="1:1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-2210059.0153258401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</row>
    <row r="45" spans="1:16" s="282" customFormat="1" ht="13.5" customHeight="1">
      <c r="A45" s="356"/>
      <c r="B45" s="356"/>
      <c r="C45" s="356"/>
      <c r="D45" s="356"/>
      <c r="E45" s="356"/>
      <c r="F45" s="356"/>
      <c r="G45" s="356"/>
    </row>
    <row r="46" spans="1:1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16" s="282" customFormat="1" ht="13.5" customHeight="1">
      <c r="A47" s="356"/>
      <c r="B47" s="356"/>
      <c r="C47" s="356"/>
      <c r="D47" s="356"/>
      <c r="E47" s="356"/>
      <c r="F47" s="356"/>
      <c r="G47" s="356"/>
    </row>
    <row r="48" spans="1:16" s="282" customFormat="1" ht="13.5" customHeight="1">
      <c r="A48" s="281" t="s">
        <v>17</v>
      </c>
      <c r="B48" s="356"/>
      <c r="C48" s="356"/>
      <c r="D48" s="356"/>
      <c r="E48" s="356"/>
      <c r="F48" s="356"/>
      <c r="G48" s="356"/>
      <c r="N48" s="291">
        <f>'3.5. CEI2012'!N48+1</f>
        <v>67</v>
      </c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5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Hoja67">
    <tabColor theme="0" tint="-0.499984740745262"/>
    <pageSetUpPr fitToPage="1"/>
  </sheetPr>
  <dimension ref="A1:P48"/>
  <sheetViews>
    <sheetView zoomScale="80" zoomScaleNormal="80" workbookViewId="0">
      <selection activeCell="I12" sqref="I12:N41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16" s="282" customFormat="1" ht="13.5" customHeight="1">
      <c r="A1" s="355"/>
      <c r="B1" s="356"/>
      <c r="C1" s="356"/>
      <c r="D1" s="356"/>
      <c r="E1" s="356"/>
      <c r="F1" s="356"/>
      <c r="G1" s="356"/>
    </row>
    <row r="2" spans="1:1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1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16" s="282" customFormat="1" ht="13.5" customHeight="1">
      <c r="A4" s="356"/>
      <c r="B4" s="356"/>
      <c r="C4" s="356"/>
      <c r="D4" s="356"/>
      <c r="E4" s="356"/>
      <c r="F4" s="356"/>
      <c r="G4" s="356"/>
    </row>
    <row r="5" spans="1:16" ht="18.75" customHeight="1">
      <c r="A5" s="463" t="s">
        <v>185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</row>
    <row r="6" spans="1:16" ht="18">
      <c r="A6" s="462" t="s">
        <v>51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1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6" s="282" customFormat="1" ht="13.5" customHeight="1">
      <c r="A8" s="356"/>
      <c r="B8" s="356"/>
      <c r="C8" s="356"/>
      <c r="D8" s="356"/>
      <c r="E8" s="356"/>
      <c r="F8" s="356"/>
      <c r="G8" s="356"/>
    </row>
    <row r="9" spans="1:1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1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1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16" s="282" customFormat="1" ht="13.5" customHeight="1">
      <c r="A12" s="137"/>
      <c r="B12" s="138"/>
      <c r="C12" s="139"/>
      <c r="D12" s="139"/>
      <c r="E12" s="139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60573281.616952427</v>
      </c>
    </row>
    <row r="13" spans="1:16" s="282" customFormat="1" ht="13.5" customHeight="1">
      <c r="A13" s="137">
        <v>0</v>
      </c>
      <c r="B13" s="138">
        <v>0</v>
      </c>
      <c r="C13" s="139">
        <v>0</v>
      </c>
      <c r="D13" s="139">
        <v>0</v>
      </c>
      <c r="E13" s="139">
        <v>0</v>
      </c>
      <c r="F13" s="298">
        <v>63897671.115797356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P13" s="359"/>
    </row>
    <row r="14" spans="1:16" s="282" customFormat="1" ht="13.5" customHeight="1">
      <c r="A14" s="137">
        <v>0</v>
      </c>
      <c r="B14" s="138">
        <v>0</v>
      </c>
      <c r="C14" s="139">
        <v>0</v>
      </c>
      <c r="D14" s="139">
        <v>0</v>
      </c>
      <c r="E14" s="139">
        <v>0</v>
      </c>
      <c r="F14" s="138">
        <v>0</v>
      </c>
      <c r="G14" s="140" t="s">
        <v>6</v>
      </c>
      <c r="H14" s="141" t="s">
        <v>5</v>
      </c>
      <c r="I14" s="142">
        <v>197260557.19524172</v>
      </c>
      <c r="J14" s="142">
        <v>13117148.689368866</v>
      </c>
      <c r="K14" s="142">
        <v>20839260.784498498</v>
      </c>
      <c r="L14" s="142">
        <v>78758807.13367112</v>
      </c>
      <c r="M14" s="142">
        <v>309975773.80278021</v>
      </c>
      <c r="N14" s="143">
        <v>0</v>
      </c>
    </row>
    <row r="15" spans="1:16" s="282" customFormat="1" ht="13.5" customHeight="1">
      <c r="A15" s="137">
        <v>109094488.10999388</v>
      </c>
      <c r="B15" s="138">
        <v>3568377.2021969515</v>
      </c>
      <c r="C15" s="139">
        <v>4587004.5663864668</v>
      </c>
      <c r="D15" s="139">
        <v>26075025.001571886</v>
      </c>
      <c r="E15" s="139">
        <v>143324894.88014919</v>
      </c>
      <c r="F15" s="138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</row>
    <row r="16" spans="1:16" s="282" customFormat="1" ht="13.5" customHeight="1">
      <c r="A16" s="137">
        <v>0</v>
      </c>
      <c r="B16" s="138">
        <v>0</v>
      </c>
      <c r="C16" s="139">
        <v>0</v>
      </c>
      <c r="D16" s="139">
        <v>0</v>
      </c>
      <c r="E16" s="139">
        <v>0</v>
      </c>
      <c r="F16" s="138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13523182.043614799</v>
      </c>
      <c r="N16" s="143">
        <v>0</v>
      </c>
    </row>
    <row r="17" spans="1:14" s="360" customFormat="1" ht="13.5" customHeight="1">
      <c r="A17" s="144">
        <v>88166069.085247844</v>
      </c>
      <c r="B17" s="145">
        <v>9548771.4871719144</v>
      </c>
      <c r="C17" s="146">
        <v>16252256.218112031</v>
      </c>
      <c r="D17" s="146">
        <v>52683782.132099234</v>
      </c>
      <c r="E17" s="146">
        <v>180174060.96624583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</row>
    <row r="18" spans="1:14" s="282" customFormat="1" ht="13.5" customHeight="1">
      <c r="A18" s="137">
        <v>0</v>
      </c>
      <c r="B18" s="138">
        <v>0</v>
      </c>
      <c r="C18" s="139">
        <v>0</v>
      </c>
      <c r="D18" s="139">
        <v>0</v>
      </c>
      <c r="E18" s="139">
        <v>0</v>
      </c>
      <c r="F18" s="138">
        <v>-3324389.498844929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</row>
    <row r="19" spans="1:14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</row>
    <row r="20" spans="1:14" s="360" customFormat="1" ht="13.5" customHeight="1">
      <c r="A20" s="144"/>
      <c r="B20" s="145"/>
      <c r="C20" s="146"/>
      <c r="D20" s="146"/>
      <c r="E20" s="146"/>
      <c r="F20" s="145"/>
      <c r="G20" s="147" t="s">
        <v>62</v>
      </c>
      <c r="H20" s="148" t="s">
        <v>61</v>
      </c>
      <c r="I20" s="149">
        <v>88166069.085247844</v>
      </c>
      <c r="J20" s="149">
        <v>9548771.4871719144</v>
      </c>
      <c r="K20" s="149">
        <v>16252256.218112031</v>
      </c>
      <c r="L20" s="149">
        <v>52683782.132099234</v>
      </c>
      <c r="M20" s="149">
        <v>180174060.96624583</v>
      </c>
      <c r="N20" s="150">
        <v>0</v>
      </c>
    </row>
    <row r="21" spans="1:14" s="282" customFormat="1" ht="13.5" customHeight="1">
      <c r="A21" s="137">
        <v>26021628.825905234</v>
      </c>
      <c r="B21" s="138">
        <v>2788206.6598424553</v>
      </c>
      <c r="C21" s="139">
        <v>16224845.064277999</v>
      </c>
      <c r="D21" s="139">
        <v>11627560.088877641</v>
      </c>
      <c r="E21" s="139">
        <v>56662240.638903327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</row>
    <row r="22" spans="1:14" s="282" customFormat="1" ht="13.5" customHeight="1">
      <c r="A22" s="137">
        <v>0</v>
      </c>
      <c r="B22" s="138">
        <v>0</v>
      </c>
      <c r="C22" s="139">
        <v>0</v>
      </c>
      <c r="D22" s="139">
        <v>0</v>
      </c>
      <c r="E22" s="139">
        <v>13523182.043614799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</row>
    <row r="23" spans="1:14" s="282" customFormat="1" ht="13.5" customHeight="1">
      <c r="A23" s="137">
        <v>586082.90319773636</v>
      </c>
      <c r="B23" s="138">
        <v>488237.61666655884</v>
      </c>
      <c r="C23" s="139">
        <v>27411.153834031666</v>
      </c>
      <c r="D23" s="139">
        <v>76083.326301673078</v>
      </c>
      <c r="E23" s="139">
        <v>1177815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</row>
    <row r="24" spans="1:14" s="282" customFormat="1" ht="13.5" customHeight="1">
      <c r="A24" s="144">
        <v>61558357.356144868</v>
      </c>
      <c r="B24" s="145">
        <v>6272327.2106628995</v>
      </c>
      <c r="C24" s="146">
        <v>0</v>
      </c>
      <c r="D24" s="146">
        <v>9184384.9957965501</v>
      </c>
      <c r="E24" s="146">
        <v>77015069.562604308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</row>
    <row r="25" spans="1:14" s="282" customFormat="1" ht="13.5" customHeight="1">
      <c r="A25" s="144">
        <v>0</v>
      </c>
      <c r="B25" s="145">
        <v>0</v>
      </c>
      <c r="C25" s="146">
        <v>0</v>
      </c>
      <c r="D25" s="146">
        <v>31795753.721123371</v>
      </c>
      <c r="E25" s="146">
        <v>31795753.721123371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</row>
    <row r="26" spans="1:14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</row>
    <row r="27" spans="1:14" s="282" customFormat="1" ht="13.5" customHeight="1">
      <c r="A27" s="137"/>
      <c r="B27" s="138"/>
      <c r="C27" s="139"/>
      <c r="D27" s="139"/>
      <c r="E27" s="139"/>
      <c r="F27" s="138"/>
      <c r="G27" s="147" t="s">
        <v>58</v>
      </c>
      <c r="H27" s="148" t="s">
        <v>57</v>
      </c>
      <c r="I27" s="149">
        <v>61558357.356144868</v>
      </c>
      <c r="J27" s="149">
        <v>6272327.2106628995</v>
      </c>
      <c r="K27" s="149">
        <v>0</v>
      </c>
      <c r="L27" s="149">
        <v>9184384.9957965501</v>
      </c>
      <c r="M27" s="149">
        <v>77015069.562604308</v>
      </c>
      <c r="N27" s="150">
        <v>0</v>
      </c>
    </row>
    <row r="28" spans="1:14" s="282" customFormat="1" ht="13.5" customHeight="1">
      <c r="A28" s="137"/>
      <c r="B28" s="138"/>
      <c r="C28" s="139"/>
      <c r="D28" s="139"/>
      <c r="E28" s="139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31795753.721123371</v>
      </c>
      <c r="M28" s="149">
        <v>31795753.721123371</v>
      </c>
      <c r="N28" s="150">
        <v>0</v>
      </c>
    </row>
    <row r="29" spans="1:14" s="282" customFormat="1" ht="13.5" customHeight="1">
      <c r="A29" s="137">
        <v>0</v>
      </c>
      <c r="B29" s="138">
        <v>0</v>
      </c>
      <c r="C29" s="139">
        <v>0</v>
      </c>
      <c r="D29" s="139">
        <v>0</v>
      </c>
      <c r="E29" s="139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56662240.638903327</v>
      </c>
      <c r="M29" s="142">
        <v>56662240.638903327</v>
      </c>
      <c r="N29" s="143">
        <v>0</v>
      </c>
    </row>
    <row r="30" spans="1:14" s="282" customFormat="1" ht="13.5" customHeight="1">
      <c r="A30" s="137">
        <v>0</v>
      </c>
      <c r="B30" s="138">
        <v>0</v>
      </c>
      <c r="C30" s="139">
        <v>0</v>
      </c>
      <c r="D30" s="139">
        <v>0</v>
      </c>
      <c r="E30" s="139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13523182.043614799</v>
      </c>
      <c r="L30" s="142">
        <v>0</v>
      </c>
      <c r="M30" s="142">
        <v>13523182.043614799</v>
      </c>
      <c r="N30" s="143">
        <v>0</v>
      </c>
    </row>
    <row r="31" spans="1:14" s="282" customFormat="1" ht="13.5" customHeight="1">
      <c r="A31" s="137">
        <v>0</v>
      </c>
      <c r="B31" s="138">
        <v>0</v>
      </c>
      <c r="C31" s="139">
        <v>0</v>
      </c>
      <c r="D31" s="139">
        <v>0</v>
      </c>
      <c r="E31" s="139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1177815</v>
      </c>
      <c r="L31" s="142">
        <v>0</v>
      </c>
      <c r="M31" s="142">
        <v>1177815</v>
      </c>
      <c r="N31" s="143">
        <v>0</v>
      </c>
    </row>
    <row r="32" spans="1:14" s="282" customFormat="1" ht="13.5" customHeight="1">
      <c r="A32" s="137">
        <v>0</v>
      </c>
      <c r="B32" s="138">
        <v>0</v>
      </c>
      <c r="C32" s="139">
        <v>0</v>
      </c>
      <c r="D32" s="139">
        <v>0</v>
      </c>
      <c r="E32" s="139">
        <v>0</v>
      </c>
      <c r="F32" s="300">
        <v>173197.14283400663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7272747.2946612863</v>
      </c>
    </row>
    <row r="33" spans="1:16" s="282" customFormat="1" ht="13.5" customHeight="1">
      <c r="A33" s="144">
        <v>0</v>
      </c>
      <c r="B33" s="145">
        <v>0</v>
      </c>
      <c r="C33" s="146">
        <v>0</v>
      </c>
      <c r="D33" s="146">
        <v>0</v>
      </c>
      <c r="E33" s="146">
        <v>173074510.81441852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</row>
    <row r="34" spans="1:1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</row>
    <row r="35" spans="1:16" s="282" customFormat="1" ht="13.5" customHeight="1">
      <c r="A35" s="137"/>
      <c r="B35" s="138"/>
      <c r="C35" s="139"/>
      <c r="D35" s="139"/>
      <c r="E35" s="139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173074510.81441852</v>
      </c>
      <c r="N35" s="150">
        <v>0</v>
      </c>
    </row>
    <row r="36" spans="1:16" s="282" customFormat="1" ht="13.5" customHeight="1">
      <c r="A36" s="137">
        <v>0</v>
      </c>
      <c r="B36" s="138">
        <v>0</v>
      </c>
      <c r="C36" s="139">
        <v>0</v>
      </c>
      <c r="D36" s="139">
        <v>0</v>
      </c>
      <c r="E36" s="139">
        <v>3681548.993026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3681548.993026</v>
      </c>
      <c r="L36" s="142">
        <v>0</v>
      </c>
      <c r="M36" s="142">
        <v>3681548.993026</v>
      </c>
      <c r="N36" s="143">
        <v>0</v>
      </c>
    </row>
    <row r="37" spans="1:16" s="282" customFormat="1" ht="13.5" customHeight="1">
      <c r="A37" s="137">
        <v>0</v>
      </c>
      <c r="B37" s="138">
        <v>0</v>
      </c>
      <c r="C37" s="139">
        <v>0</v>
      </c>
      <c r="D37" s="139">
        <v>0</v>
      </c>
      <c r="E37" s="139">
        <v>6749551.4594620001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6749551.4594620001</v>
      </c>
      <c r="N37" s="143">
        <v>0</v>
      </c>
    </row>
    <row r="38" spans="1:16" s="282" customFormat="1" ht="13.5" customHeight="1">
      <c r="A38" s="137">
        <v>0</v>
      </c>
      <c r="B38" s="138">
        <v>0</v>
      </c>
      <c r="C38" s="139">
        <v>0</v>
      </c>
      <c r="D38" s="139">
        <v>0</v>
      </c>
      <c r="E38" s="139">
        <v>0</v>
      </c>
      <c r="F38" s="300">
        <v>2374073.3059352026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273190.01830053621</v>
      </c>
    </row>
    <row r="39" spans="1:16" s="282" customFormat="1" ht="13.5" customHeight="1">
      <c r="A39" s="144">
        <v>0</v>
      </c>
      <c r="B39" s="145">
        <v>0</v>
      </c>
      <c r="C39" s="146">
        <v>0</v>
      </c>
      <c r="D39" s="146">
        <v>0</v>
      </c>
      <c r="E39" s="146">
        <v>175175394.1020532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</row>
    <row r="40" spans="1:1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</row>
    <row r="41" spans="1:16" s="282" customFormat="1" ht="13.5" customHeight="1">
      <c r="A41" s="137"/>
      <c r="B41" s="138"/>
      <c r="C41" s="139"/>
      <c r="D41" s="139"/>
      <c r="E41" s="139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175175394.1020532</v>
      </c>
      <c r="N41" s="150">
        <v>0</v>
      </c>
    </row>
    <row r="42" spans="1:16" s="282" customFormat="1" ht="13.5" customHeight="1">
      <c r="A42" s="137">
        <v>0</v>
      </c>
      <c r="B42" s="138">
        <v>0</v>
      </c>
      <c r="C42" s="139">
        <v>0</v>
      </c>
      <c r="D42" s="139">
        <v>0</v>
      </c>
      <c r="E42" s="139">
        <v>136024379.79199848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P42" s="359"/>
    </row>
    <row r="43" spans="1:16" s="282" customFormat="1" ht="13.5" customHeight="1">
      <c r="A43" s="144">
        <v>0</v>
      </c>
      <c r="B43" s="145">
        <v>0</v>
      </c>
      <c r="C43" s="146">
        <v>0</v>
      </c>
      <c r="D43" s="146">
        <v>0</v>
      </c>
      <c r="E43" s="146">
        <v>39151014.310054719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</row>
    <row r="44" spans="1:1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1674277.3653476839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</row>
    <row r="45" spans="1:16" s="282" customFormat="1" ht="13.5" customHeight="1">
      <c r="A45" s="356"/>
      <c r="B45" s="356"/>
      <c r="C45" s="356"/>
      <c r="D45" s="356"/>
      <c r="E45" s="356"/>
      <c r="F45" s="356"/>
      <c r="G45" s="356"/>
    </row>
    <row r="46" spans="1:1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16" s="282" customFormat="1" ht="13.5" customHeight="1">
      <c r="A47" s="356"/>
      <c r="B47" s="356"/>
      <c r="C47" s="356"/>
      <c r="D47" s="356"/>
      <c r="E47" s="356"/>
      <c r="F47" s="356"/>
      <c r="G47" s="356"/>
    </row>
    <row r="48" spans="1:16" s="282" customFormat="1" ht="13.5" customHeight="1">
      <c r="A48" s="281" t="s">
        <v>17</v>
      </c>
      <c r="B48" s="356"/>
      <c r="C48" s="356"/>
      <c r="D48" s="356"/>
      <c r="E48" s="356"/>
      <c r="F48" s="356"/>
      <c r="G48" s="356"/>
      <c r="N48" s="291">
        <f>'3.6. CEI2013'!N48+1</f>
        <v>68</v>
      </c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6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Hoja68">
    <tabColor theme="0" tint="-0.499984740745262"/>
    <pageSetUpPr fitToPage="1"/>
  </sheetPr>
  <dimension ref="A1:P109"/>
  <sheetViews>
    <sheetView zoomScale="80" zoomScaleNormal="80" workbookViewId="0">
      <selection activeCell="E43" sqref="E43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16" s="282" customFormat="1" ht="13.5" customHeight="1">
      <c r="A1" s="355"/>
      <c r="B1" s="356"/>
      <c r="C1" s="356"/>
      <c r="D1" s="356"/>
      <c r="E1" s="356"/>
      <c r="F1" s="356"/>
      <c r="G1" s="356"/>
    </row>
    <row r="2" spans="1:1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1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16" s="282" customFormat="1" ht="13.5" customHeight="1">
      <c r="A4" s="356"/>
      <c r="B4" s="356"/>
      <c r="C4" s="356"/>
      <c r="D4" s="356"/>
      <c r="E4" s="356"/>
      <c r="F4" s="356"/>
      <c r="G4" s="356"/>
    </row>
    <row r="5" spans="1:16" ht="22.5" customHeight="1">
      <c r="A5" s="463" t="s">
        <v>188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</row>
    <row r="6" spans="1:16" ht="18">
      <c r="A6" s="462" t="s">
        <v>300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1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6" s="282" customFormat="1" ht="13.5" customHeight="1">
      <c r="A8" s="356"/>
      <c r="B8" s="356"/>
      <c r="C8" s="356"/>
      <c r="D8" s="356"/>
      <c r="E8" s="356"/>
      <c r="F8" s="356"/>
      <c r="G8" s="356"/>
    </row>
    <row r="9" spans="1:1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1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1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16" s="282" customFormat="1" ht="13.5" customHeight="1">
      <c r="A12" s="137"/>
      <c r="B12" s="138"/>
      <c r="C12" s="139"/>
      <c r="D12" s="139"/>
      <c r="E12" s="139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60652770.596100166</v>
      </c>
    </row>
    <row r="13" spans="1:16" s="282" customFormat="1" ht="13.5" customHeight="1">
      <c r="A13" s="137">
        <v>0</v>
      </c>
      <c r="B13" s="138">
        <v>0</v>
      </c>
      <c r="C13" s="139">
        <v>0</v>
      </c>
      <c r="D13" s="139">
        <v>0</v>
      </c>
      <c r="E13" s="139">
        <v>0</v>
      </c>
      <c r="F13" s="298">
        <v>65466956.252397336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P13" s="359"/>
    </row>
    <row r="14" spans="1:16" s="282" customFormat="1" ht="13.5" customHeight="1">
      <c r="A14" s="137">
        <v>0</v>
      </c>
      <c r="B14" s="138">
        <v>0</v>
      </c>
      <c r="C14" s="139">
        <v>0</v>
      </c>
      <c r="D14" s="139">
        <v>0</v>
      </c>
      <c r="E14" s="139">
        <v>0</v>
      </c>
      <c r="F14" s="138">
        <v>0</v>
      </c>
      <c r="G14" s="140" t="s">
        <v>6</v>
      </c>
      <c r="H14" s="141" t="s">
        <v>5</v>
      </c>
      <c r="I14" s="142">
        <v>205810372.73911634</v>
      </c>
      <c r="J14" s="142">
        <v>14826460.719726363</v>
      </c>
      <c r="K14" s="142">
        <v>22279198.733384967</v>
      </c>
      <c r="L14" s="142">
        <v>80100972.732992083</v>
      </c>
      <c r="M14" s="142">
        <v>323017004.92521977</v>
      </c>
      <c r="N14" s="143">
        <v>0</v>
      </c>
    </row>
    <row r="15" spans="1:16" s="282" customFormat="1" ht="13.5" customHeight="1">
      <c r="A15" s="137">
        <v>113428087.49349862</v>
      </c>
      <c r="B15" s="138">
        <v>4033473.9097558102</v>
      </c>
      <c r="C15" s="139">
        <v>4638837.3711492978</v>
      </c>
      <c r="D15" s="139">
        <v>26264137.386304107</v>
      </c>
      <c r="E15" s="139">
        <v>148364536.16070783</v>
      </c>
      <c r="F15" s="138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</row>
    <row r="16" spans="1:16" s="282" customFormat="1" ht="13.5" customHeight="1">
      <c r="A16" s="137">
        <v>0</v>
      </c>
      <c r="B16" s="138">
        <v>0</v>
      </c>
      <c r="C16" s="139">
        <v>0</v>
      </c>
      <c r="D16" s="139">
        <v>0</v>
      </c>
      <c r="E16" s="139">
        <v>0</v>
      </c>
      <c r="F16" s="138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13824858.212917002</v>
      </c>
      <c r="N16" s="143">
        <v>0</v>
      </c>
    </row>
    <row r="17" spans="1:14" s="360" customFormat="1" ht="13.5" customHeight="1">
      <c r="A17" s="144">
        <v>92382285.245617718</v>
      </c>
      <c r="B17" s="145">
        <v>10792986.809970554</v>
      </c>
      <c r="C17" s="146">
        <v>17640361.362235669</v>
      </c>
      <c r="D17" s="146">
        <v>53836835.346687973</v>
      </c>
      <c r="E17" s="146">
        <v>188477326.97742891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</row>
    <row r="18" spans="1:14" s="282" customFormat="1" ht="13.5" customHeight="1">
      <c r="A18" s="137">
        <v>0</v>
      </c>
      <c r="B18" s="138">
        <v>0</v>
      </c>
      <c r="C18" s="139">
        <v>0</v>
      </c>
      <c r="D18" s="139">
        <v>0</v>
      </c>
      <c r="E18" s="139">
        <v>0</v>
      </c>
      <c r="F18" s="138">
        <v>-4814185.6562971696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</row>
    <row r="19" spans="1:14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</row>
    <row r="20" spans="1:14" s="360" customFormat="1" ht="13.5" customHeight="1">
      <c r="A20" s="144"/>
      <c r="B20" s="145"/>
      <c r="C20" s="146"/>
      <c r="D20" s="146"/>
      <c r="E20" s="146"/>
      <c r="F20" s="145"/>
      <c r="G20" s="147" t="s">
        <v>62</v>
      </c>
      <c r="H20" s="148" t="s">
        <v>61</v>
      </c>
      <c r="I20" s="149">
        <v>92382285.245617718</v>
      </c>
      <c r="J20" s="149">
        <v>10792986.809970554</v>
      </c>
      <c r="K20" s="149">
        <v>17640361.362235669</v>
      </c>
      <c r="L20" s="149">
        <v>53836835.346687973</v>
      </c>
      <c r="M20" s="149">
        <v>188477326.97742891</v>
      </c>
      <c r="N20" s="150">
        <v>0</v>
      </c>
    </row>
    <row r="21" spans="1:14" s="282" customFormat="1" ht="13.5" customHeight="1">
      <c r="A21" s="137">
        <v>27628456.511403773</v>
      </c>
      <c r="B21" s="138">
        <v>3195284.8321794583</v>
      </c>
      <c r="C21" s="139">
        <v>17610639.698713999</v>
      </c>
      <c r="D21" s="139">
        <v>11730122.995248247</v>
      </c>
      <c r="E21" s="139">
        <v>60164504.037545472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</row>
    <row r="22" spans="1:14" s="282" customFormat="1" ht="13.5" customHeight="1">
      <c r="A22" s="137">
        <v>0</v>
      </c>
      <c r="B22" s="138">
        <v>0</v>
      </c>
      <c r="C22" s="139">
        <v>0</v>
      </c>
      <c r="D22" s="139">
        <v>0</v>
      </c>
      <c r="E22" s="139">
        <v>13824858.212917002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</row>
    <row r="23" spans="1:14" s="282" customFormat="1" ht="13.5" customHeight="1">
      <c r="A23" s="137">
        <v>675835.54195884243</v>
      </c>
      <c r="B23" s="138">
        <v>556907.66814993182</v>
      </c>
      <c r="C23" s="139">
        <v>29721.663521669194</v>
      </c>
      <c r="D23" s="139">
        <v>86157.592438556458</v>
      </c>
      <c r="E23" s="139">
        <v>1348622.4660689998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</row>
    <row r="24" spans="1:14" s="282" customFormat="1" ht="13.5" customHeight="1">
      <c r="A24" s="144">
        <v>64077993.192255162</v>
      </c>
      <c r="B24" s="145">
        <v>7040794.3096411647</v>
      </c>
      <c r="C24" s="146">
        <v>0</v>
      </c>
      <c r="D24" s="146">
        <v>10253948.838690657</v>
      </c>
      <c r="E24" s="146">
        <v>81372736.340586975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</row>
    <row r="25" spans="1:14" s="282" customFormat="1" ht="13.5" customHeight="1">
      <c r="A25" s="144">
        <v>0</v>
      </c>
      <c r="B25" s="145">
        <v>0</v>
      </c>
      <c r="C25" s="146">
        <v>0</v>
      </c>
      <c r="D25" s="146">
        <v>31766605.920310508</v>
      </c>
      <c r="E25" s="146">
        <v>31766605.920310508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</row>
    <row r="26" spans="1:14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</row>
    <row r="27" spans="1:14" s="282" customFormat="1" ht="13.5" customHeight="1">
      <c r="A27" s="137"/>
      <c r="B27" s="138"/>
      <c r="C27" s="139"/>
      <c r="D27" s="139"/>
      <c r="E27" s="139"/>
      <c r="F27" s="138"/>
      <c r="G27" s="147" t="s">
        <v>58</v>
      </c>
      <c r="H27" s="148" t="s">
        <v>57</v>
      </c>
      <c r="I27" s="149">
        <v>64077993.192255162</v>
      </c>
      <c r="J27" s="149">
        <v>7040794.3096411647</v>
      </c>
      <c r="K27" s="149">
        <v>0</v>
      </c>
      <c r="L27" s="149">
        <v>10253948.838690657</v>
      </c>
      <c r="M27" s="149">
        <v>81372736.340586975</v>
      </c>
      <c r="N27" s="150">
        <v>0</v>
      </c>
    </row>
    <row r="28" spans="1:14" s="282" customFormat="1" ht="13.5" customHeight="1">
      <c r="A28" s="137"/>
      <c r="B28" s="138"/>
      <c r="C28" s="139"/>
      <c r="D28" s="139"/>
      <c r="E28" s="139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31766605.920310508</v>
      </c>
      <c r="M28" s="149">
        <v>31766605.920310508</v>
      </c>
      <c r="N28" s="150">
        <v>0</v>
      </c>
    </row>
    <row r="29" spans="1:14" s="282" customFormat="1" ht="13.5" customHeight="1">
      <c r="A29" s="137">
        <v>0</v>
      </c>
      <c r="B29" s="138">
        <v>0</v>
      </c>
      <c r="C29" s="139">
        <v>0</v>
      </c>
      <c r="D29" s="139">
        <v>0</v>
      </c>
      <c r="E29" s="139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60164504.037545472</v>
      </c>
      <c r="M29" s="142">
        <v>60164504.037545472</v>
      </c>
      <c r="N29" s="143">
        <v>0</v>
      </c>
    </row>
    <row r="30" spans="1:14" s="282" customFormat="1" ht="13.5" customHeight="1">
      <c r="A30" s="137">
        <v>0</v>
      </c>
      <c r="B30" s="138">
        <v>0</v>
      </c>
      <c r="C30" s="139">
        <v>0</v>
      </c>
      <c r="D30" s="139">
        <v>0</v>
      </c>
      <c r="E30" s="139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13824858.212917002</v>
      </c>
      <c r="L30" s="142">
        <v>0</v>
      </c>
      <c r="M30" s="142">
        <v>13824858.212917002</v>
      </c>
      <c r="N30" s="143">
        <v>0</v>
      </c>
    </row>
    <row r="31" spans="1:14" s="282" customFormat="1" ht="13.5" customHeight="1">
      <c r="A31" s="137">
        <v>0</v>
      </c>
      <c r="B31" s="138">
        <v>0</v>
      </c>
      <c r="C31" s="139">
        <v>0</v>
      </c>
      <c r="D31" s="139">
        <v>0</v>
      </c>
      <c r="E31" s="139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1348622.4660689998</v>
      </c>
      <c r="L31" s="142">
        <v>0</v>
      </c>
      <c r="M31" s="142">
        <v>1348622.4660689998</v>
      </c>
      <c r="N31" s="143">
        <v>0</v>
      </c>
    </row>
    <row r="32" spans="1:14" s="282" customFormat="1" ht="13.5" customHeight="1">
      <c r="A32" s="137">
        <v>0</v>
      </c>
      <c r="B32" s="138">
        <v>0</v>
      </c>
      <c r="C32" s="139">
        <v>0</v>
      </c>
      <c r="D32" s="139">
        <v>0</v>
      </c>
      <c r="E32" s="139">
        <v>0</v>
      </c>
      <c r="F32" s="300">
        <v>216514.55184994152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7750463.0895151086</v>
      </c>
    </row>
    <row r="33" spans="1:16" s="282" customFormat="1" ht="13.5" customHeight="1">
      <c r="A33" s="144">
        <v>0</v>
      </c>
      <c r="B33" s="145">
        <v>0</v>
      </c>
      <c r="C33" s="146">
        <v>0</v>
      </c>
      <c r="D33" s="146">
        <v>0</v>
      </c>
      <c r="E33" s="146">
        <v>180943378.43976378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</row>
    <row r="34" spans="1:1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</row>
    <row r="35" spans="1:16" s="282" customFormat="1" ht="13.5" customHeight="1">
      <c r="A35" s="137"/>
      <c r="B35" s="138"/>
      <c r="C35" s="139"/>
      <c r="D35" s="139"/>
      <c r="E35" s="139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180943378.43976378</v>
      </c>
      <c r="N35" s="150">
        <v>0</v>
      </c>
    </row>
    <row r="36" spans="1:16" s="282" customFormat="1" ht="13.5" customHeight="1">
      <c r="A36" s="137">
        <v>0</v>
      </c>
      <c r="B36" s="138">
        <v>0</v>
      </c>
      <c r="C36" s="139">
        <v>0</v>
      </c>
      <c r="D36" s="139">
        <v>0</v>
      </c>
      <c r="E36" s="139">
        <v>3917535.1975480001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3917535.1975480001</v>
      </c>
      <c r="L36" s="142">
        <v>0</v>
      </c>
      <c r="M36" s="142">
        <v>3917535.1975480001</v>
      </c>
      <c r="N36" s="143">
        <v>0</v>
      </c>
    </row>
    <row r="37" spans="1:16" s="282" customFormat="1" ht="13.5" customHeight="1">
      <c r="A37" s="137">
        <v>0</v>
      </c>
      <c r="B37" s="138">
        <v>0</v>
      </c>
      <c r="C37" s="139">
        <v>0</v>
      </c>
      <c r="D37" s="139">
        <v>0</v>
      </c>
      <c r="E37" s="139">
        <v>7088565.3507909998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7088565.3507909998</v>
      </c>
      <c r="N37" s="143">
        <v>0</v>
      </c>
    </row>
    <row r="38" spans="1:16" s="282" customFormat="1" ht="13.5" customHeight="1">
      <c r="A38" s="137">
        <v>0</v>
      </c>
      <c r="B38" s="138">
        <v>0</v>
      </c>
      <c r="C38" s="139">
        <v>0</v>
      </c>
      <c r="D38" s="139">
        <v>0</v>
      </c>
      <c r="E38" s="139">
        <v>0</v>
      </c>
      <c r="F38" s="300">
        <v>2987364.8299122262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681974.12963894533</v>
      </c>
    </row>
    <row r="39" spans="1:16" s="282" customFormat="1" ht="13.5" customHeight="1">
      <c r="A39" s="144">
        <v>0</v>
      </c>
      <c r="B39" s="145">
        <v>0</v>
      </c>
      <c r="C39" s="146">
        <v>0</v>
      </c>
      <c r="D39" s="146">
        <v>0</v>
      </c>
      <c r="E39" s="146">
        <v>183248769.14003706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</row>
    <row r="40" spans="1:1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</row>
    <row r="41" spans="1:16" s="282" customFormat="1" ht="13.5" customHeight="1">
      <c r="A41" s="137"/>
      <c r="B41" s="138"/>
      <c r="C41" s="139"/>
      <c r="D41" s="139"/>
      <c r="E41" s="139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183248769.14003706</v>
      </c>
      <c r="N41" s="150">
        <v>0</v>
      </c>
    </row>
    <row r="42" spans="1:16" s="282" customFormat="1" ht="13.5" customHeight="1">
      <c r="A42" s="137">
        <v>0</v>
      </c>
      <c r="B42" s="138">
        <v>0</v>
      </c>
      <c r="C42" s="139">
        <v>0</v>
      </c>
      <c r="D42" s="139">
        <v>0</v>
      </c>
      <c r="E42" s="139">
        <v>142426785.53135297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P42" s="359"/>
    </row>
    <row r="43" spans="1:16" s="282" customFormat="1" ht="13.5" customHeight="1">
      <c r="A43" s="144">
        <v>0</v>
      </c>
      <c r="B43" s="145">
        <v>0</v>
      </c>
      <c r="C43" s="146">
        <v>0</v>
      </c>
      <c r="D43" s="146">
        <v>0</v>
      </c>
      <c r="E43" s="146">
        <v>40821983.608684093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</row>
    <row r="44" spans="1:1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414372.1810947163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</row>
    <row r="45" spans="1:16" s="282" customFormat="1" ht="13.5" customHeight="1">
      <c r="A45" s="356"/>
      <c r="B45" s="356"/>
      <c r="C45" s="356"/>
      <c r="D45" s="356"/>
      <c r="E45" s="356"/>
      <c r="F45" s="356"/>
      <c r="G45" s="356"/>
    </row>
    <row r="46" spans="1:1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16" s="282" customFormat="1" ht="13.5" customHeight="1">
      <c r="B47" s="356"/>
      <c r="C47" s="356"/>
      <c r="D47" s="356"/>
      <c r="E47" s="356"/>
      <c r="F47" s="361"/>
      <c r="G47" s="356"/>
    </row>
    <row r="48" spans="1:16" s="282" customFormat="1" ht="13.5" customHeight="1">
      <c r="A48" s="281" t="s">
        <v>17</v>
      </c>
      <c r="B48" s="356"/>
      <c r="C48" s="356"/>
      <c r="D48" s="356"/>
      <c r="E48" s="356"/>
      <c r="F48" s="356"/>
      <c r="G48" s="356"/>
    </row>
    <row r="49" spans="1:14" s="282" customFormat="1" ht="13.5" customHeight="1">
      <c r="B49" s="356"/>
      <c r="C49" s="356"/>
      <c r="D49" s="356"/>
      <c r="E49" s="356"/>
      <c r="F49" s="356"/>
      <c r="G49" s="356"/>
      <c r="N49" s="291">
        <f>'3.7. CEI2014'!N48+1</f>
        <v>69</v>
      </c>
    </row>
    <row r="51" spans="1:14">
      <c r="A51" s="369"/>
      <c r="B51" s="369"/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</row>
    <row r="52" spans="1:14">
      <c r="A52" s="369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</row>
    <row r="53" spans="1:14">
      <c r="A53" s="369"/>
      <c r="B53" s="369"/>
      <c r="C53" s="369"/>
      <c r="D53" s="369"/>
      <c r="E53" s="369"/>
      <c r="F53" s="370"/>
      <c r="G53" s="369"/>
      <c r="H53" s="369"/>
      <c r="I53" s="369"/>
      <c r="J53" s="369"/>
      <c r="K53" s="369"/>
      <c r="L53" s="369"/>
      <c r="M53" s="369"/>
      <c r="N53" s="369"/>
    </row>
    <row r="54" spans="1:14">
      <c r="A54" s="369"/>
      <c r="B54" s="369"/>
      <c r="C54" s="369"/>
      <c r="D54" s="369"/>
      <c r="E54" s="369"/>
      <c r="F54" s="369"/>
      <c r="G54" s="369"/>
      <c r="H54" s="369"/>
      <c r="I54" s="371"/>
      <c r="J54" s="369"/>
      <c r="K54" s="369"/>
      <c r="L54" s="369"/>
      <c r="M54" s="372"/>
      <c r="N54" s="369"/>
    </row>
    <row r="55" spans="1:14">
      <c r="A55" s="369"/>
      <c r="B55" s="369"/>
      <c r="C55" s="369"/>
      <c r="D55" s="369"/>
      <c r="E55" s="369"/>
      <c r="F55" s="369"/>
      <c r="G55" s="369"/>
      <c r="H55" s="369"/>
      <c r="I55" s="369"/>
      <c r="J55" s="369"/>
      <c r="K55" s="369"/>
      <c r="L55" s="369"/>
      <c r="M55" s="369"/>
      <c r="N55" s="369"/>
    </row>
    <row r="56" spans="1:14">
      <c r="A56" s="369"/>
      <c r="B56" s="369"/>
      <c r="C56" s="369"/>
      <c r="D56" s="369"/>
      <c r="E56" s="369"/>
      <c r="F56" s="369"/>
      <c r="G56" s="369"/>
      <c r="H56" s="369"/>
      <c r="I56" s="369"/>
      <c r="J56" s="369"/>
      <c r="K56" s="369"/>
      <c r="L56" s="369"/>
      <c r="M56" s="369"/>
      <c r="N56" s="369"/>
    </row>
    <row r="57" spans="1:14">
      <c r="A57" s="369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</row>
    <row r="58" spans="1:14">
      <c r="A58" s="369"/>
      <c r="B58" s="369"/>
      <c r="C58" s="369"/>
      <c r="D58" s="369"/>
      <c r="E58" s="369"/>
      <c r="F58" s="369"/>
      <c r="G58" s="369"/>
      <c r="H58" s="369"/>
      <c r="I58" s="369"/>
      <c r="J58" s="369"/>
      <c r="K58" s="369"/>
      <c r="L58" s="369"/>
      <c r="M58" s="369"/>
      <c r="N58" s="369"/>
    </row>
    <row r="59" spans="1:14">
      <c r="A59" s="369"/>
      <c r="B59" s="369"/>
      <c r="C59" s="369"/>
      <c r="D59" s="369"/>
      <c r="E59" s="369"/>
      <c r="F59" s="369"/>
      <c r="G59" s="369"/>
      <c r="H59" s="369"/>
      <c r="I59" s="369"/>
      <c r="J59" s="369"/>
      <c r="K59" s="369"/>
      <c r="L59" s="369"/>
      <c r="M59" s="369"/>
      <c r="N59" s="369"/>
    </row>
    <row r="60" spans="1:14">
      <c r="A60" s="369"/>
      <c r="B60" s="369"/>
      <c r="C60" s="369"/>
      <c r="D60" s="369"/>
      <c r="E60" s="369"/>
      <c r="F60" s="369"/>
      <c r="G60" s="369"/>
      <c r="H60" s="369"/>
      <c r="I60" s="369"/>
      <c r="J60" s="369"/>
      <c r="K60" s="369"/>
      <c r="L60" s="369"/>
      <c r="M60" s="369"/>
      <c r="N60" s="369"/>
    </row>
    <row r="61" spans="1:14">
      <c r="A61" s="369"/>
      <c r="B61" s="369"/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369"/>
    </row>
    <row r="62" spans="1:14">
      <c r="A62" s="369"/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69"/>
      <c r="N62" s="369"/>
    </row>
    <row r="63" spans="1:14">
      <c r="A63" s="369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  <c r="N63" s="369"/>
    </row>
    <row r="64" spans="1:14">
      <c r="A64" s="36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69"/>
      <c r="N64" s="369"/>
    </row>
    <row r="65" spans="1:14">
      <c r="A65" s="369"/>
      <c r="B65" s="369"/>
      <c r="C65" s="369"/>
      <c r="D65" s="369"/>
      <c r="E65" s="369"/>
      <c r="F65" s="369"/>
      <c r="G65" s="369"/>
      <c r="H65" s="369"/>
      <c r="I65" s="369"/>
      <c r="J65" s="369"/>
      <c r="K65" s="369"/>
      <c r="L65" s="369"/>
      <c r="M65" s="369"/>
      <c r="N65" s="369"/>
    </row>
    <row r="66" spans="1:14">
      <c r="A66" s="369"/>
      <c r="B66" s="369"/>
      <c r="C66" s="369"/>
      <c r="D66" s="369"/>
      <c r="E66" s="369"/>
      <c r="F66" s="369"/>
      <c r="G66" s="369"/>
      <c r="H66" s="369"/>
      <c r="I66" s="369"/>
      <c r="J66" s="369"/>
      <c r="K66" s="369"/>
      <c r="L66" s="369"/>
      <c r="M66" s="369"/>
      <c r="N66" s="369"/>
    </row>
    <row r="67" spans="1:14">
      <c r="A67" s="369"/>
      <c r="B67" s="369"/>
      <c r="C67" s="369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69"/>
    </row>
    <row r="68" spans="1:14">
      <c r="A68" s="369"/>
      <c r="B68" s="369"/>
      <c r="C68" s="369"/>
      <c r="D68" s="369"/>
      <c r="E68" s="369"/>
      <c r="F68" s="369"/>
      <c r="G68" s="369"/>
      <c r="H68" s="369"/>
      <c r="I68" s="369"/>
      <c r="J68" s="369"/>
      <c r="K68" s="369"/>
      <c r="L68" s="369"/>
      <c r="M68" s="369"/>
      <c r="N68" s="369"/>
    </row>
    <row r="73" spans="1:14">
      <c r="A73" s="369"/>
      <c r="B73" s="369"/>
      <c r="C73" s="369"/>
      <c r="D73" s="369"/>
      <c r="E73" s="369"/>
      <c r="F73" s="369"/>
    </row>
    <row r="74" spans="1:14">
      <c r="A74" s="369"/>
      <c r="B74" s="369"/>
      <c r="C74" s="369"/>
      <c r="D74" s="369"/>
      <c r="E74" s="369"/>
      <c r="F74" s="369"/>
    </row>
    <row r="75" spans="1:14">
      <c r="A75" s="369"/>
      <c r="B75" s="369"/>
      <c r="C75" s="369"/>
      <c r="D75" s="369"/>
      <c r="E75" s="369"/>
      <c r="F75" s="369"/>
    </row>
    <row r="76" spans="1:14">
      <c r="A76" s="369"/>
      <c r="B76" s="369"/>
      <c r="C76" s="369"/>
      <c r="D76" s="369"/>
      <c r="E76" s="369"/>
      <c r="F76" s="369"/>
    </row>
    <row r="77" spans="1:14">
      <c r="A77" s="369"/>
      <c r="B77" s="369"/>
      <c r="C77" s="369"/>
      <c r="D77" s="369"/>
      <c r="E77" s="369"/>
      <c r="F77" s="369"/>
    </row>
    <row r="78" spans="1:14">
      <c r="A78" s="369"/>
      <c r="B78" s="369"/>
      <c r="C78" s="369"/>
      <c r="D78" s="369"/>
      <c r="E78" s="369"/>
      <c r="F78" s="369"/>
    </row>
    <row r="79" spans="1:14">
      <c r="A79" s="369"/>
      <c r="B79" s="369"/>
      <c r="C79" s="369"/>
      <c r="D79" s="369"/>
      <c r="E79" s="369"/>
      <c r="F79" s="369"/>
    </row>
    <row r="80" spans="1:14">
      <c r="A80" s="369"/>
      <c r="B80" s="369"/>
      <c r="C80" s="369"/>
      <c r="D80" s="369"/>
      <c r="E80" s="369"/>
      <c r="F80" s="369"/>
    </row>
    <row r="81" spans="1:16">
      <c r="A81" s="369"/>
      <c r="B81" s="369"/>
      <c r="C81" s="369"/>
      <c r="D81" s="369"/>
      <c r="E81" s="369"/>
      <c r="F81" s="369"/>
    </row>
    <row r="82" spans="1:16">
      <c r="A82" s="369"/>
      <c r="B82" s="369"/>
      <c r="C82" s="369"/>
      <c r="D82" s="369"/>
      <c r="E82" s="369"/>
      <c r="F82" s="369"/>
    </row>
    <row r="83" spans="1:16" s="363" customFormat="1">
      <c r="A83" s="369"/>
      <c r="B83" s="369"/>
      <c r="C83" s="369"/>
      <c r="D83" s="369"/>
      <c r="E83" s="369"/>
      <c r="F83" s="369"/>
      <c r="H83" s="358"/>
      <c r="I83" s="358"/>
      <c r="J83" s="358"/>
      <c r="K83" s="358"/>
      <c r="L83" s="358"/>
      <c r="M83" s="358"/>
      <c r="N83" s="358"/>
      <c r="O83" s="358"/>
      <c r="P83" s="358"/>
    </row>
    <row r="84" spans="1:16" s="363" customFormat="1">
      <c r="A84" s="369"/>
      <c r="B84" s="369"/>
      <c r="C84" s="369"/>
      <c r="D84" s="369"/>
      <c r="E84" s="369"/>
      <c r="F84" s="369"/>
      <c r="H84" s="358"/>
      <c r="I84" s="358"/>
      <c r="J84" s="358"/>
      <c r="K84" s="358"/>
      <c r="L84" s="358"/>
      <c r="M84" s="358"/>
      <c r="N84" s="358"/>
      <c r="O84" s="358"/>
      <c r="P84" s="358"/>
    </row>
    <row r="85" spans="1:16" s="363" customFormat="1">
      <c r="A85" s="369"/>
      <c r="B85" s="369"/>
      <c r="C85" s="369"/>
      <c r="D85" s="369"/>
      <c r="E85" s="369"/>
      <c r="F85" s="369"/>
      <c r="H85" s="358"/>
      <c r="I85" s="358"/>
      <c r="J85" s="358"/>
      <c r="K85" s="358"/>
      <c r="L85" s="358"/>
      <c r="M85" s="358"/>
      <c r="N85" s="358"/>
      <c r="O85" s="358"/>
      <c r="P85" s="358"/>
    </row>
    <row r="86" spans="1:16" s="363" customFormat="1">
      <c r="A86" s="369"/>
      <c r="B86" s="369"/>
      <c r="C86" s="369"/>
      <c r="D86" s="369"/>
      <c r="E86" s="369"/>
      <c r="F86" s="369"/>
      <c r="H86" s="358"/>
      <c r="I86" s="358"/>
      <c r="J86" s="358"/>
      <c r="K86" s="358"/>
      <c r="L86" s="358"/>
      <c r="M86" s="358"/>
      <c r="N86" s="358"/>
      <c r="O86" s="358"/>
      <c r="P86" s="358"/>
    </row>
    <row r="87" spans="1:16" s="363" customFormat="1">
      <c r="A87" s="369"/>
      <c r="B87" s="369"/>
      <c r="C87" s="369"/>
      <c r="D87" s="369"/>
      <c r="E87" s="369"/>
      <c r="F87" s="369"/>
      <c r="H87" s="358"/>
      <c r="I87" s="358"/>
      <c r="J87" s="358"/>
      <c r="K87" s="358"/>
      <c r="L87" s="358"/>
      <c r="M87" s="358"/>
      <c r="N87" s="358"/>
      <c r="O87" s="358"/>
      <c r="P87" s="358"/>
    </row>
    <row r="88" spans="1:16" s="363" customFormat="1">
      <c r="A88" s="369"/>
      <c r="B88" s="369"/>
      <c r="C88" s="369"/>
      <c r="D88" s="369"/>
      <c r="E88" s="369"/>
      <c r="F88" s="369"/>
      <c r="H88" s="358"/>
      <c r="I88" s="358"/>
      <c r="J88" s="358"/>
      <c r="K88" s="358"/>
      <c r="L88" s="358"/>
      <c r="M88" s="358"/>
      <c r="N88" s="358"/>
      <c r="O88" s="358"/>
      <c r="P88" s="358"/>
    </row>
    <row r="89" spans="1:16" s="363" customFormat="1">
      <c r="A89" s="369"/>
      <c r="B89" s="369"/>
      <c r="C89" s="369"/>
      <c r="D89" s="369"/>
      <c r="E89" s="369"/>
      <c r="F89" s="369"/>
      <c r="H89" s="358"/>
      <c r="I89" s="358"/>
      <c r="J89" s="358"/>
      <c r="K89" s="358"/>
      <c r="L89" s="358"/>
      <c r="M89" s="358"/>
      <c r="N89" s="358"/>
      <c r="O89" s="358"/>
      <c r="P89" s="358"/>
    </row>
    <row r="90" spans="1:16" s="363" customFormat="1">
      <c r="A90" s="369"/>
      <c r="B90" s="369"/>
      <c r="C90" s="369"/>
      <c r="D90" s="369"/>
      <c r="E90" s="369"/>
      <c r="F90" s="369"/>
      <c r="H90" s="358"/>
      <c r="I90" s="358"/>
      <c r="J90" s="358"/>
      <c r="K90" s="358"/>
      <c r="L90" s="358"/>
      <c r="M90" s="358"/>
      <c r="N90" s="358"/>
      <c r="O90" s="358"/>
      <c r="P90" s="358"/>
    </row>
    <row r="91" spans="1:16" s="363" customFormat="1">
      <c r="A91" s="369"/>
      <c r="B91" s="369"/>
      <c r="C91" s="369"/>
      <c r="D91" s="369"/>
      <c r="E91" s="369"/>
      <c r="F91" s="369"/>
      <c r="H91" s="358"/>
      <c r="I91" s="358"/>
      <c r="J91" s="358"/>
      <c r="K91" s="358"/>
      <c r="L91" s="358"/>
      <c r="M91" s="358"/>
      <c r="N91" s="358"/>
      <c r="O91" s="358"/>
      <c r="P91" s="358"/>
    </row>
    <row r="92" spans="1:16" s="363" customFormat="1">
      <c r="A92" s="369"/>
      <c r="B92" s="369"/>
      <c r="C92" s="369"/>
      <c r="D92" s="369"/>
      <c r="E92" s="369"/>
      <c r="F92" s="369"/>
      <c r="H92" s="358"/>
      <c r="I92" s="358"/>
      <c r="J92" s="358"/>
      <c r="K92" s="358"/>
      <c r="L92" s="358"/>
      <c r="M92" s="358"/>
      <c r="N92" s="358"/>
      <c r="O92" s="358"/>
      <c r="P92" s="358"/>
    </row>
    <row r="93" spans="1:16" s="363" customFormat="1">
      <c r="A93" s="369"/>
      <c r="B93" s="369"/>
      <c r="C93" s="369"/>
      <c r="D93" s="369"/>
      <c r="E93" s="369"/>
      <c r="F93" s="369"/>
      <c r="H93" s="358"/>
      <c r="I93" s="358"/>
      <c r="J93" s="358"/>
      <c r="K93" s="358"/>
      <c r="L93" s="358"/>
      <c r="M93" s="358"/>
      <c r="N93" s="358"/>
      <c r="O93" s="358"/>
      <c r="P93" s="358"/>
    </row>
    <row r="94" spans="1:16" s="363" customFormat="1">
      <c r="A94" s="369"/>
      <c r="B94" s="369"/>
      <c r="C94" s="369"/>
      <c r="D94" s="369"/>
      <c r="E94" s="369"/>
      <c r="F94" s="369"/>
      <c r="H94" s="358"/>
      <c r="I94" s="358"/>
      <c r="J94" s="358"/>
      <c r="K94" s="358"/>
      <c r="L94" s="358"/>
      <c r="M94" s="358"/>
      <c r="N94" s="358"/>
      <c r="O94" s="358"/>
      <c r="P94" s="358"/>
    </row>
    <row r="95" spans="1:16" s="363" customFormat="1">
      <c r="A95" s="369"/>
      <c r="B95" s="369"/>
      <c r="C95" s="369"/>
      <c r="D95" s="369"/>
      <c r="E95" s="369"/>
      <c r="F95" s="369"/>
      <c r="H95" s="358"/>
      <c r="I95" s="358"/>
      <c r="J95" s="358"/>
      <c r="K95" s="358"/>
      <c r="L95" s="358"/>
      <c r="M95" s="358"/>
      <c r="N95" s="358"/>
      <c r="O95" s="358"/>
      <c r="P95" s="358"/>
    </row>
    <row r="96" spans="1:16" s="363" customFormat="1">
      <c r="A96" s="369"/>
      <c r="B96" s="369"/>
      <c r="C96" s="369"/>
      <c r="D96" s="369"/>
      <c r="E96" s="369"/>
      <c r="F96" s="369"/>
      <c r="H96" s="358"/>
      <c r="I96" s="358"/>
      <c r="J96" s="358"/>
      <c r="K96" s="358"/>
      <c r="L96" s="358"/>
      <c r="M96" s="358"/>
      <c r="N96" s="358"/>
      <c r="O96" s="358"/>
      <c r="P96" s="358"/>
    </row>
    <row r="97" spans="1:16" s="363" customFormat="1">
      <c r="A97" s="369"/>
      <c r="B97" s="369"/>
      <c r="C97" s="369"/>
      <c r="D97" s="369"/>
      <c r="E97" s="369"/>
      <c r="F97" s="369"/>
      <c r="H97" s="358"/>
      <c r="I97" s="358"/>
      <c r="J97" s="358"/>
      <c r="K97" s="358"/>
      <c r="L97" s="358"/>
      <c r="M97" s="358"/>
      <c r="N97" s="358"/>
      <c r="O97" s="358"/>
      <c r="P97" s="358"/>
    </row>
    <row r="98" spans="1:16" s="363" customFormat="1">
      <c r="A98" s="369"/>
      <c r="B98" s="369"/>
      <c r="C98" s="369"/>
      <c r="D98" s="369"/>
      <c r="E98" s="369"/>
      <c r="F98" s="369"/>
      <c r="H98" s="358"/>
      <c r="I98" s="358"/>
      <c r="J98" s="358"/>
      <c r="K98" s="358"/>
      <c r="L98" s="358"/>
      <c r="M98" s="358"/>
      <c r="N98" s="358"/>
      <c r="O98" s="358"/>
      <c r="P98" s="358"/>
    </row>
    <row r="99" spans="1:16" s="363" customFormat="1">
      <c r="A99" s="369"/>
      <c r="B99" s="369"/>
      <c r="C99" s="369"/>
      <c r="D99" s="369"/>
      <c r="E99" s="369"/>
      <c r="F99" s="369"/>
      <c r="H99" s="358"/>
      <c r="I99" s="358"/>
      <c r="J99" s="358"/>
      <c r="K99" s="358"/>
      <c r="L99" s="358"/>
      <c r="M99" s="358"/>
      <c r="N99" s="358"/>
      <c r="O99" s="358"/>
      <c r="P99" s="358"/>
    </row>
    <row r="100" spans="1:16" s="363" customFormat="1">
      <c r="A100" s="369"/>
      <c r="B100" s="369"/>
      <c r="C100" s="369"/>
      <c r="D100" s="369"/>
      <c r="E100" s="369"/>
      <c r="F100" s="369"/>
      <c r="H100" s="358"/>
      <c r="I100" s="358"/>
      <c r="J100" s="358"/>
      <c r="K100" s="358"/>
      <c r="L100" s="358"/>
      <c r="M100" s="358"/>
      <c r="N100" s="358"/>
      <c r="O100" s="358"/>
      <c r="P100" s="358"/>
    </row>
    <row r="101" spans="1:16" s="363" customFormat="1">
      <c r="A101" s="369"/>
      <c r="B101" s="369"/>
      <c r="C101" s="369"/>
      <c r="D101" s="369"/>
      <c r="E101" s="369"/>
      <c r="F101" s="369"/>
      <c r="H101" s="358"/>
      <c r="I101" s="358"/>
      <c r="J101" s="358"/>
      <c r="K101" s="358"/>
      <c r="L101" s="358"/>
      <c r="M101" s="358"/>
      <c r="N101" s="358"/>
      <c r="O101" s="358"/>
      <c r="P101" s="358"/>
    </row>
    <row r="102" spans="1:16" s="363" customFormat="1">
      <c r="A102" s="369"/>
      <c r="B102" s="369"/>
      <c r="C102" s="369"/>
      <c r="D102" s="369"/>
      <c r="E102" s="369"/>
      <c r="F102" s="369"/>
      <c r="H102" s="358"/>
      <c r="I102" s="358"/>
      <c r="J102" s="358"/>
      <c r="K102" s="358"/>
      <c r="L102" s="358"/>
      <c r="M102" s="358"/>
      <c r="N102" s="358"/>
      <c r="O102" s="358"/>
      <c r="P102" s="358"/>
    </row>
    <row r="103" spans="1:16" s="363" customFormat="1">
      <c r="A103" s="369"/>
      <c r="B103" s="369"/>
      <c r="C103" s="369"/>
      <c r="D103" s="369"/>
      <c r="E103" s="369"/>
      <c r="F103" s="369"/>
      <c r="H103" s="358"/>
      <c r="I103" s="358"/>
      <c r="J103" s="358"/>
      <c r="K103" s="358"/>
      <c r="L103" s="358"/>
      <c r="M103" s="358"/>
      <c r="N103" s="358"/>
      <c r="O103" s="358"/>
      <c r="P103" s="358"/>
    </row>
    <row r="104" spans="1:16" s="363" customFormat="1">
      <c r="A104" s="369"/>
      <c r="B104" s="369"/>
      <c r="C104" s="369"/>
      <c r="D104" s="369"/>
      <c r="E104" s="369"/>
      <c r="F104" s="369"/>
      <c r="H104" s="358"/>
      <c r="I104" s="358"/>
      <c r="J104" s="358"/>
      <c r="K104" s="358"/>
      <c r="L104" s="358"/>
      <c r="M104" s="358"/>
      <c r="N104" s="358"/>
      <c r="O104" s="358"/>
      <c r="P104" s="358"/>
    </row>
    <row r="105" spans="1:16" s="363" customFormat="1">
      <c r="A105" s="369"/>
      <c r="B105" s="369"/>
      <c r="C105" s="369"/>
      <c r="D105" s="369"/>
      <c r="E105" s="369"/>
      <c r="F105" s="369"/>
      <c r="H105" s="358"/>
      <c r="I105" s="358"/>
      <c r="J105" s="358"/>
      <c r="K105" s="358"/>
      <c r="L105" s="358"/>
      <c r="M105" s="358"/>
      <c r="N105" s="358"/>
      <c r="O105" s="358"/>
      <c r="P105" s="358"/>
    </row>
    <row r="106" spans="1:16" s="363" customFormat="1">
      <c r="A106" s="369"/>
      <c r="B106" s="369"/>
      <c r="C106" s="369"/>
      <c r="D106" s="369"/>
      <c r="E106" s="369"/>
      <c r="F106" s="369"/>
      <c r="H106" s="358"/>
      <c r="I106" s="358"/>
      <c r="J106" s="358"/>
      <c r="K106" s="358"/>
      <c r="L106" s="358"/>
      <c r="M106" s="358"/>
      <c r="N106" s="358"/>
      <c r="O106" s="358"/>
      <c r="P106" s="358"/>
    </row>
    <row r="107" spans="1:16" s="363" customFormat="1">
      <c r="A107" s="369"/>
      <c r="B107" s="369"/>
      <c r="C107" s="369"/>
      <c r="D107" s="369"/>
      <c r="E107" s="369"/>
      <c r="F107" s="369"/>
      <c r="H107" s="358"/>
      <c r="I107" s="358"/>
      <c r="J107" s="358"/>
      <c r="K107" s="358"/>
      <c r="L107" s="358"/>
      <c r="M107" s="358"/>
      <c r="N107" s="358"/>
      <c r="O107" s="358"/>
      <c r="P107" s="358"/>
    </row>
    <row r="108" spans="1:16" s="363" customFormat="1">
      <c r="A108" s="369"/>
      <c r="B108" s="369"/>
      <c r="C108" s="369"/>
      <c r="D108" s="369"/>
      <c r="E108" s="369"/>
      <c r="F108" s="369"/>
      <c r="H108" s="358"/>
      <c r="I108" s="358"/>
      <c r="J108" s="358"/>
      <c r="K108" s="358"/>
      <c r="L108" s="358"/>
      <c r="M108" s="358"/>
      <c r="N108" s="358"/>
      <c r="O108" s="358"/>
      <c r="P108" s="358"/>
    </row>
    <row r="109" spans="1:16" s="363" customFormat="1">
      <c r="A109" s="369"/>
      <c r="B109" s="369"/>
      <c r="C109" s="369"/>
      <c r="D109" s="369"/>
      <c r="E109" s="369"/>
      <c r="F109" s="369"/>
      <c r="H109" s="358"/>
      <c r="I109" s="358"/>
      <c r="J109" s="358"/>
      <c r="K109" s="358"/>
      <c r="L109" s="358"/>
      <c r="M109" s="358"/>
      <c r="N109" s="358"/>
      <c r="O109" s="358"/>
      <c r="P109" s="358"/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7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Hoja69">
    <tabColor theme="0" tint="-0.499984740745262"/>
    <pageSetUpPr fitToPage="1"/>
  </sheetPr>
  <dimension ref="A1:P49"/>
  <sheetViews>
    <sheetView zoomScale="80" zoomScaleNormal="80" workbookViewId="0">
      <selection activeCell="I12" sqref="I12:N41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16" s="282" customFormat="1" ht="13.5" customHeight="1">
      <c r="A1" s="355"/>
      <c r="B1" s="356"/>
      <c r="C1" s="356"/>
      <c r="D1" s="356"/>
      <c r="E1" s="356"/>
      <c r="F1" s="356"/>
      <c r="G1" s="356"/>
    </row>
    <row r="2" spans="1:1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1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16" s="282" customFormat="1" ht="13.5" customHeight="1">
      <c r="A4" s="356"/>
      <c r="B4" s="356"/>
      <c r="C4" s="356"/>
      <c r="D4" s="356"/>
      <c r="E4" s="356"/>
      <c r="F4" s="356"/>
      <c r="G4" s="356"/>
    </row>
    <row r="5" spans="1:16" ht="18.75" customHeight="1">
      <c r="A5" s="473" t="s">
        <v>294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</row>
    <row r="6" spans="1:16" ht="18">
      <c r="A6" s="462" t="s">
        <v>330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1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16" s="282" customFormat="1" ht="13.5" customHeight="1">
      <c r="A8" s="356"/>
      <c r="B8" s="356"/>
      <c r="C8" s="356"/>
      <c r="D8" s="356"/>
      <c r="E8" s="356"/>
      <c r="F8" s="356"/>
      <c r="G8" s="356"/>
    </row>
    <row r="9" spans="1:1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1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1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16" s="282" customFormat="1" ht="13.5" customHeight="1">
      <c r="A12" s="137"/>
      <c r="B12" s="138"/>
      <c r="C12" s="139"/>
      <c r="D12" s="139"/>
      <c r="E12" s="139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262">
        <v>62654977.604612187</v>
      </c>
    </row>
    <row r="13" spans="1:16" s="282" customFormat="1" ht="13.5" customHeight="1">
      <c r="A13" s="137">
        <v>0</v>
      </c>
      <c r="B13" s="138">
        <v>0</v>
      </c>
      <c r="C13" s="139">
        <v>0</v>
      </c>
      <c r="D13" s="139">
        <v>0</v>
      </c>
      <c r="E13" s="139">
        <v>0</v>
      </c>
      <c r="F13" s="298">
        <v>76012613.272435114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263">
        <v>0</v>
      </c>
      <c r="P13" s="359"/>
    </row>
    <row r="14" spans="1:16" s="282" customFormat="1" ht="13.5" customHeight="1">
      <c r="A14" s="137">
        <v>0</v>
      </c>
      <c r="B14" s="138">
        <v>0</v>
      </c>
      <c r="C14" s="139">
        <v>0</v>
      </c>
      <c r="D14" s="139">
        <v>0</v>
      </c>
      <c r="E14" s="139">
        <v>0</v>
      </c>
      <c r="F14" s="138">
        <v>0</v>
      </c>
      <c r="G14" s="140" t="s">
        <v>6</v>
      </c>
      <c r="H14" s="141" t="s">
        <v>5</v>
      </c>
      <c r="I14" s="230">
        <v>222747541.44665495</v>
      </c>
      <c r="J14" s="230">
        <v>15830429.8051343</v>
      </c>
      <c r="K14" s="230">
        <v>23286801.258540995</v>
      </c>
      <c r="L14" s="230">
        <v>85727597.568157479</v>
      </c>
      <c r="M14" s="230">
        <v>347592370.07848769</v>
      </c>
      <c r="N14" s="143">
        <v>0</v>
      </c>
    </row>
    <row r="15" spans="1:16" s="282" customFormat="1" ht="13.5" customHeight="1">
      <c r="A15" s="137">
        <v>120194163.55706303</v>
      </c>
      <c r="B15" s="138">
        <v>4126400.038726232</v>
      </c>
      <c r="C15" s="139">
        <v>5296688.3065128652</v>
      </c>
      <c r="D15" s="139">
        <v>28015416.506484836</v>
      </c>
      <c r="E15" s="139">
        <v>157632668.40878695</v>
      </c>
      <c r="F15" s="138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</row>
    <row r="16" spans="1:16" s="282" customFormat="1" ht="13.5" customHeight="1">
      <c r="A16" s="137">
        <v>0</v>
      </c>
      <c r="B16" s="138">
        <v>0</v>
      </c>
      <c r="C16" s="139">
        <v>0</v>
      </c>
      <c r="D16" s="139">
        <v>0</v>
      </c>
      <c r="E16" s="139">
        <v>0</v>
      </c>
      <c r="F16" s="138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14687571.405347602</v>
      </c>
      <c r="N16" s="143">
        <v>0</v>
      </c>
    </row>
    <row r="17" spans="1:14" s="360" customFormat="1" ht="13.5" customHeight="1">
      <c r="A17" s="144">
        <v>102553377.88959192</v>
      </c>
      <c r="B17" s="145">
        <v>11704029.766408067</v>
      </c>
      <c r="C17" s="146">
        <v>17990112.952028129</v>
      </c>
      <c r="D17" s="146">
        <v>57712181.061672643</v>
      </c>
      <c r="E17" s="146">
        <v>204647273.07504836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</row>
    <row r="18" spans="1:14" s="282" customFormat="1" ht="13.5" customHeight="1">
      <c r="A18" s="137">
        <v>0</v>
      </c>
      <c r="B18" s="138">
        <v>0</v>
      </c>
      <c r="C18" s="139">
        <v>0</v>
      </c>
      <c r="D18" s="139">
        <v>0</v>
      </c>
      <c r="E18" s="139">
        <v>0</v>
      </c>
      <c r="F18" s="138">
        <v>-13357635.667822927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</row>
    <row r="19" spans="1:14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</row>
    <row r="20" spans="1:14" s="360" customFormat="1" ht="13.5" customHeight="1">
      <c r="A20" s="144"/>
      <c r="B20" s="145"/>
      <c r="C20" s="146"/>
      <c r="D20" s="146"/>
      <c r="E20" s="146"/>
      <c r="F20" s="145"/>
      <c r="G20" s="147" t="s">
        <v>62</v>
      </c>
      <c r="H20" s="148" t="s">
        <v>61</v>
      </c>
      <c r="I20" s="149">
        <v>102553377.88959192</v>
      </c>
      <c r="J20" s="149">
        <v>11704029.766408067</v>
      </c>
      <c r="K20" s="149">
        <v>17990112.952028129</v>
      </c>
      <c r="L20" s="149">
        <v>57712181.061672643</v>
      </c>
      <c r="M20" s="149">
        <v>204647273.07504836</v>
      </c>
      <c r="N20" s="150">
        <v>0</v>
      </c>
    </row>
    <row r="21" spans="1:14" s="282" customFormat="1" ht="13.5" customHeight="1">
      <c r="A21" s="137">
        <v>30592693.154962637</v>
      </c>
      <c r="B21" s="138">
        <v>3358468.3665105533</v>
      </c>
      <c r="C21" s="139">
        <v>17957795.729821999</v>
      </c>
      <c r="D21" s="139">
        <v>12429996.842758659</v>
      </c>
      <c r="E21" s="139">
        <v>64338954.09405385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</row>
    <row r="22" spans="1:14" s="282" customFormat="1" ht="13.5" customHeight="1">
      <c r="A22" s="137">
        <v>0</v>
      </c>
      <c r="B22" s="138">
        <v>0</v>
      </c>
      <c r="C22" s="139">
        <v>0</v>
      </c>
      <c r="D22" s="139">
        <v>0</v>
      </c>
      <c r="E22" s="139">
        <v>14687571.405347602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</row>
    <row r="23" spans="1:14" s="282" customFormat="1" ht="13.5" customHeight="1">
      <c r="A23" s="137">
        <v>700698.97661840881</v>
      </c>
      <c r="B23" s="138">
        <v>552957.94950766501</v>
      </c>
      <c r="C23" s="139">
        <v>32317.222206131239</v>
      </c>
      <c r="D23" s="139">
        <v>88398.392891349125</v>
      </c>
      <c r="E23" s="139">
        <v>1374372.5412235542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</row>
    <row r="24" spans="1:14" s="282" customFormat="1" ht="13.5" customHeight="1">
      <c r="A24" s="144">
        <v>71259985.758010864</v>
      </c>
      <c r="B24" s="145">
        <v>7792603.450389849</v>
      </c>
      <c r="C24" s="146">
        <v>0</v>
      </c>
      <c r="D24" s="146">
        <v>11411920.496435249</v>
      </c>
      <c r="E24" s="146">
        <v>90464509.704835966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</row>
    <row r="25" spans="1:14" s="282" customFormat="1" ht="13.5" customHeight="1">
      <c r="A25" s="144">
        <v>0</v>
      </c>
      <c r="B25" s="145">
        <v>0</v>
      </c>
      <c r="C25" s="146">
        <v>0</v>
      </c>
      <c r="D25" s="146">
        <v>33781865.329587378</v>
      </c>
      <c r="E25" s="146">
        <v>33781865.329587378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</row>
    <row r="26" spans="1:14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</row>
    <row r="27" spans="1:14" s="282" customFormat="1" ht="13.5" customHeight="1">
      <c r="A27" s="137"/>
      <c r="B27" s="138"/>
      <c r="C27" s="139"/>
      <c r="D27" s="139"/>
      <c r="E27" s="139"/>
      <c r="F27" s="138"/>
      <c r="G27" s="147" t="s">
        <v>58</v>
      </c>
      <c r="H27" s="148" t="s">
        <v>57</v>
      </c>
      <c r="I27" s="149">
        <v>71259985.758010864</v>
      </c>
      <c r="J27" s="149">
        <v>7792603.450389849</v>
      </c>
      <c r="K27" s="149">
        <v>0</v>
      </c>
      <c r="L27" s="149">
        <v>11411920.496435249</v>
      </c>
      <c r="M27" s="149">
        <v>90464509.704835966</v>
      </c>
      <c r="N27" s="150">
        <v>0</v>
      </c>
    </row>
    <row r="28" spans="1:14" s="282" customFormat="1" ht="13.5" customHeight="1">
      <c r="A28" s="137"/>
      <c r="B28" s="138"/>
      <c r="C28" s="139"/>
      <c r="D28" s="139"/>
      <c r="E28" s="139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33781865.329587378</v>
      </c>
      <c r="M28" s="149">
        <v>33781865.329587378</v>
      </c>
      <c r="N28" s="150">
        <v>0</v>
      </c>
    </row>
    <row r="29" spans="1:14" s="282" customFormat="1" ht="13.5" customHeight="1">
      <c r="A29" s="137">
        <v>0</v>
      </c>
      <c r="B29" s="138">
        <v>0</v>
      </c>
      <c r="C29" s="139">
        <v>0</v>
      </c>
      <c r="D29" s="139">
        <v>0</v>
      </c>
      <c r="E29" s="139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64338954.09405385</v>
      </c>
      <c r="M29" s="142">
        <v>64338954.09405385</v>
      </c>
      <c r="N29" s="143">
        <v>0</v>
      </c>
    </row>
    <row r="30" spans="1:14" s="282" customFormat="1" ht="13.5" customHeight="1">
      <c r="A30" s="137">
        <v>0</v>
      </c>
      <c r="B30" s="138">
        <v>0</v>
      </c>
      <c r="C30" s="139">
        <v>0</v>
      </c>
      <c r="D30" s="139">
        <v>0</v>
      </c>
      <c r="E30" s="139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14687571.405347602</v>
      </c>
      <c r="L30" s="142">
        <v>0</v>
      </c>
      <c r="M30" s="142">
        <v>14687571.405347602</v>
      </c>
      <c r="N30" s="143">
        <v>0</v>
      </c>
    </row>
    <row r="31" spans="1:14" s="282" customFormat="1" ht="13.5" customHeight="1">
      <c r="A31" s="137">
        <v>0</v>
      </c>
      <c r="B31" s="138">
        <v>0</v>
      </c>
      <c r="C31" s="139">
        <v>0</v>
      </c>
      <c r="D31" s="139">
        <v>0</v>
      </c>
      <c r="E31" s="139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1374372.5412235542</v>
      </c>
      <c r="L31" s="142">
        <v>0</v>
      </c>
      <c r="M31" s="142">
        <v>1374372.5412235542</v>
      </c>
      <c r="N31" s="143">
        <v>0</v>
      </c>
    </row>
    <row r="32" spans="1:14" s="282" customFormat="1" ht="13.5" customHeight="1">
      <c r="A32" s="137">
        <v>0</v>
      </c>
      <c r="B32" s="138">
        <v>0</v>
      </c>
      <c r="C32" s="139">
        <v>0</v>
      </c>
      <c r="D32" s="139">
        <v>0</v>
      </c>
      <c r="E32" s="139">
        <v>0</v>
      </c>
      <c r="F32" s="300">
        <v>407782.84451534459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7860867.2640661076</v>
      </c>
    </row>
    <row r="33" spans="1:16" s="282" customFormat="1" ht="13.5" customHeight="1">
      <c r="A33" s="144">
        <v>0</v>
      </c>
      <c r="B33" s="145">
        <v>0</v>
      </c>
      <c r="C33" s="146">
        <v>0</v>
      </c>
      <c r="D33" s="146">
        <v>0</v>
      </c>
      <c r="E33" s="146">
        <v>197194188.65549764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</row>
    <row r="34" spans="1:1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</row>
    <row r="35" spans="1:16" s="282" customFormat="1" ht="13.5" customHeight="1">
      <c r="A35" s="137"/>
      <c r="B35" s="138"/>
      <c r="C35" s="139"/>
      <c r="D35" s="139"/>
      <c r="E35" s="139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197194188.65549764</v>
      </c>
      <c r="N35" s="150">
        <v>0</v>
      </c>
    </row>
    <row r="36" spans="1:16" s="282" customFormat="1" ht="13.5" customHeight="1">
      <c r="A36" s="137">
        <v>0</v>
      </c>
      <c r="B36" s="138">
        <v>0</v>
      </c>
      <c r="C36" s="139">
        <v>0</v>
      </c>
      <c r="D36" s="139">
        <v>0</v>
      </c>
      <c r="E36" s="139">
        <v>4412024.8808620004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4412024.8808620004</v>
      </c>
      <c r="L36" s="142">
        <v>0</v>
      </c>
      <c r="M36" s="142">
        <v>4412024.8808620004</v>
      </c>
      <c r="N36" s="143">
        <v>0</v>
      </c>
    </row>
    <row r="37" spans="1:16" s="282" customFormat="1" ht="13.5" customHeight="1">
      <c r="A37" s="137">
        <v>0</v>
      </c>
      <c r="B37" s="138">
        <v>0</v>
      </c>
      <c r="C37" s="139">
        <v>0</v>
      </c>
      <c r="D37" s="139">
        <v>0</v>
      </c>
      <c r="E37" s="139">
        <v>7105912.4694569996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7105912.4694569996</v>
      </c>
      <c r="N37" s="143">
        <v>0</v>
      </c>
    </row>
    <row r="38" spans="1:16" s="282" customFormat="1" ht="13.5" customHeight="1">
      <c r="A38" s="137">
        <v>0</v>
      </c>
      <c r="B38" s="138">
        <v>0</v>
      </c>
      <c r="C38" s="139">
        <v>0</v>
      </c>
      <c r="D38" s="139">
        <v>0</v>
      </c>
      <c r="E38" s="139">
        <v>0</v>
      </c>
      <c r="F38" s="300">
        <v>3850946.3588859797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447212.58516499633</v>
      </c>
    </row>
    <row r="39" spans="1:16" s="282" customFormat="1" ht="13.5" customHeight="1">
      <c r="A39" s="144">
        <v>0</v>
      </c>
      <c r="B39" s="145">
        <v>0</v>
      </c>
      <c r="C39" s="146">
        <v>0</v>
      </c>
      <c r="D39" s="146">
        <v>0</v>
      </c>
      <c r="E39" s="146">
        <v>200597922.42921862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</row>
    <row r="40" spans="1:1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</row>
    <row r="41" spans="1:16" s="282" customFormat="1" ht="13.5" customHeight="1">
      <c r="A41" s="137"/>
      <c r="B41" s="138"/>
      <c r="C41" s="139"/>
      <c r="D41" s="139"/>
      <c r="E41" s="139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200597922.42921862</v>
      </c>
      <c r="N41" s="150">
        <v>0</v>
      </c>
    </row>
    <row r="42" spans="1:16" s="282" customFormat="1" ht="13.5" customHeight="1">
      <c r="A42" s="137">
        <v>0</v>
      </c>
      <c r="B42" s="138">
        <v>0</v>
      </c>
      <c r="C42" s="139">
        <v>0</v>
      </c>
      <c r="D42" s="139">
        <v>0</v>
      </c>
      <c r="E42" s="139">
        <v>150756842.50549078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P42" s="359"/>
    </row>
    <row r="43" spans="1:16" s="282" customFormat="1" ht="13.5" customHeight="1">
      <c r="A43" s="144">
        <v>0</v>
      </c>
      <c r="B43" s="145">
        <v>0</v>
      </c>
      <c r="C43" s="146">
        <v>0</v>
      </c>
      <c r="D43" s="146">
        <v>0</v>
      </c>
      <c r="E43" s="146">
        <v>49841079.92372784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</row>
    <row r="44" spans="1:1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-9308285.0219931472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</row>
    <row r="45" spans="1:16" s="282" customFormat="1" ht="13.5" customHeight="1">
      <c r="A45" s="356"/>
      <c r="B45" s="356"/>
      <c r="C45" s="356"/>
      <c r="D45" s="356"/>
      <c r="E45" s="356"/>
      <c r="F45" s="356"/>
      <c r="G45" s="356"/>
    </row>
    <row r="46" spans="1:1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16" s="282" customFormat="1" ht="13.5" customHeight="1">
      <c r="B47" s="356"/>
      <c r="C47" s="356"/>
      <c r="D47" s="356"/>
      <c r="E47" s="356"/>
      <c r="F47" s="356"/>
      <c r="G47" s="356"/>
    </row>
    <row r="48" spans="1:16" s="282" customFormat="1" ht="13.5" customHeight="1">
      <c r="A48" s="281" t="s">
        <v>17</v>
      </c>
      <c r="B48" s="356"/>
      <c r="C48" s="356"/>
      <c r="D48" s="356"/>
      <c r="E48" s="356"/>
      <c r="F48" s="356"/>
      <c r="G48" s="356"/>
    </row>
    <row r="49" spans="2:14" s="282" customFormat="1" ht="13.5" customHeight="1">
      <c r="B49" s="356"/>
      <c r="C49" s="356"/>
      <c r="D49" s="356"/>
      <c r="E49" s="356"/>
      <c r="F49" s="356"/>
      <c r="G49" s="356"/>
      <c r="N49" s="291">
        <f>'3.8. CEI2015'!N49+1</f>
        <v>70</v>
      </c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8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Hoja70">
    <tabColor theme="0" tint="-0.499984740745262"/>
    <pageSetUpPr fitToPage="1"/>
  </sheetPr>
  <dimension ref="A1:Z49"/>
  <sheetViews>
    <sheetView zoomScale="80" zoomScaleNormal="80" workbookViewId="0">
      <selection activeCell="I12" sqref="I12:N41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26" s="282" customFormat="1" ht="13.5" customHeight="1">
      <c r="A1" s="364"/>
      <c r="B1" s="356"/>
      <c r="C1" s="356"/>
      <c r="D1" s="356"/>
      <c r="E1" s="356"/>
      <c r="F1" s="356"/>
      <c r="G1" s="356"/>
    </row>
    <row r="2" spans="1:2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2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26" s="282" customFormat="1" ht="13.5" customHeight="1">
      <c r="A4" s="356"/>
      <c r="B4" s="356"/>
      <c r="C4" s="356"/>
      <c r="D4" s="356"/>
      <c r="E4" s="356"/>
      <c r="F4" s="356"/>
      <c r="G4" s="356"/>
    </row>
    <row r="5" spans="1:26" ht="18.75" customHeight="1">
      <c r="A5" s="473" t="s">
        <v>295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</row>
    <row r="6" spans="1:26" ht="18">
      <c r="A6" s="462" t="s">
        <v>308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2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26" s="282" customFormat="1" ht="13.5" customHeight="1">
      <c r="A8" s="356"/>
      <c r="B8" s="356"/>
      <c r="C8" s="356"/>
      <c r="D8" s="356"/>
      <c r="E8" s="356"/>
      <c r="F8" s="356"/>
      <c r="G8" s="356"/>
    </row>
    <row r="9" spans="1:2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2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2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26" s="282" customFormat="1" ht="13.5" customHeight="1">
      <c r="A12" s="137"/>
      <c r="B12" s="138"/>
      <c r="C12" s="257"/>
      <c r="D12" s="257"/>
      <c r="E12" s="257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72115003.667609125</v>
      </c>
      <c r="O12" s="359"/>
      <c r="P12" s="359"/>
      <c r="Q12" s="359"/>
      <c r="U12" s="359"/>
      <c r="V12" s="359"/>
      <c r="W12" s="359"/>
      <c r="X12" s="359"/>
      <c r="Y12" s="359"/>
      <c r="Z12" s="359"/>
    </row>
    <row r="13" spans="1:26" s="282" customFormat="1" ht="13.5" customHeight="1">
      <c r="A13" s="137">
        <v>0</v>
      </c>
      <c r="B13" s="138">
        <v>0</v>
      </c>
      <c r="C13" s="257">
        <v>0</v>
      </c>
      <c r="D13" s="257">
        <v>0</v>
      </c>
      <c r="E13" s="257">
        <v>0</v>
      </c>
      <c r="F13" s="298">
        <v>83637405.476930916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O13" s="359"/>
      <c r="P13" s="359"/>
      <c r="Q13" s="359"/>
      <c r="U13" s="359"/>
      <c r="V13" s="359"/>
      <c r="W13" s="359"/>
      <c r="X13" s="359"/>
      <c r="Y13" s="359"/>
      <c r="Z13" s="359"/>
    </row>
    <row r="14" spans="1:26" s="282" customFormat="1" ht="13.5" customHeight="1">
      <c r="A14" s="137">
        <v>0</v>
      </c>
      <c r="B14" s="138">
        <v>0</v>
      </c>
      <c r="C14" s="257">
        <v>0</v>
      </c>
      <c r="D14" s="257">
        <v>0</v>
      </c>
      <c r="E14" s="257">
        <v>0</v>
      </c>
      <c r="F14" s="257">
        <v>0</v>
      </c>
      <c r="G14" s="140" t="s">
        <v>6</v>
      </c>
      <c r="H14" s="141" t="s">
        <v>5</v>
      </c>
      <c r="I14" s="230">
        <v>240568631.12203985</v>
      </c>
      <c r="J14" s="230">
        <v>16244924.766051508</v>
      </c>
      <c r="K14" s="230">
        <v>24371691.015812717</v>
      </c>
      <c r="L14" s="230">
        <v>92053019.646228448</v>
      </c>
      <c r="M14" s="230">
        <v>373238266.55013251</v>
      </c>
      <c r="N14" s="143">
        <v>0</v>
      </c>
      <c r="O14" s="359"/>
      <c r="P14" s="359"/>
      <c r="Q14" s="359"/>
      <c r="U14" s="359"/>
      <c r="V14" s="359"/>
      <c r="W14" s="359"/>
      <c r="X14" s="359"/>
      <c r="Y14" s="359"/>
      <c r="Z14" s="359"/>
    </row>
    <row r="15" spans="1:26" s="282" customFormat="1" ht="13.5" customHeight="1">
      <c r="A15" s="137">
        <v>130248364.77691112</v>
      </c>
      <c r="B15" s="138">
        <v>4191432.9372568354</v>
      </c>
      <c r="C15" s="257">
        <v>5751481.434551198</v>
      </c>
      <c r="D15" s="257">
        <v>30272803.183415461</v>
      </c>
      <c r="E15" s="257">
        <v>170464082.33213463</v>
      </c>
      <c r="F15" s="257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  <c r="O15" s="359"/>
      <c r="P15" s="359"/>
      <c r="Q15" s="359"/>
      <c r="U15" s="359"/>
      <c r="V15" s="359"/>
      <c r="W15" s="359"/>
      <c r="X15" s="359"/>
      <c r="Y15" s="359"/>
      <c r="Z15" s="359"/>
    </row>
    <row r="16" spans="1:26" s="282" customFormat="1" ht="13.5" customHeight="1">
      <c r="A16" s="257">
        <v>0</v>
      </c>
      <c r="B16" s="257">
        <v>0</v>
      </c>
      <c r="C16" s="257">
        <v>0</v>
      </c>
      <c r="D16" s="257">
        <v>0</v>
      </c>
      <c r="E16" s="257">
        <v>0</v>
      </c>
      <c r="F16" s="257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16348092.98483308</v>
      </c>
      <c r="N16" s="143">
        <v>0</v>
      </c>
      <c r="O16" s="359"/>
      <c r="P16" s="359"/>
      <c r="Q16" s="359"/>
      <c r="U16" s="359"/>
      <c r="V16" s="359"/>
      <c r="W16" s="359"/>
      <c r="X16" s="359"/>
      <c r="Y16" s="359"/>
      <c r="Z16" s="359"/>
    </row>
    <row r="17" spans="1:26" s="360" customFormat="1" ht="13.5" customHeight="1">
      <c r="A17" s="144">
        <v>110320266.34512873</v>
      </c>
      <c r="B17" s="145">
        <v>12053491.828794673</v>
      </c>
      <c r="C17" s="258">
        <v>18620209.581261519</v>
      </c>
      <c r="D17" s="258">
        <v>61780216.46281299</v>
      </c>
      <c r="E17" s="258">
        <v>219122277.202831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  <c r="O17" s="359"/>
      <c r="P17" s="359"/>
      <c r="Q17" s="359"/>
      <c r="U17" s="359"/>
      <c r="V17" s="359"/>
      <c r="W17" s="359"/>
      <c r="X17" s="359"/>
      <c r="Y17" s="359"/>
      <c r="Z17" s="359"/>
    </row>
    <row r="18" spans="1:26" s="282" customFormat="1" ht="13.5" customHeight="1">
      <c r="A18" s="137">
        <v>0</v>
      </c>
      <c r="B18" s="138">
        <v>0</v>
      </c>
      <c r="C18" s="257">
        <v>0</v>
      </c>
      <c r="D18" s="257">
        <v>0</v>
      </c>
      <c r="E18" s="257">
        <v>0</v>
      </c>
      <c r="F18" s="138">
        <v>-11522401.809321791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  <c r="O18" s="359"/>
      <c r="P18" s="359"/>
      <c r="Q18" s="359"/>
      <c r="U18" s="359"/>
      <c r="V18" s="359"/>
      <c r="W18" s="359"/>
      <c r="X18" s="359"/>
      <c r="Y18" s="359"/>
      <c r="Z18" s="359"/>
    </row>
    <row r="19" spans="1:26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  <c r="O19" s="359"/>
      <c r="P19" s="359"/>
      <c r="Q19" s="359"/>
      <c r="U19" s="359"/>
      <c r="V19" s="359"/>
      <c r="W19" s="359"/>
      <c r="X19" s="359"/>
      <c r="Y19" s="359"/>
      <c r="Z19" s="359"/>
    </row>
    <row r="20" spans="1:26" s="360" customFormat="1" ht="13.5" customHeight="1">
      <c r="A20" s="144"/>
      <c r="B20" s="145"/>
      <c r="C20" s="258"/>
      <c r="D20" s="258"/>
      <c r="E20" s="258"/>
      <c r="F20" s="145"/>
      <c r="G20" s="147" t="s">
        <v>62</v>
      </c>
      <c r="H20" s="148" t="s">
        <v>61</v>
      </c>
      <c r="I20" s="149">
        <v>110320266.34512873</v>
      </c>
      <c r="J20" s="149">
        <v>12053491.828794673</v>
      </c>
      <c r="K20" s="149">
        <v>18620209.581261519</v>
      </c>
      <c r="L20" s="149">
        <v>61780216.46281299</v>
      </c>
      <c r="M20" s="149">
        <v>219122277.202831</v>
      </c>
      <c r="N20" s="150">
        <v>0</v>
      </c>
      <c r="O20" s="359"/>
      <c r="P20" s="359"/>
      <c r="Q20" s="359"/>
      <c r="U20" s="359"/>
      <c r="V20" s="359"/>
      <c r="W20" s="359"/>
      <c r="X20" s="359"/>
      <c r="Y20" s="359"/>
      <c r="Z20" s="359"/>
    </row>
    <row r="21" spans="1:26" s="282" customFormat="1" ht="13.5" customHeight="1">
      <c r="A21" s="137">
        <v>32164412.522234187</v>
      </c>
      <c r="B21" s="138">
        <v>3338806.89107187</v>
      </c>
      <c r="C21" s="257">
        <v>18586086.946834501</v>
      </c>
      <c r="D21" s="257">
        <v>13240143.089719061</v>
      </c>
      <c r="E21" s="257">
        <v>67329449.449859619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  <c r="O21" s="359"/>
      <c r="P21" s="359"/>
      <c r="Q21" s="359"/>
      <c r="U21" s="359"/>
      <c r="V21" s="359"/>
      <c r="W21" s="359"/>
      <c r="X21" s="359"/>
      <c r="Y21" s="359"/>
      <c r="Z21" s="359"/>
    </row>
    <row r="22" spans="1:26" s="282" customFormat="1" ht="13.5" customHeight="1">
      <c r="A22" s="137">
        <v>0</v>
      </c>
      <c r="B22" s="138">
        <v>0</v>
      </c>
      <c r="C22" s="257">
        <v>0</v>
      </c>
      <c r="D22" s="257">
        <v>0</v>
      </c>
      <c r="E22" s="257">
        <v>16348092.98483308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  <c r="O22" s="359"/>
      <c r="P22" s="359"/>
      <c r="Q22" s="359"/>
      <c r="U22" s="359"/>
      <c r="V22" s="359"/>
      <c r="W22" s="359"/>
      <c r="X22" s="359"/>
      <c r="Y22" s="359"/>
      <c r="Z22" s="359"/>
    </row>
    <row r="23" spans="1:26" s="282" customFormat="1" ht="13.5" customHeight="1">
      <c r="A23" s="137">
        <v>804367.08197898709</v>
      </c>
      <c r="B23" s="138">
        <v>590593.48075657338</v>
      </c>
      <c r="C23" s="257">
        <v>34122.634427018624</v>
      </c>
      <c r="D23" s="257">
        <v>95781.915888116142</v>
      </c>
      <c r="E23" s="257">
        <v>1524865.1130506953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  <c r="O23" s="359"/>
      <c r="P23" s="359"/>
      <c r="Q23" s="359"/>
      <c r="U23" s="359"/>
      <c r="V23" s="359"/>
      <c r="W23" s="359"/>
      <c r="X23" s="359"/>
      <c r="Y23" s="359"/>
      <c r="Z23" s="359"/>
    </row>
    <row r="24" spans="1:26" s="282" customFormat="1" ht="13.5" customHeight="1">
      <c r="A24" s="144">
        <v>77351486.740915537</v>
      </c>
      <c r="B24" s="145">
        <v>8124091.4569662288</v>
      </c>
      <c r="C24" s="258">
        <v>0</v>
      </c>
      <c r="D24" s="258">
        <v>12279255.320982356</v>
      </c>
      <c r="E24" s="258">
        <v>97754833.51886411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  <c r="O24" s="359"/>
      <c r="P24" s="359"/>
      <c r="Q24" s="359"/>
      <c r="U24" s="359"/>
      <c r="V24" s="359"/>
      <c r="W24" s="359"/>
      <c r="X24" s="359"/>
      <c r="Y24" s="359"/>
      <c r="Z24" s="359"/>
    </row>
    <row r="25" spans="1:26" s="282" customFormat="1" ht="13.5" customHeight="1">
      <c r="A25" s="144">
        <v>0</v>
      </c>
      <c r="B25" s="145">
        <v>0</v>
      </c>
      <c r="C25" s="258">
        <v>0</v>
      </c>
      <c r="D25" s="258">
        <v>36165036.13622345</v>
      </c>
      <c r="E25" s="258">
        <v>36165036.13622345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  <c r="O25" s="359"/>
      <c r="P25" s="359"/>
      <c r="Q25" s="359"/>
      <c r="U25" s="359"/>
      <c r="V25" s="359"/>
      <c r="W25" s="359"/>
      <c r="X25" s="359"/>
      <c r="Y25" s="359"/>
      <c r="Z25" s="359"/>
    </row>
    <row r="26" spans="1:26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  <c r="O26" s="359"/>
      <c r="P26" s="359"/>
      <c r="Q26" s="359"/>
      <c r="U26" s="359"/>
      <c r="V26" s="359"/>
      <c r="W26" s="359"/>
      <c r="X26" s="359"/>
      <c r="Y26" s="359"/>
      <c r="Z26" s="359"/>
    </row>
    <row r="27" spans="1:26" s="282" customFormat="1" ht="13.5" customHeight="1">
      <c r="A27" s="137"/>
      <c r="B27" s="138"/>
      <c r="C27" s="257"/>
      <c r="D27" s="257"/>
      <c r="E27" s="257"/>
      <c r="F27" s="138"/>
      <c r="G27" s="147" t="s">
        <v>58</v>
      </c>
      <c r="H27" s="148" t="s">
        <v>57</v>
      </c>
      <c r="I27" s="149">
        <v>77351486.740915537</v>
      </c>
      <c r="J27" s="149">
        <v>8124091.4569662288</v>
      </c>
      <c r="K27" s="149">
        <v>0</v>
      </c>
      <c r="L27" s="149">
        <v>12279255.320982356</v>
      </c>
      <c r="M27" s="149">
        <v>97754833.51886411</v>
      </c>
      <c r="N27" s="150">
        <v>0</v>
      </c>
      <c r="O27" s="359"/>
      <c r="P27" s="359"/>
      <c r="Q27" s="359"/>
      <c r="U27" s="359"/>
      <c r="V27" s="359"/>
      <c r="W27" s="359"/>
      <c r="X27" s="359"/>
      <c r="Y27" s="359"/>
      <c r="Z27" s="359"/>
    </row>
    <row r="28" spans="1:26" s="282" customFormat="1" ht="13.5" customHeight="1">
      <c r="A28" s="137"/>
      <c r="B28" s="138"/>
      <c r="C28" s="257"/>
      <c r="D28" s="257"/>
      <c r="E28" s="257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36165036.13622345</v>
      </c>
      <c r="M28" s="149">
        <v>36165036.13622345</v>
      </c>
      <c r="N28" s="150">
        <v>0</v>
      </c>
      <c r="O28" s="359"/>
      <c r="P28" s="359"/>
      <c r="Q28" s="359"/>
      <c r="U28" s="359"/>
      <c r="V28" s="359"/>
      <c r="W28" s="359"/>
      <c r="X28" s="359"/>
      <c r="Y28" s="359"/>
      <c r="Z28" s="359"/>
    </row>
    <row r="29" spans="1:26" s="282" customFormat="1" ht="13.5" customHeight="1">
      <c r="A29" s="137">
        <v>0</v>
      </c>
      <c r="B29" s="138">
        <v>0</v>
      </c>
      <c r="C29" s="257">
        <v>0</v>
      </c>
      <c r="D29" s="257">
        <v>0</v>
      </c>
      <c r="E29" s="257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67329449.449859619</v>
      </c>
      <c r="M29" s="142">
        <v>67329449.449859619</v>
      </c>
      <c r="N29" s="143">
        <v>0</v>
      </c>
      <c r="O29" s="359"/>
      <c r="P29" s="359"/>
      <c r="Q29" s="359"/>
      <c r="U29" s="359"/>
      <c r="V29" s="359"/>
      <c r="W29" s="359"/>
      <c r="X29" s="359"/>
      <c r="Y29" s="359"/>
      <c r="Z29" s="359"/>
    </row>
    <row r="30" spans="1:26" s="282" customFormat="1" ht="13.5" customHeight="1">
      <c r="A30" s="137">
        <v>0</v>
      </c>
      <c r="B30" s="138">
        <v>0</v>
      </c>
      <c r="C30" s="257">
        <v>0</v>
      </c>
      <c r="D30" s="257">
        <v>0</v>
      </c>
      <c r="E30" s="257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16348092.98483308</v>
      </c>
      <c r="L30" s="142">
        <v>0</v>
      </c>
      <c r="M30" s="142">
        <v>16348092.98483308</v>
      </c>
      <c r="N30" s="143">
        <v>0</v>
      </c>
      <c r="O30" s="359"/>
      <c r="P30" s="359"/>
      <c r="Q30" s="359"/>
      <c r="U30" s="359"/>
      <c r="V30" s="359"/>
      <c r="W30" s="359"/>
      <c r="X30" s="359"/>
      <c r="Y30" s="359"/>
      <c r="Z30" s="359"/>
    </row>
    <row r="31" spans="1:26" s="282" customFormat="1" ht="13.5" customHeight="1">
      <c r="A31" s="137">
        <v>0</v>
      </c>
      <c r="B31" s="138">
        <v>0</v>
      </c>
      <c r="C31" s="257">
        <v>0</v>
      </c>
      <c r="D31" s="257">
        <v>0</v>
      </c>
      <c r="E31" s="257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1524865.1130506953</v>
      </c>
      <c r="L31" s="142">
        <v>0</v>
      </c>
      <c r="M31" s="142">
        <v>1524865.1130506953</v>
      </c>
      <c r="N31" s="143">
        <v>0</v>
      </c>
      <c r="O31" s="359"/>
      <c r="P31" s="359"/>
      <c r="Q31" s="359"/>
      <c r="U31" s="359"/>
      <c r="V31" s="359"/>
      <c r="W31" s="359"/>
      <c r="X31" s="359"/>
      <c r="Y31" s="359"/>
      <c r="Z31" s="359"/>
    </row>
    <row r="32" spans="1:26" s="282" customFormat="1" ht="13.5" customHeight="1">
      <c r="A32" s="137">
        <v>0</v>
      </c>
      <c r="B32" s="138">
        <v>0</v>
      </c>
      <c r="C32" s="257">
        <v>0</v>
      </c>
      <c r="D32" s="257">
        <v>0</v>
      </c>
      <c r="E32" s="257">
        <v>0</v>
      </c>
      <c r="F32" s="300">
        <v>772302.15403967933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8309899.0462403353</v>
      </c>
      <c r="O32" s="359"/>
      <c r="P32" s="359"/>
      <c r="Q32" s="359"/>
      <c r="U32" s="359"/>
      <c r="V32" s="359"/>
      <c r="W32" s="359"/>
      <c r="X32" s="359"/>
      <c r="Y32" s="359"/>
      <c r="Z32" s="359"/>
    </row>
    <row r="33" spans="1:26" s="282" customFormat="1" ht="13.5" customHeight="1">
      <c r="A33" s="144">
        <v>0</v>
      </c>
      <c r="B33" s="145">
        <v>0</v>
      </c>
      <c r="C33" s="258">
        <v>0</v>
      </c>
      <c r="D33" s="258">
        <v>0</v>
      </c>
      <c r="E33" s="258">
        <v>211584680.31063032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  <c r="O33" s="359"/>
      <c r="P33" s="359"/>
      <c r="Q33" s="359"/>
      <c r="U33" s="359"/>
      <c r="V33" s="359"/>
      <c r="W33" s="359"/>
      <c r="X33" s="359"/>
      <c r="Y33" s="359"/>
      <c r="Z33" s="359"/>
    </row>
    <row r="34" spans="1:2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  <c r="O34" s="359"/>
      <c r="P34" s="359"/>
      <c r="Q34" s="359"/>
      <c r="U34" s="359"/>
      <c r="V34" s="359"/>
      <c r="W34" s="359"/>
      <c r="X34" s="359"/>
      <c r="Y34" s="359"/>
      <c r="Z34" s="359"/>
    </row>
    <row r="35" spans="1:26" s="282" customFormat="1" ht="13.5" customHeight="1">
      <c r="A35" s="137"/>
      <c r="B35" s="138"/>
      <c r="C35" s="257"/>
      <c r="D35" s="257"/>
      <c r="E35" s="257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211584680.31063032</v>
      </c>
      <c r="N35" s="150">
        <v>0</v>
      </c>
      <c r="O35" s="359"/>
      <c r="P35" s="359"/>
      <c r="Q35" s="359"/>
      <c r="U35" s="359"/>
      <c r="V35" s="359"/>
      <c r="W35" s="359"/>
      <c r="X35" s="359"/>
      <c r="Y35" s="359"/>
      <c r="Z35" s="359"/>
    </row>
    <row r="36" spans="1:26" s="282" customFormat="1" ht="13.5" customHeight="1">
      <c r="A36" s="137">
        <v>0</v>
      </c>
      <c r="B36" s="138">
        <v>0</v>
      </c>
      <c r="C36" s="257">
        <v>0</v>
      </c>
      <c r="D36" s="257">
        <v>0</v>
      </c>
      <c r="E36" s="257">
        <v>5066607.8240900002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5066607.8240900002</v>
      </c>
      <c r="L36" s="142">
        <v>0</v>
      </c>
      <c r="M36" s="142">
        <v>5066607.8240900002</v>
      </c>
      <c r="N36" s="143">
        <v>0</v>
      </c>
      <c r="O36" s="359"/>
      <c r="P36" s="359"/>
      <c r="Q36" s="359"/>
      <c r="U36" s="359"/>
      <c r="V36" s="359"/>
      <c r="W36" s="359"/>
      <c r="X36" s="359"/>
      <c r="Y36" s="359"/>
      <c r="Z36" s="359"/>
    </row>
    <row r="37" spans="1:26" s="282" customFormat="1" ht="13.5" customHeight="1">
      <c r="A37" s="137">
        <v>0</v>
      </c>
      <c r="B37" s="138">
        <v>0</v>
      </c>
      <c r="C37" s="257">
        <v>0</v>
      </c>
      <c r="D37" s="257">
        <v>0</v>
      </c>
      <c r="E37" s="257">
        <v>8143206.4605154125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8143206.4605154125</v>
      </c>
      <c r="N37" s="143">
        <v>0</v>
      </c>
      <c r="O37" s="359"/>
      <c r="P37" s="359"/>
      <c r="Q37" s="359"/>
      <c r="U37" s="359"/>
      <c r="V37" s="359"/>
      <c r="W37" s="359"/>
      <c r="X37" s="359"/>
      <c r="Y37" s="359"/>
      <c r="Z37" s="359"/>
    </row>
    <row r="38" spans="1:26" s="282" customFormat="1" ht="13.5" customHeight="1">
      <c r="A38" s="137">
        <v>0</v>
      </c>
      <c r="B38" s="138">
        <v>0</v>
      </c>
      <c r="C38" s="257">
        <v>0</v>
      </c>
      <c r="D38" s="257">
        <v>0</v>
      </c>
      <c r="E38" s="257">
        <v>0</v>
      </c>
      <c r="F38" s="300">
        <v>4817454.0551984496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837437.40653494583</v>
      </c>
      <c r="O38" s="359"/>
      <c r="P38" s="359"/>
      <c r="Q38" s="359"/>
      <c r="U38" s="359"/>
      <c r="V38" s="359"/>
      <c r="W38" s="359"/>
      <c r="X38" s="359"/>
      <c r="Y38" s="359"/>
      <c r="Z38" s="359"/>
    </row>
    <row r="39" spans="1:26" s="282" customFormat="1" ht="13.5" customHeight="1">
      <c r="A39" s="144">
        <v>0</v>
      </c>
      <c r="B39" s="145">
        <v>0</v>
      </c>
      <c r="C39" s="258">
        <v>0</v>
      </c>
      <c r="D39" s="258">
        <v>0</v>
      </c>
      <c r="E39" s="258">
        <v>215564696.95929384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  <c r="O39" s="359"/>
      <c r="P39" s="359"/>
      <c r="Q39" s="359"/>
      <c r="U39" s="359"/>
      <c r="V39" s="359"/>
      <c r="W39" s="359"/>
      <c r="X39" s="359"/>
      <c r="Y39" s="359"/>
      <c r="Z39" s="359"/>
    </row>
    <row r="40" spans="1:2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  <c r="O40" s="359"/>
      <c r="P40" s="359"/>
      <c r="Q40" s="359"/>
      <c r="U40" s="359"/>
      <c r="V40" s="359"/>
      <c r="W40" s="359"/>
      <c r="X40" s="359"/>
      <c r="Y40" s="359"/>
      <c r="Z40" s="359"/>
    </row>
    <row r="41" spans="1:26" s="282" customFormat="1" ht="13.5" customHeight="1">
      <c r="A41" s="137"/>
      <c r="B41" s="138"/>
      <c r="C41" s="257"/>
      <c r="D41" s="257"/>
      <c r="E41" s="257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215564696.95929384</v>
      </c>
      <c r="N41" s="150">
        <v>0</v>
      </c>
      <c r="O41" s="359"/>
      <c r="P41" s="359"/>
      <c r="Q41" s="359"/>
      <c r="U41" s="359"/>
      <c r="V41" s="359"/>
      <c r="W41" s="359"/>
      <c r="X41" s="359"/>
      <c r="Y41" s="359"/>
      <c r="Z41" s="359"/>
    </row>
    <row r="42" spans="1:26" s="282" customFormat="1" ht="13.5" customHeight="1">
      <c r="A42" s="137">
        <v>0</v>
      </c>
      <c r="B42" s="138">
        <v>0</v>
      </c>
      <c r="C42" s="257">
        <v>0</v>
      </c>
      <c r="D42" s="257">
        <v>0</v>
      </c>
      <c r="E42" s="257">
        <v>162460592.28232676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O42" s="359"/>
      <c r="P42" s="359"/>
      <c r="Q42" s="359"/>
      <c r="U42" s="359"/>
      <c r="V42" s="359"/>
      <c r="W42" s="359"/>
      <c r="X42" s="359"/>
      <c r="Y42" s="359"/>
      <c r="Z42" s="359"/>
    </row>
    <row r="43" spans="1:26" s="282" customFormat="1" ht="13.5" customHeight="1">
      <c r="A43" s="144">
        <v>0</v>
      </c>
      <c r="B43" s="145">
        <v>0</v>
      </c>
      <c r="C43" s="258">
        <v>0</v>
      </c>
      <c r="D43" s="258">
        <v>0</v>
      </c>
      <c r="E43" s="258">
        <v>53104104.676967084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  <c r="O43" s="359"/>
      <c r="P43" s="359"/>
      <c r="Q43" s="359"/>
      <c r="U43" s="359"/>
      <c r="V43" s="359"/>
      <c r="W43" s="359"/>
      <c r="X43" s="359"/>
      <c r="Y43" s="359"/>
      <c r="Z43" s="359"/>
    </row>
    <row r="44" spans="1:2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-7964821.5657846387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  <c r="O44" s="359"/>
      <c r="P44" s="359"/>
      <c r="Q44" s="359"/>
      <c r="U44" s="359"/>
      <c r="V44" s="359"/>
      <c r="W44" s="359"/>
      <c r="X44" s="359"/>
      <c r="Y44" s="359"/>
      <c r="Z44" s="359"/>
    </row>
    <row r="45" spans="1:26" s="282" customFormat="1" ht="13.5" customHeight="1">
      <c r="A45" s="356"/>
      <c r="B45" s="356"/>
      <c r="C45" s="356"/>
      <c r="D45" s="356"/>
      <c r="E45" s="356"/>
      <c r="F45" s="356"/>
      <c r="G45" s="356"/>
    </row>
    <row r="46" spans="1:26" s="282" customFormat="1" ht="12.7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26" s="282" customFormat="1" ht="13.5" customHeight="1">
      <c r="B47" s="356"/>
      <c r="C47" s="356"/>
      <c r="D47" s="356"/>
      <c r="E47" s="356"/>
      <c r="F47" s="356"/>
      <c r="G47" s="356"/>
    </row>
    <row r="48" spans="1:26" s="282" customFormat="1" ht="13.5" customHeight="1">
      <c r="A48" s="281" t="s">
        <v>17</v>
      </c>
      <c r="B48" s="356"/>
      <c r="C48" s="356"/>
      <c r="D48" s="356"/>
      <c r="E48" s="356"/>
      <c r="F48" s="356"/>
      <c r="G48" s="356"/>
    </row>
    <row r="49" spans="2:14" s="282" customFormat="1" ht="13.5" customHeight="1">
      <c r="B49" s="356"/>
      <c r="C49" s="356"/>
      <c r="D49" s="356"/>
      <c r="E49" s="356"/>
      <c r="F49" s="356"/>
      <c r="G49" s="356"/>
      <c r="N49" s="367">
        <f>'3.9. CEI2016'!N49+1</f>
        <v>71</v>
      </c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9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Hoja72">
    <tabColor theme="0" tint="-0.499984740745262"/>
    <pageSetUpPr fitToPage="1"/>
  </sheetPr>
  <dimension ref="A1:Z49"/>
  <sheetViews>
    <sheetView zoomScale="80" zoomScaleNormal="80" workbookViewId="0">
      <selection activeCell="I12" sqref="I12:N41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26" s="282" customFormat="1" ht="13.5" customHeight="1">
      <c r="A1" s="364"/>
      <c r="B1" s="356"/>
      <c r="C1" s="356"/>
      <c r="D1" s="356"/>
      <c r="E1" s="356"/>
      <c r="F1" s="356"/>
      <c r="G1" s="356"/>
    </row>
    <row r="2" spans="1:2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2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26" s="282" customFormat="1" ht="13.5" customHeight="1">
      <c r="A4" s="356"/>
      <c r="B4" s="356"/>
      <c r="C4" s="356"/>
      <c r="D4" s="356"/>
      <c r="E4" s="356"/>
      <c r="F4" s="356"/>
      <c r="G4" s="356"/>
    </row>
    <row r="5" spans="1:26" ht="18.75" customHeight="1">
      <c r="A5" s="473" t="s">
        <v>302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</row>
    <row r="6" spans="1:26" ht="18">
      <c r="A6" s="462" t="s">
        <v>329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2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26" s="282" customFormat="1" ht="13.5" customHeight="1">
      <c r="A8" s="356"/>
      <c r="B8" s="356"/>
      <c r="C8" s="356"/>
      <c r="D8" s="356"/>
      <c r="E8" s="356"/>
      <c r="F8" s="356"/>
      <c r="G8" s="356"/>
    </row>
    <row r="9" spans="1:2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2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2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26" s="282" customFormat="1" ht="13.5" customHeight="1">
      <c r="A12" s="137"/>
      <c r="B12" s="138"/>
      <c r="C12" s="257"/>
      <c r="D12" s="257"/>
      <c r="E12" s="257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81199812.512348965</v>
      </c>
      <c r="O12" s="359"/>
      <c r="P12" s="359"/>
      <c r="Q12" s="359"/>
      <c r="U12" s="359"/>
      <c r="V12" s="359"/>
      <c r="W12" s="359"/>
      <c r="X12" s="359"/>
      <c r="Y12" s="359"/>
      <c r="Z12" s="359"/>
    </row>
    <row r="13" spans="1:26" s="282" customFormat="1" ht="13.5" customHeight="1">
      <c r="A13" s="137">
        <v>0</v>
      </c>
      <c r="B13" s="138">
        <v>0</v>
      </c>
      <c r="C13" s="257">
        <v>0</v>
      </c>
      <c r="D13" s="257">
        <v>0</v>
      </c>
      <c r="E13" s="257">
        <v>0</v>
      </c>
      <c r="F13" s="298">
        <v>84974864.664638594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O13" s="359"/>
      <c r="P13" s="359"/>
      <c r="Q13" s="359"/>
      <c r="U13" s="359"/>
      <c r="V13" s="359"/>
      <c r="W13" s="359"/>
      <c r="X13" s="359"/>
      <c r="Y13" s="359"/>
      <c r="Z13" s="359"/>
    </row>
    <row r="14" spans="1:26" s="282" customFormat="1" ht="13.5" customHeight="1">
      <c r="A14" s="137">
        <v>0</v>
      </c>
      <c r="B14" s="138">
        <v>0</v>
      </c>
      <c r="C14" s="257">
        <v>0</v>
      </c>
      <c r="D14" s="257">
        <v>0</v>
      </c>
      <c r="E14" s="257">
        <v>0</v>
      </c>
      <c r="F14" s="257">
        <v>0</v>
      </c>
      <c r="G14" s="140" t="s">
        <v>6</v>
      </c>
      <c r="H14" s="141" t="s">
        <v>5</v>
      </c>
      <c r="I14" s="230">
        <v>255186003.3436532</v>
      </c>
      <c r="J14" s="230">
        <v>17200143.1803375</v>
      </c>
      <c r="K14" s="230">
        <v>26595594.752698332</v>
      </c>
      <c r="L14" s="230">
        <v>95964062.859277785</v>
      </c>
      <c r="M14" s="230">
        <v>394945804.13596684</v>
      </c>
      <c r="N14" s="143">
        <v>0</v>
      </c>
      <c r="O14" s="359"/>
      <c r="P14" s="359"/>
      <c r="Q14" s="359"/>
      <c r="U14" s="359"/>
      <c r="V14" s="359"/>
      <c r="W14" s="359"/>
      <c r="X14" s="359"/>
      <c r="Y14" s="359"/>
      <c r="Z14" s="359"/>
    </row>
    <row r="15" spans="1:26" s="282" customFormat="1" ht="13.5" customHeight="1">
      <c r="A15" s="137">
        <v>139929450.43393561</v>
      </c>
      <c r="B15" s="138">
        <v>4296180.2952752747</v>
      </c>
      <c r="C15" s="257">
        <v>5826586.798280349</v>
      </c>
      <c r="D15" s="257">
        <v>31874002.084382314</v>
      </c>
      <c r="E15" s="257">
        <v>181926219.61187357</v>
      </c>
      <c r="F15" s="257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  <c r="O15" s="359"/>
      <c r="P15" s="359"/>
      <c r="Q15" s="359"/>
      <c r="U15" s="359"/>
      <c r="V15" s="359"/>
      <c r="W15" s="359"/>
      <c r="X15" s="359"/>
      <c r="Y15" s="359"/>
      <c r="Z15" s="359"/>
    </row>
    <row r="16" spans="1:26" s="282" customFormat="1" ht="13.5" customHeight="1">
      <c r="A16" s="257">
        <v>0</v>
      </c>
      <c r="B16" s="257">
        <v>0</v>
      </c>
      <c r="C16" s="257">
        <v>0</v>
      </c>
      <c r="D16" s="257">
        <v>0</v>
      </c>
      <c r="E16" s="257">
        <v>0</v>
      </c>
      <c r="F16" s="257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17556892.946317926</v>
      </c>
      <c r="N16" s="143">
        <v>0</v>
      </c>
      <c r="O16" s="359"/>
      <c r="P16" s="359"/>
      <c r="Q16" s="359"/>
      <c r="U16" s="359"/>
      <c r="V16" s="359"/>
      <c r="W16" s="359"/>
      <c r="X16" s="359"/>
      <c r="Y16" s="359"/>
      <c r="Z16" s="359"/>
    </row>
    <row r="17" spans="1:26" s="360" customFormat="1" ht="13.5" customHeight="1">
      <c r="A17" s="144">
        <v>115256552.90971759</v>
      </c>
      <c r="B17" s="145">
        <v>12903962.885062225</v>
      </c>
      <c r="C17" s="258">
        <v>20769007.954417981</v>
      </c>
      <c r="D17" s="258">
        <v>64090060.774895474</v>
      </c>
      <c r="E17" s="258">
        <v>230576477.47041118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  <c r="O17" s="359"/>
      <c r="P17" s="359"/>
      <c r="Q17" s="359"/>
      <c r="U17" s="359"/>
      <c r="V17" s="359"/>
      <c r="W17" s="359"/>
      <c r="X17" s="359"/>
      <c r="Y17" s="359"/>
      <c r="Z17" s="359"/>
    </row>
    <row r="18" spans="1:26" s="282" customFormat="1" ht="13.5" customHeight="1">
      <c r="A18" s="137">
        <v>0</v>
      </c>
      <c r="B18" s="138">
        <v>0</v>
      </c>
      <c r="C18" s="257">
        <v>0</v>
      </c>
      <c r="D18" s="257">
        <v>0</v>
      </c>
      <c r="E18" s="257">
        <v>0</v>
      </c>
      <c r="F18" s="138">
        <v>-3775052.152289629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  <c r="O18" s="359"/>
      <c r="P18" s="359"/>
      <c r="Q18" s="359"/>
      <c r="U18" s="359"/>
      <c r="V18" s="359"/>
      <c r="W18" s="359"/>
      <c r="X18" s="359"/>
      <c r="Y18" s="359"/>
      <c r="Z18" s="359"/>
    </row>
    <row r="19" spans="1:26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  <c r="O19" s="359"/>
      <c r="P19" s="359"/>
      <c r="Q19" s="359"/>
      <c r="U19" s="359"/>
      <c r="V19" s="359"/>
      <c r="W19" s="359"/>
      <c r="X19" s="359"/>
      <c r="Y19" s="359"/>
      <c r="Z19" s="359"/>
    </row>
    <row r="20" spans="1:26" s="360" customFormat="1" ht="13.5" customHeight="1">
      <c r="A20" s="144"/>
      <c r="B20" s="145"/>
      <c r="C20" s="258"/>
      <c r="D20" s="258"/>
      <c r="E20" s="258"/>
      <c r="F20" s="145"/>
      <c r="G20" s="147" t="s">
        <v>62</v>
      </c>
      <c r="H20" s="148" t="s">
        <v>61</v>
      </c>
      <c r="I20" s="149">
        <v>115256552.90971759</v>
      </c>
      <c r="J20" s="149">
        <v>12903962.885062225</v>
      </c>
      <c r="K20" s="149">
        <v>20769007.954417981</v>
      </c>
      <c r="L20" s="149">
        <v>64090060.774895474</v>
      </c>
      <c r="M20" s="149">
        <v>230576477.47041118</v>
      </c>
      <c r="N20" s="150">
        <v>0</v>
      </c>
      <c r="O20" s="359"/>
      <c r="P20" s="359"/>
      <c r="Q20" s="359"/>
      <c r="U20" s="359"/>
      <c r="V20" s="359"/>
      <c r="W20" s="359"/>
      <c r="X20" s="359"/>
      <c r="Y20" s="359"/>
      <c r="Z20" s="359"/>
    </row>
    <row r="21" spans="1:26" s="282" customFormat="1" ht="13.5" customHeight="1">
      <c r="A21" s="137">
        <v>34797807.260343477</v>
      </c>
      <c r="B21" s="138">
        <v>3423933.8190034665</v>
      </c>
      <c r="C21" s="257">
        <v>20735274.854554001</v>
      </c>
      <c r="D21" s="257">
        <v>14004013.449665787</v>
      </c>
      <c r="E21" s="257">
        <v>72961029.383566722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  <c r="O21" s="359"/>
      <c r="P21" s="359"/>
      <c r="Q21" s="359"/>
      <c r="U21" s="359"/>
      <c r="V21" s="359"/>
      <c r="W21" s="359"/>
      <c r="X21" s="359"/>
      <c r="Y21" s="359"/>
      <c r="Z21" s="359"/>
    </row>
    <row r="22" spans="1:26" s="282" customFormat="1" ht="13.5" customHeight="1">
      <c r="A22" s="137">
        <v>0</v>
      </c>
      <c r="B22" s="138">
        <v>0</v>
      </c>
      <c r="C22" s="257">
        <v>0</v>
      </c>
      <c r="D22" s="257">
        <v>0</v>
      </c>
      <c r="E22" s="257">
        <v>17556892.946317926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  <c r="O22" s="359"/>
      <c r="P22" s="359"/>
      <c r="Q22" s="359"/>
      <c r="U22" s="359"/>
      <c r="V22" s="359"/>
      <c r="W22" s="359"/>
      <c r="X22" s="359"/>
      <c r="Y22" s="359"/>
      <c r="Z22" s="359"/>
    </row>
    <row r="23" spans="1:26" s="282" customFormat="1" ht="13.5" customHeight="1">
      <c r="A23" s="137">
        <v>772283.45647227357</v>
      </c>
      <c r="B23" s="138">
        <v>579784.67369222315</v>
      </c>
      <c r="C23" s="257">
        <v>33733.099863982054</v>
      </c>
      <c r="D23" s="257">
        <v>96284.609070545208</v>
      </c>
      <c r="E23" s="257">
        <v>1482085.839099024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  <c r="O23" s="359"/>
      <c r="P23" s="359"/>
      <c r="Q23" s="359"/>
      <c r="U23" s="359"/>
      <c r="V23" s="359"/>
      <c r="W23" s="359"/>
      <c r="X23" s="359"/>
      <c r="Y23" s="359"/>
      <c r="Z23" s="359"/>
    </row>
    <row r="24" spans="1:26" s="282" customFormat="1" ht="13.5" customHeight="1">
      <c r="A24" s="144">
        <v>79686462.192901865</v>
      </c>
      <c r="B24" s="145">
        <v>8900244.392366536</v>
      </c>
      <c r="C24" s="258">
        <v>0</v>
      </c>
      <c r="D24" s="258">
        <v>12925313.570531158</v>
      </c>
      <c r="E24" s="258">
        <v>101512020.15579957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  <c r="O24" s="359"/>
      <c r="P24" s="359"/>
      <c r="Q24" s="359"/>
      <c r="U24" s="359"/>
      <c r="V24" s="359"/>
      <c r="W24" s="359"/>
      <c r="X24" s="359"/>
      <c r="Y24" s="359"/>
      <c r="Z24" s="359"/>
    </row>
    <row r="25" spans="1:26" s="282" customFormat="1" ht="13.5" customHeight="1">
      <c r="A25" s="144">
        <v>0</v>
      </c>
      <c r="B25" s="145">
        <v>0</v>
      </c>
      <c r="C25" s="258">
        <v>0</v>
      </c>
      <c r="D25" s="258">
        <v>37064449.14562799</v>
      </c>
      <c r="E25" s="258">
        <v>37064449.14562799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  <c r="O25" s="359"/>
      <c r="P25" s="359"/>
      <c r="Q25" s="359"/>
      <c r="U25" s="359"/>
      <c r="V25" s="359"/>
      <c r="W25" s="359"/>
      <c r="X25" s="359"/>
      <c r="Y25" s="359"/>
      <c r="Z25" s="359"/>
    </row>
    <row r="26" spans="1:26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  <c r="O26" s="359"/>
      <c r="P26" s="359"/>
      <c r="Q26" s="359"/>
      <c r="U26" s="359"/>
      <c r="V26" s="359"/>
      <c r="W26" s="359"/>
      <c r="X26" s="359"/>
      <c r="Y26" s="359"/>
      <c r="Z26" s="359"/>
    </row>
    <row r="27" spans="1:26" s="282" customFormat="1" ht="13.5" customHeight="1">
      <c r="A27" s="137"/>
      <c r="B27" s="138"/>
      <c r="C27" s="257"/>
      <c r="D27" s="257"/>
      <c r="E27" s="257"/>
      <c r="F27" s="138"/>
      <c r="G27" s="147" t="s">
        <v>58</v>
      </c>
      <c r="H27" s="148" t="s">
        <v>57</v>
      </c>
      <c r="I27" s="149">
        <v>79686462.192901865</v>
      </c>
      <c r="J27" s="149">
        <v>8900244.392366536</v>
      </c>
      <c r="K27" s="149">
        <v>0</v>
      </c>
      <c r="L27" s="149">
        <v>12925313.570531158</v>
      </c>
      <c r="M27" s="149">
        <v>101512020.15579957</v>
      </c>
      <c r="N27" s="150">
        <v>0</v>
      </c>
      <c r="O27" s="359"/>
      <c r="P27" s="359"/>
      <c r="Q27" s="359"/>
      <c r="U27" s="359"/>
      <c r="V27" s="359"/>
      <c r="W27" s="359"/>
      <c r="X27" s="359"/>
      <c r="Y27" s="359"/>
      <c r="Z27" s="359"/>
    </row>
    <row r="28" spans="1:26" s="282" customFormat="1" ht="13.5" customHeight="1">
      <c r="A28" s="137"/>
      <c r="B28" s="138"/>
      <c r="C28" s="257"/>
      <c r="D28" s="257"/>
      <c r="E28" s="257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37064449.14562799</v>
      </c>
      <c r="M28" s="149">
        <v>37064449.14562799</v>
      </c>
      <c r="N28" s="150">
        <v>0</v>
      </c>
      <c r="O28" s="359"/>
      <c r="P28" s="359"/>
      <c r="Q28" s="359"/>
      <c r="U28" s="359"/>
      <c r="V28" s="359"/>
      <c r="W28" s="359"/>
      <c r="X28" s="359"/>
      <c r="Y28" s="359"/>
      <c r="Z28" s="359"/>
    </row>
    <row r="29" spans="1:26" s="282" customFormat="1" ht="13.5" customHeight="1">
      <c r="A29" s="137">
        <v>0</v>
      </c>
      <c r="B29" s="138">
        <v>0</v>
      </c>
      <c r="C29" s="257">
        <v>0</v>
      </c>
      <c r="D29" s="257">
        <v>0</v>
      </c>
      <c r="E29" s="257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72961029.383566722</v>
      </c>
      <c r="M29" s="142">
        <v>72961029.383566722</v>
      </c>
      <c r="N29" s="143">
        <v>0</v>
      </c>
      <c r="O29" s="359"/>
      <c r="P29" s="359"/>
      <c r="Q29" s="359"/>
      <c r="U29" s="359"/>
      <c r="V29" s="359"/>
      <c r="W29" s="359"/>
      <c r="X29" s="359"/>
      <c r="Y29" s="359"/>
      <c r="Z29" s="359"/>
    </row>
    <row r="30" spans="1:26" s="282" customFormat="1" ht="13.5" customHeight="1">
      <c r="A30" s="137">
        <v>0</v>
      </c>
      <c r="B30" s="138">
        <v>0</v>
      </c>
      <c r="C30" s="257">
        <v>0</v>
      </c>
      <c r="D30" s="257">
        <v>0</v>
      </c>
      <c r="E30" s="257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17556892.946317926</v>
      </c>
      <c r="L30" s="142">
        <v>0</v>
      </c>
      <c r="M30" s="142">
        <v>17556892.946317926</v>
      </c>
      <c r="N30" s="143">
        <v>0</v>
      </c>
      <c r="O30" s="359"/>
      <c r="P30" s="359"/>
      <c r="Q30" s="359"/>
      <c r="U30" s="359"/>
      <c r="V30" s="359"/>
      <c r="W30" s="359"/>
      <c r="X30" s="359"/>
      <c r="Y30" s="359"/>
      <c r="Z30" s="359"/>
    </row>
    <row r="31" spans="1:26" s="282" customFormat="1" ht="13.5" customHeight="1">
      <c r="A31" s="137">
        <v>0</v>
      </c>
      <c r="B31" s="138">
        <v>0</v>
      </c>
      <c r="C31" s="257">
        <v>0</v>
      </c>
      <c r="D31" s="257">
        <v>0</v>
      </c>
      <c r="E31" s="257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1482085.839099024</v>
      </c>
      <c r="L31" s="142">
        <v>0</v>
      </c>
      <c r="M31" s="142">
        <v>1482085.839099024</v>
      </c>
      <c r="N31" s="143">
        <v>0</v>
      </c>
      <c r="O31" s="359"/>
      <c r="P31" s="359"/>
      <c r="Q31" s="359"/>
      <c r="U31" s="359"/>
      <c r="V31" s="359"/>
      <c r="W31" s="359"/>
      <c r="X31" s="359"/>
      <c r="Y31" s="359"/>
      <c r="Z31" s="359"/>
    </row>
    <row r="32" spans="1:26" s="282" customFormat="1" ht="13.5" customHeight="1">
      <c r="A32" s="137">
        <v>0</v>
      </c>
      <c r="B32" s="138">
        <v>0</v>
      </c>
      <c r="C32" s="257">
        <v>0</v>
      </c>
      <c r="D32" s="257">
        <v>0</v>
      </c>
      <c r="E32" s="257">
        <v>0</v>
      </c>
      <c r="F32" s="300">
        <v>1359317.4086112627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9218998.1372324936</v>
      </c>
      <c r="O32" s="359"/>
      <c r="P32" s="359"/>
      <c r="Q32" s="359"/>
      <c r="U32" s="359"/>
      <c r="V32" s="359"/>
      <c r="W32" s="359"/>
      <c r="X32" s="359"/>
      <c r="Y32" s="359"/>
      <c r="Z32" s="359"/>
    </row>
    <row r="33" spans="1:26" s="282" customFormat="1" ht="13.5" customHeight="1">
      <c r="A33" s="144">
        <v>0</v>
      </c>
      <c r="B33" s="145">
        <v>0</v>
      </c>
      <c r="C33" s="258">
        <v>0</v>
      </c>
      <c r="D33" s="258">
        <v>0</v>
      </c>
      <c r="E33" s="258">
        <v>222716796.74179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  <c r="O33" s="359"/>
      <c r="P33" s="359"/>
      <c r="Q33" s="359"/>
      <c r="U33" s="359"/>
      <c r="V33" s="359"/>
      <c r="W33" s="359"/>
      <c r="X33" s="359"/>
      <c r="Y33" s="359"/>
      <c r="Z33" s="359"/>
    </row>
    <row r="34" spans="1:2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  <c r="O34" s="359"/>
      <c r="P34" s="359"/>
      <c r="Q34" s="359"/>
      <c r="U34" s="359"/>
      <c r="V34" s="359"/>
      <c r="W34" s="359"/>
      <c r="X34" s="359"/>
      <c r="Y34" s="359"/>
      <c r="Z34" s="359"/>
    </row>
    <row r="35" spans="1:26" s="282" customFormat="1" ht="13.5" customHeight="1">
      <c r="A35" s="137"/>
      <c r="B35" s="138"/>
      <c r="C35" s="257"/>
      <c r="D35" s="257"/>
      <c r="E35" s="257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222716796.74179</v>
      </c>
      <c r="N35" s="150">
        <v>0</v>
      </c>
      <c r="O35" s="359"/>
      <c r="P35" s="359"/>
      <c r="Q35" s="359"/>
      <c r="U35" s="359"/>
      <c r="V35" s="359"/>
      <c r="W35" s="359"/>
      <c r="X35" s="359"/>
      <c r="Y35" s="359"/>
      <c r="Z35" s="359"/>
    </row>
    <row r="36" spans="1:26" s="282" customFormat="1" ht="13.5" customHeight="1">
      <c r="A36" s="137">
        <v>0</v>
      </c>
      <c r="B36" s="138">
        <v>0</v>
      </c>
      <c r="C36" s="257">
        <v>0</v>
      </c>
      <c r="D36" s="257">
        <v>0</v>
      </c>
      <c r="E36" s="257">
        <v>5238539.3277869998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5238539.3277869998</v>
      </c>
      <c r="L36" s="142">
        <v>0</v>
      </c>
      <c r="M36" s="142">
        <v>5238539.3277869998</v>
      </c>
      <c r="N36" s="143">
        <v>0</v>
      </c>
      <c r="O36" s="359"/>
      <c r="P36" s="359"/>
      <c r="Q36" s="359"/>
      <c r="U36" s="359"/>
      <c r="V36" s="359"/>
      <c r="W36" s="359"/>
      <c r="X36" s="359"/>
      <c r="Y36" s="359"/>
      <c r="Z36" s="359"/>
    </row>
    <row r="37" spans="1:26" s="282" customFormat="1" ht="13.5" customHeight="1">
      <c r="A37" s="137">
        <v>0</v>
      </c>
      <c r="B37" s="138">
        <v>0</v>
      </c>
      <c r="C37" s="257">
        <v>0</v>
      </c>
      <c r="D37" s="257">
        <v>0</v>
      </c>
      <c r="E37" s="257">
        <v>8209185.6750405757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8209185.6750405757</v>
      </c>
      <c r="N37" s="143">
        <v>0</v>
      </c>
      <c r="O37" s="359"/>
      <c r="P37" s="359"/>
      <c r="Q37" s="359"/>
      <c r="U37" s="359"/>
      <c r="V37" s="359"/>
      <c r="W37" s="359"/>
      <c r="X37" s="359"/>
      <c r="Y37" s="359"/>
      <c r="Z37" s="359"/>
    </row>
    <row r="38" spans="1:26" s="282" customFormat="1" ht="13.5" customHeight="1">
      <c r="A38" s="137">
        <v>0</v>
      </c>
      <c r="B38" s="138">
        <v>0</v>
      </c>
      <c r="C38" s="257">
        <v>0</v>
      </c>
      <c r="D38" s="257">
        <v>0</v>
      </c>
      <c r="E38" s="257">
        <v>0</v>
      </c>
      <c r="F38" s="300">
        <v>5245338.2880555345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654150.52218948444</v>
      </c>
      <c r="O38" s="359"/>
      <c r="P38" s="359"/>
      <c r="Q38" s="359"/>
      <c r="U38" s="359"/>
      <c r="V38" s="359"/>
      <c r="W38" s="359"/>
      <c r="X38" s="359"/>
      <c r="Y38" s="359"/>
      <c r="Z38" s="359"/>
    </row>
    <row r="39" spans="1:26" s="282" customFormat="1" ht="13.5" customHeight="1">
      <c r="A39" s="144">
        <v>0</v>
      </c>
      <c r="B39" s="145">
        <v>0</v>
      </c>
      <c r="C39" s="258">
        <v>0</v>
      </c>
      <c r="D39" s="258">
        <v>0</v>
      </c>
      <c r="E39" s="258">
        <v>227307984.50765604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  <c r="O39" s="359"/>
      <c r="P39" s="359"/>
      <c r="Q39" s="359"/>
      <c r="U39" s="359"/>
      <c r="V39" s="359"/>
      <c r="W39" s="359"/>
      <c r="X39" s="359"/>
      <c r="Y39" s="359"/>
      <c r="Z39" s="359"/>
    </row>
    <row r="40" spans="1:2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  <c r="O40" s="359"/>
      <c r="P40" s="359"/>
      <c r="Q40" s="359"/>
      <c r="U40" s="359"/>
      <c r="V40" s="359"/>
      <c r="W40" s="359"/>
      <c r="X40" s="359"/>
      <c r="Y40" s="359"/>
      <c r="Z40" s="359"/>
    </row>
    <row r="41" spans="1:26" s="282" customFormat="1" ht="13.5" customHeight="1">
      <c r="A41" s="137"/>
      <c r="B41" s="138"/>
      <c r="C41" s="257"/>
      <c r="D41" s="257"/>
      <c r="E41" s="257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227307984.50765604</v>
      </c>
      <c r="N41" s="150">
        <v>0</v>
      </c>
      <c r="O41" s="359"/>
      <c r="P41" s="359"/>
      <c r="Q41" s="359"/>
      <c r="U41" s="359"/>
      <c r="V41" s="359"/>
      <c r="W41" s="359"/>
      <c r="X41" s="359"/>
      <c r="Y41" s="359"/>
      <c r="Z41" s="359"/>
    </row>
    <row r="42" spans="1:26" s="282" customFormat="1" ht="13.5" customHeight="1">
      <c r="A42" s="137">
        <v>0</v>
      </c>
      <c r="B42" s="138">
        <v>0</v>
      </c>
      <c r="C42" s="257">
        <v>0</v>
      </c>
      <c r="D42" s="257">
        <v>0</v>
      </c>
      <c r="E42" s="257">
        <v>174271296.70271409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O42" s="359"/>
      <c r="P42" s="359"/>
      <c r="Q42" s="359"/>
      <c r="U42" s="359"/>
      <c r="V42" s="359"/>
      <c r="W42" s="359"/>
      <c r="X42" s="359"/>
      <c r="Y42" s="359"/>
      <c r="Z42" s="359"/>
    </row>
    <row r="43" spans="1:26" s="282" customFormat="1" ht="13.5" customHeight="1">
      <c r="A43" s="144">
        <v>0</v>
      </c>
      <c r="B43" s="145">
        <v>0</v>
      </c>
      <c r="C43" s="258">
        <v>0</v>
      </c>
      <c r="D43" s="258">
        <v>0</v>
      </c>
      <c r="E43" s="258">
        <v>53036687.804941952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  <c r="O43" s="359"/>
      <c r="P43" s="359"/>
      <c r="Q43" s="359"/>
      <c r="U43" s="359"/>
      <c r="V43" s="359"/>
      <c r="W43" s="359"/>
      <c r="X43" s="359"/>
      <c r="Y43" s="359"/>
      <c r="Z43" s="359"/>
    </row>
    <row r="44" spans="1:2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-506559.18953444809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  <c r="O44" s="359"/>
      <c r="P44" s="359"/>
      <c r="Q44" s="359"/>
      <c r="U44" s="359"/>
      <c r="V44" s="359"/>
      <c r="W44" s="359"/>
      <c r="X44" s="359"/>
      <c r="Y44" s="359"/>
      <c r="Z44" s="359"/>
    </row>
    <row r="45" spans="1:26" s="282" customFormat="1" ht="13.5" customHeight="1">
      <c r="A45" s="356"/>
      <c r="B45" s="356"/>
      <c r="C45" s="356"/>
      <c r="D45" s="356"/>
      <c r="E45" s="356"/>
      <c r="F45" s="356"/>
      <c r="G45" s="356"/>
    </row>
    <row r="46" spans="1:2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26" s="282" customFormat="1" ht="13.5" customHeight="1">
      <c r="B47" s="356"/>
      <c r="C47" s="356"/>
      <c r="D47" s="356"/>
      <c r="E47" s="361"/>
      <c r="F47" s="366"/>
      <c r="G47" s="356"/>
    </row>
    <row r="48" spans="1:26" s="282" customFormat="1" ht="13.5" customHeight="1">
      <c r="A48" s="281" t="s">
        <v>17</v>
      </c>
      <c r="B48" s="356"/>
      <c r="C48" s="356"/>
      <c r="D48" s="356"/>
      <c r="E48" s="361"/>
      <c r="F48" s="356"/>
      <c r="G48" s="356"/>
    </row>
    <row r="49" spans="2:14" s="282" customFormat="1" ht="13.5" customHeight="1">
      <c r="B49" s="356"/>
      <c r="C49" s="356"/>
      <c r="D49" s="356"/>
      <c r="E49" s="361"/>
      <c r="F49" s="356"/>
      <c r="G49" s="356"/>
      <c r="N49" s="367">
        <f>'3.10. CEI2017'!N49+1</f>
        <v>72</v>
      </c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A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Hoja73">
    <tabColor theme="0" tint="-0.499984740745262"/>
    <pageSetUpPr fitToPage="1"/>
  </sheetPr>
  <dimension ref="A1:Z49"/>
  <sheetViews>
    <sheetView zoomScale="80" zoomScaleNormal="80" workbookViewId="0">
      <selection activeCell="I12" sqref="I12:N41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26" s="282" customFormat="1" ht="13.5" customHeight="1">
      <c r="A1" s="364"/>
      <c r="B1" s="356"/>
      <c r="C1" s="356"/>
      <c r="D1" s="356"/>
      <c r="E1" s="356"/>
      <c r="F1" s="356"/>
      <c r="G1" s="356"/>
    </row>
    <row r="2" spans="1:2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2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26" s="282" customFormat="1" ht="13.5" customHeight="1">
      <c r="A4" s="356"/>
      <c r="B4" s="356"/>
      <c r="C4" s="356"/>
      <c r="D4" s="356"/>
      <c r="E4" s="356"/>
      <c r="F4" s="356"/>
      <c r="G4" s="356"/>
    </row>
    <row r="5" spans="1:26" ht="18.75" customHeight="1">
      <c r="A5" s="473" t="s">
        <v>304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</row>
    <row r="6" spans="1:26" ht="18">
      <c r="A6" s="462" t="s">
        <v>331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2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26" s="282" customFormat="1" ht="13.5" customHeight="1">
      <c r="A8" s="356"/>
      <c r="B8" s="356"/>
      <c r="C8" s="356"/>
      <c r="D8" s="356"/>
      <c r="E8" s="356"/>
      <c r="F8" s="356"/>
      <c r="G8" s="356"/>
    </row>
    <row r="9" spans="1:2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2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2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26" s="282" customFormat="1" ht="13.5" customHeight="1">
      <c r="A12" s="137"/>
      <c r="B12" s="138"/>
      <c r="C12" s="257"/>
      <c r="D12" s="257"/>
      <c r="E12" s="257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83157738.178027272</v>
      </c>
      <c r="O12" s="359"/>
      <c r="P12" s="359"/>
      <c r="Q12" s="359"/>
      <c r="U12" s="359"/>
      <c r="V12" s="359"/>
      <c r="W12" s="359"/>
      <c r="X12" s="359"/>
      <c r="Y12" s="359"/>
      <c r="Z12" s="359"/>
    </row>
    <row r="13" spans="1:26" s="282" customFormat="1" ht="13.5" customHeight="1">
      <c r="A13" s="137">
        <v>0</v>
      </c>
      <c r="B13" s="138">
        <v>0</v>
      </c>
      <c r="C13" s="257">
        <v>0</v>
      </c>
      <c r="D13" s="257">
        <v>0</v>
      </c>
      <c r="E13" s="257">
        <v>0</v>
      </c>
      <c r="F13" s="298">
        <v>85411940.453601986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O13" s="359"/>
      <c r="P13" s="359"/>
      <c r="Q13" s="359"/>
      <c r="U13" s="359"/>
      <c r="V13" s="359"/>
      <c r="W13" s="359"/>
      <c r="X13" s="359"/>
      <c r="Y13" s="359"/>
      <c r="Z13" s="359"/>
    </row>
    <row r="14" spans="1:26" s="282" customFormat="1" ht="13.5" customHeight="1">
      <c r="A14" s="137">
        <v>0</v>
      </c>
      <c r="B14" s="138">
        <v>0</v>
      </c>
      <c r="C14" s="257">
        <v>0</v>
      </c>
      <c r="D14" s="257">
        <v>0</v>
      </c>
      <c r="E14" s="257">
        <v>0</v>
      </c>
      <c r="F14" s="257">
        <v>0</v>
      </c>
      <c r="G14" s="140" t="s">
        <v>6</v>
      </c>
      <c r="H14" s="141" t="s">
        <v>5</v>
      </c>
      <c r="I14" s="230">
        <v>258997474.49129727</v>
      </c>
      <c r="J14" s="230">
        <v>18547036.409860406</v>
      </c>
      <c r="K14" s="230">
        <v>28307170.067991219</v>
      </c>
      <c r="L14" s="230">
        <v>97337564.88151294</v>
      </c>
      <c r="M14" s="230">
        <v>403189245.85066181</v>
      </c>
      <c r="N14" s="143">
        <v>0</v>
      </c>
      <c r="O14" s="359"/>
      <c r="P14" s="359"/>
      <c r="Q14" s="359"/>
      <c r="U14" s="359"/>
      <c r="V14" s="359"/>
      <c r="W14" s="359"/>
      <c r="X14" s="359"/>
      <c r="Y14" s="359"/>
      <c r="Z14" s="359"/>
    </row>
    <row r="15" spans="1:26" s="282" customFormat="1" ht="13.5" customHeight="1">
      <c r="A15" s="137">
        <v>141033255.8268747</v>
      </c>
      <c r="B15" s="138">
        <v>4337997.5269206325</v>
      </c>
      <c r="C15" s="257">
        <v>6217640.2840769142</v>
      </c>
      <c r="D15" s="257">
        <v>32160168.099202693</v>
      </c>
      <c r="E15" s="257">
        <v>183749061.73707497</v>
      </c>
      <c r="F15" s="257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  <c r="O15" s="359"/>
      <c r="P15" s="359"/>
      <c r="Q15" s="359"/>
      <c r="U15" s="359"/>
      <c r="V15" s="359"/>
      <c r="W15" s="359"/>
      <c r="X15" s="359"/>
      <c r="Y15" s="359"/>
      <c r="Z15" s="359"/>
    </row>
    <row r="16" spans="1:26" s="282" customFormat="1" ht="13.5" customHeight="1">
      <c r="A16" s="257">
        <v>0</v>
      </c>
      <c r="B16" s="257">
        <v>0</v>
      </c>
      <c r="C16" s="257">
        <v>0</v>
      </c>
      <c r="D16" s="257">
        <v>0</v>
      </c>
      <c r="E16" s="257">
        <v>0</v>
      </c>
      <c r="F16" s="257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17241312.947154511</v>
      </c>
      <c r="N16" s="143">
        <v>0</v>
      </c>
      <c r="O16" s="359"/>
      <c r="P16" s="359"/>
      <c r="Q16" s="359"/>
      <c r="U16" s="359"/>
      <c r="V16" s="359"/>
      <c r="W16" s="359"/>
      <c r="X16" s="359"/>
      <c r="Y16" s="359"/>
      <c r="Z16" s="359"/>
    </row>
    <row r="17" spans="1:26" s="360" customFormat="1" ht="13.5" customHeight="1">
      <c r="A17" s="144">
        <v>117964218.66442257</v>
      </c>
      <c r="B17" s="145">
        <v>14209038.882939775</v>
      </c>
      <c r="C17" s="258">
        <v>22089529.783914305</v>
      </c>
      <c r="D17" s="258">
        <v>65177396.782310247</v>
      </c>
      <c r="E17" s="258">
        <v>236681497.06074142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  <c r="O17" s="359"/>
      <c r="P17" s="359"/>
      <c r="Q17" s="359"/>
      <c r="U17" s="359"/>
      <c r="V17" s="359"/>
      <c r="W17" s="359"/>
      <c r="X17" s="359"/>
      <c r="Y17" s="359"/>
      <c r="Z17" s="359"/>
    </row>
    <row r="18" spans="1:26" s="282" customFormat="1" ht="13.5" customHeight="1">
      <c r="A18" s="137">
        <v>0</v>
      </c>
      <c r="B18" s="138">
        <v>0</v>
      </c>
      <c r="C18" s="257">
        <v>0</v>
      </c>
      <c r="D18" s="257">
        <v>0</v>
      </c>
      <c r="E18" s="257">
        <v>0</v>
      </c>
      <c r="F18" s="138">
        <v>-2254202.2755747139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  <c r="O18" s="359"/>
      <c r="P18" s="359"/>
      <c r="Q18" s="359"/>
      <c r="U18" s="359"/>
      <c r="V18" s="359"/>
      <c r="W18" s="359"/>
      <c r="X18" s="359"/>
      <c r="Y18" s="359"/>
      <c r="Z18" s="359"/>
    </row>
    <row r="19" spans="1:26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  <c r="O19" s="359"/>
      <c r="P19" s="359"/>
      <c r="Q19" s="359"/>
      <c r="U19" s="359"/>
      <c r="V19" s="359"/>
      <c r="W19" s="359"/>
      <c r="X19" s="359"/>
      <c r="Y19" s="359"/>
      <c r="Z19" s="359"/>
    </row>
    <row r="20" spans="1:26" s="360" customFormat="1" ht="13.5" customHeight="1">
      <c r="A20" s="144"/>
      <c r="B20" s="145"/>
      <c r="C20" s="258"/>
      <c r="D20" s="258"/>
      <c r="E20" s="258"/>
      <c r="F20" s="145"/>
      <c r="G20" s="147" t="s">
        <v>62</v>
      </c>
      <c r="H20" s="148" t="s">
        <v>61</v>
      </c>
      <c r="I20" s="149">
        <v>117964218.66442257</v>
      </c>
      <c r="J20" s="149">
        <v>14209038.882939775</v>
      </c>
      <c r="K20" s="149">
        <v>22089529.783914305</v>
      </c>
      <c r="L20" s="149">
        <v>65177396.782310247</v>
      </c>
      <c r="M20" s="149">
        <v>236681497.06074142</v>
      </c>
      <c r="N20" s="150">
        <v>0</v>
      </c>
      <c r="O20" s="359"/>
      <c r="P20" s="359"/>
      <c r="Q20" s="359"/>
      <c r="U20" s="359"/>
      <c r="V20" s="359"/>
      <c r="W20" s="359"/>
      <c r="X20" s="359"/>
      <c r="Y20" s="359"/>
      <c r="Z20" s="359"/>
    </row>
    <row r="21" spans="1:26" s="282" customFormat="1" ht="13.5" customHeight="1">
      <c r="A21" s="137">
        <v>36222607.939011678</v>
      </c>
      <c r="B21" s="138">
        <v>3646225.4000710957</v>
      </c>
      <c r="C21" s="257">
        <v>22062282.543777999</v>
      </c>
      <c r="D21" s="257">
        <v>14792135.147420131</v>
      </c>
      <c r="E21" s="257">
        <v>76723251.030280918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  <c r="O21" s="359"/>
      <c r="P21" s="359"/>
      <c r="Q21" s="359"/>
      <c r="U21" s="359"/>
      <c r="V21" s="359"/>
      <c r="W21" s="359"/>
      <c r="X21" s="359"/>
      <c r="Y21" s="359"/>
      <c r="Z21" s="359"/>
    </row>
    <row r="22" spans="1:26" s="282" customFormat="1" ht="13.5" customHeight="1">
      <c r="A22" s="137">
        <v>0</v>
      </c>
      <c r="B22" s="138">
        <v>0</v>
      </c>
      <c r="C22" s="257">
        <v>0</v>
      </c>
      <c r="D22" s="257">
        <v>0</v>
      </c>
      <c r="E22" s="257">
        <v>17241312.947154511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  <c r="O22" s="359"/>
      <c r="P22" s="359"/>
      <c r="Q22" s="359"/>
      <c r="U22" s="359"/>
      <c r="V22" s="359"/>
      <c r="W22" s="359"/>
      <c r="X22" s="359"/>
      <c r="Y22" s="359"/>
      <c r="Z22" s="359"/>
    </row>
    <row r="23" spans="1:26" s="282" customFormat="1" ht="13.5" customHeight="1">
      <c r="A23" s="137">
        <v>763915.30232019606</v>
      </c>
      <c r="B23" s="138">
        <v>641747.55065866094</v>
      </c>
      <c r="C23" s="257">
        <v>27247.240136305802</v>
      </c>
      <c r="D23" s="257">
        <v>98645.129366785754</v>
      </c>
      <c r="E23" s="257">
        <v>1531555.2224819486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  <c r="O23" s="359"/>
      <c r="P23" s="359"/>
      <c r="Q23" s="359"/>
      <c r="U23" s="359"/>
      <c r="V23" s="359"/>
      <c r="W23" s="359"/>
      <c r="X23" s="359"/>
      <c r="Y23" s="359"/>
      <c r="Z23" s="359"/>
    </row>
    <row r="24" spans="1:26" s="282" customFormat="1" ht="13.5" customHeight="1">
      <c r="A24" s="144">
        <v>80977695.423090711</v>
      </c>
      <c r="B24" s="145">
        <v>9921065.9322100189</v>
      </c>
      <c r="C24" s="258">
        <v>0</v>
      </c>
      <c r="D24" s="258">
        <v>13611204.145564988</v>
      </c>
      <c r="E24" s="258">
        <v>104509965.50086571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  <c r="O24" s="359"/>
      <c r="P24" s="359"/>
      <c r="Q24" s="359"/>
      <c r="U24" s="359"/>
      <c r="V24" s="359"/>
      <c r="W24" s="359"/>
      <c r="X24" s="359"/>
      <c r="Y24" s="359"/>
      <c r="Z24" s="359"/>
    </row>
    <row r="25" spans="1:26" s="282" customFormat="1" ht="13.5" customHeight="1">
      <c r="A25" s="144">
        <v>0</v>
      </c>
      <c r="B25" s="145">
        <v>0</v>
      </c>
      <c r="C25" s="258">
        <v>0</v>
      </c>
      <c r="D25" s="258">
        <v>36675412.359958351</v>
      </c>
      <c r="E25" s="258">
        <v>36675412.359958351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  <c r="O25" s="359"/>
      <c r="P25" s="359"/>
      <c r="Q25" s="359"/>
      <c r="U25" s="359"/>
      <c r="V25" s="359"/>
      <c r="W25" s="359"/>
      <c r="X25" s="359"/>
      <c r="Y25" s="359"/>
      <c r="Z25" s="359"/>
    </row>
    <row r="26" spans="1:26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  <c r="O26" s="359"/>
      <c r="P26" s="359"/>
      <c r="Q26" s="359"/>
      <c r="U26" s="359"/>
      <c r="V26" s="359"/>
      <c r="W26" s="359"/>
      <c r="X26" s="359"/>
      <c r="Y26" s="359"/>
      <c r="Z26" s="359"/>
    </row>
    <row r="27" spans="1:26" s="282" customFormat="1" ht="13.5" customHeight="1">
      <c r="A27" s="137"/>
      <c r="B27" s="138"/>
      <c r="C27" s="257"/>
      <c r="D27" s="257"/>
      <c r="E27" s="257"/>
      <c r="F27" s="138"/>
      <c r="G27" s="147" t="s">
        <v>58</v>
      </c>
      <c r="H27" s="148" t="s">
        <v>57</v>
      </c>
      <c r="I27" s="149">
        <v>80977695.423090711</v>
      </c>
      <c r="J27" s="149">
        <v>9921065.9322100189</v>
      </c>
      <c r="K27" s="149">
        <v>0</v>
      </c>
      <c r="L27" s="149">
        <v>13611204.145564988</v>
      </c>
      <c r="M27" s="149">
        <v>104509965.50086571</v>
      </c>
      <c r="N27" s="150">
        <v>0</v>
      </c>
      <c r="O27" s="359"/>
      <c r="P27" s="359"/>
      <c r="Q27" s="359"/>
      <c r="U27" s="359"/>
      <c r="V27" s="359"/>
      <c r="W27" s="359"/>
      <c r="X27" s="359"/>
      <c r="Y27" s="359"/>
      <c r="Z27" s="359"/>
    </row>
    <row r="28" spans="1:26" s="282" customFormat="1" ht="13.5" customHeight="1">
      <c r="A28" s="137"/>
      <c r="B28" s="138"/>
      <c r="C28" s="257"/>
      <c r="D28" s="257"/>
      <c r="E28" s="257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36675412.359958351</v>
      </c>
      <c r="M28" s="149">
        <v>36675412.359958351</v>
      </c>
      <c r="N28" s="150">
        <v>0</v>
      </c>
      <c r="O28" s="359"/>
      <c r="P28" s="359"/>
      <c r="Q28" s="359"/>
      <c r="U28" s="359"/>
      <c r="V28" s="359"/>
      <c r="W28" s="359"/>
      <c r="X28" s="359"/>
      <c r="Y28" s="359"/>
      <c r="Z28" s="359"/>
    </row>
    <row r="29" spans="1:26" s="282" customFormat="1" ht="13.5" customHeight="1">
      <c r="A29" s="137">
        <v>0</v>
      </c>
      <c r="B29" s="138">
        <v>0</v>
      </c>
      <c r="C29" s="257">
        <v>0</v>
      </c>
      <c r="D29" s="257">
        <v>0</v>
      </c>
      <c r="E29" s="257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76723251.030280918</v>
      </c>
      <c r="M29" s="142">
        <v>76723251.030280918</v>
      </c>
      <c r="N29" s="143">
        <v>0</v>
      </c>
      <c r="O29" s="359"/>
      <c r="P29" s="359"/>
      <c r="Q29" s="359"/>
      <c r="U29" s="359"/>
      <c r="V29" s="359"/>
      <c r="W29" s="359"/>
      <c r="X29" s="359"/>
      <c r="Y29" s="359"/>
      <c r="Z29" s="359"/>
    </row>
    <row r="30" spans="1:26" s="282" customFormat="1" ht="13.5" customHeight="1">
      <c r="A30" s="137">
        <v>0</v>
      </c>
      <c r="B30" s="138">
        <v>0</v>
      </c>
      <c r="C30" s="257">
        <v>0</v>
      </c>
      <c r="D30" s="257">
        <v>0</v>
      </c>
      <c r="E30" s="257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17241312.947154511</v>
      </c>
      <c r="L30" s="142">
        <v>0</v>
      </c>
      <c r="M30" s="142">
        <v>17241312.947154511</v>
      </c>
      <c r="N30" s="143">
        <v>0</v>
      </c>
      <c r="O30" s="359"/>
      <c r="P30" s="359"/>
      <c r="Q30" s="359"/>
      <c r="U30" s="359"/>
      <c r="V30" s="359"/>
      <c r="W30" s="359"/>
      <c r="X30" s="359"/>
      <c r="Y30" s="359"/>
      <c r="Z30" s="359"/>
    </row>
    <row r="31" spans="1:26" s="282" customFormat="1" ht="13.5" customHeight="1">
      <c r="A31" s="137">
        <v>0</v>
      </c>
      <c r="B31" s="138">
        <v>0</v>
      </c>
      <c r="C31" s="257">
        <v>0</v>
      </c>
      <c r="D31" s="257">
        <v>0</v>
      </c>
      <c r="E31" s="257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1531555.2224819486</v>
      </c>
      <c r="L31" s="142">
        <v>0</v>
      </c>
      <c r="M31" s="142">
        <v>1531555.2224819486</v>
      </c>
      <c r="N31" s="143">
        <v>0</v>
      </c>
      <c r="O31" s="359"/>
      <c r="P31" s="359"/>
      <c r="Q31" s="359"/>
      <c r="U31" s="359"/>
      <c r="V31" s="359"/>
      <c r="W31" s="359"/>
      <c r="X31" s="359"/>
      <c r="Y31" s="359"/>
      <c r="Z31" s="359"/>
    </row>
    <row r="32" spans="1:26" s="282" customFormat="1" ht="13.5" customHeight="1">
      <c r="A32" s="137">
        <v>0</v>
      </c>
      <c r="B32" s="138">
        <v>0</v>
      </c>
      <c r="C32" s="257">
        <v>0</v>
      </c>
      <c r="D32" s="257">
        <v>0</v>
      </c>
      <c r="E32" s="257">
        <v>0</v>
      </c>
      <c r="F32" s="300">
        <v>1469275.2734083962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8606376.6851392947</v>
      </c>
      <c r="O32" s="359"/>
      <c r="P32" s="359"/>
      <c r="Q32" s="359"/>
      <c r="U32" s="359"/>
      <c r="V32" s="359"/>
      <c r="W32" s="359"/>
      <c r="X32" s="359"/>
      <c r="Y32" s="359"/>
      <c r="Z32" s="359"/>
    </row>
    <row r="33" spans="1:26" s="282" customFormat="1" ht="13.5" customHeight="1">
      <c r="A33" s="144">
        <v>0</v>
      </c>
      <c r="B33" s="145">
        <v>0</v>
      </c>
      <c r="C33" s="258">
        <v>0</v>
      </c>
      <c r="D33" s="258">
        <v>0</v>
      </c>
      <c r="E33" s="258">
        <v>229544395.64901051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  <c r="O33" s="359"/>
      <c r="P33" s="359"/>
      <c r="Q33" s="359"/>
      <c r="U33" s="359"/>
      <c r="V33" s="359"/>
      <c r="W33" s="359"/>
      <c r="X33" s="359"/>
      <c r="Y33" s="359"/>
      <c r="Z33" s="359"/>
    </row>
    <row r="34" spans="1:2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  <c r="O34" s="359"/>
      <c r="P34" s="359"/>
      <c r="Q34" s="359"/>
      <c r="U34" s="359"/>
      <c r="V34" s="359"/>
      <c r="W34" s="359"/>
      <c r="X34" s="359"/>
      <c r="Y34" s="359"/>
      <c r="Z34" s="359"/>
    </row>
    <row r="35" spans="1:26" s="282" customFormat="1" ht="13.5" customHeight="1">
      <c r="A35" s="137"/>
      <c r="B35" s="138"/>
      <c r="C35" s="257"/>
      <c r="D35" s="257"/>
      <c r="E35" s="257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229544395.64901051</v>
      </c>
      <c r="N35" s="150">
        <v>0</v>
      </c>
      <c r="O35" s="359"/>
      <c r="P35" s="359"/>
      <c r="Q35" s="359"/>
      <c r="U35" s="359"/>
      <c r="V35" s="359"/>
      <c r="W35" s="359"/>
      <c r="X35" s="359"/>
      <c r="Y35" s="359"/>
      <c r="Z35" s="359"/>
    </row>
    <row r="36" spans="1:26" s="282" customFormat="1" ht="13.5" customHeight="1">
      <c r="A36" s="137">
        <v>0</v>
      </c>
      <c r="B36" s="138">
        <v>0</v>
      </c>
      <c r="C36" s="257">
        <v>0</v>
      </c>
      <c r="D36" s="257">
        <v>0</v>
      </c>
      <c r="E36" s="257">
        <v>5991676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5991676</v>
      </c>
      <c r="L36" s="142">
        <v>0</v>
      </c>
      <c r="M36" s="142">
        <v>5991676</v>
      </c>
      <c r="N36" s="143">
        <v>0</v>
      </c>
      <c r="O36" s="359"/>
      <c r="P36" s="359"/>
      <c r="Q36" s="359"/>
      <c r="U36" s="359"/>
      <c r="V36" s="359"/>
      <c r="W36" s="359"/>
      <c r="X36" s="359"/>
      <c r="Y36" s="359"/>
      <c r="Z36" s="359"/>
    </row>
    <row r="37" spans="1:26" s="282" customFormat="1" ht="13.5" customHeight="1">
      <c r="A37" s="137">
        <v>0</v>
      </c>
      <c r="B37" s="138">
        <v>0</v>
      </c>
      <c r="C37" s="257">
        <v>0</v>
      </c>
      <c r="D37" s="257">
        <v>0</v>
      </c>
      <c r="E37" s="257">
        <v>8791625.1869280003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8791625.1869280003</v>
      </c>
      <c r="N37" s="143">
        <v>0</v>
      </c>
      <c r="O37" s="359"/>
      <c r="P37" s="359"/>
      <c r="Q37" s="359"/>
      <c r="U37" s="359"/>
      <c r="V37" s="359"/>
      <c r="W37" s="359"/>
      <c r="X37" s="359"/>
      <c r="Y37" s="359"/>
      <c r="Z37" s="359"/>
    </row>
    <row r="38" spans="1:26" s="282" customFormat="1" ht="13.5" customHeight="1">
      <c r="A38" s="137">
        <v>0</v>
      </c>
      <c r="B38" s="138">
        <v>0</v>
      </c>
      <c r="C38" s="257">
        <v>0</v>
      </c>
      <c r="D38" s="257">
        <v>0</v>
      </c>
      <c r="E38" s="257">
        <v>0</v>
      </c>
      <c r="F38" s="300">
        <v>5146937.4569444135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656300.95162177889</v>
      </c>
      <c r="O38" s="359"/>
      <c r="P38" s="359"/>
      <c r="Q38" s="359"/>
      <c r="U38" s="359"/>
      <c r="V38" s="359"/>
      <c r="W38" s="359"/>
      <c r="X38" s="359"/>
      <c r="Y38" s="359"/>
      <c r="Z38" s="359"/>
    </row>
    <row r="39" spans="1:26" s="282" customFormat="1" ht="13.5" customHeight="1">
      <c r="A39" s="144">
        <v>0</v>
      </c>
      <c r="B39" s="145">
        <v>0</v>
      </c>
      <c r="C39" s="258">
        <v>0</v>
      </c>
      <c r="D39" s="258">
        <v>0</v>
      </c>
      <c r="E39" s="258">
        <v>234035032.15433314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  <c r="O39" s="359"/>
      <c r="P39" s="359"/>
      <c r="Q39" s="359"/>
      <c r="U39" s="359"/>
      <c r="V39" s="359"/>
      <c r="W39" s="359"/>
      <c r="X39" s="359"/>
      <c r="Y39" s="359"/>
      <c r="Z39" s="359"/>
    </row>
    <row r="40" spans="1:2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  <c r="O40" s="359"/>
      <c r="P40" s="359"/>
      <c r="Q40" s="359"/>
      <c r="U40" s="359"/>
      <c r="V40" s="359"/>
      <c r="W40" s="359"/>
      <c r="X40" s="359"/>
      <c r="Y40" s="359"/>
      <c r="Z40" s="359"/>
    </row>
    <row r="41" spans="1:26" s="282" customFormat="1" ht="13.5" customHeight="1">
      <c r="A41" s="137"/>
      <c r="B41" s="138"/>
      <c r="C41" s="257"/>
      <c r="D41" s="257"/>
      <c r="E41" s="257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234035032.15433314</v>
      </c>
      <c r="N41" s="150">
        <v>0</v>
      </c>
      <c r="O41" s="359"/>
      <c r="P41" s="359"/>
      <c r="Q41" s="359"/>
      <c r="U41" s="359"/>
      <c r="V41" s="359"/>
      <c r="W41" s="359"/>
      <c r="X41" s="359"/>
      <c r="Y41" s="359"/>
      <c r="Z41" s="359"/>
    </row>
    <row r="42" spans="1:26" s="282" customFormat="1" ht="13.5" customHeight="1">
      <c r="A42" s="137">
        <v>0</v>
      </c>
      <c r="B42" s="138">
        <v>0</v>
      </c>
      <c r="C42" s="257">
        <v>0</v>
      </c>
      <c r="D42" s="257">
        <v>0</v>
      </c>
      <c r="E42" s="257">
        <v>183102174.59628546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O42" s="359"/>
      <c r="P42" s="359"/>
      <c r="Q42" s="359"/>
      <c r="U42" s="359"/>
      <c r="V42" s="359"/>
      <c r="W42" s="359"/>
      <c r="X42" s="359"/>
      <c r="Y42" s="359"/>
      <c r="Z42" s="359"/>
    </row>
    <row r="43" spans="1:26" s="282" customFormat="1" ht="13.5" customHeight="1">
      <c r="A43" s="144">
        <v>0</v>
      </c>
      <c r="B43" s="145">
        <v>0</v>
      </c>
      <c r="C43" s="258">
        <v>0</v>
      </c>
      <c r="D43" s="258">
        <v>0</v>
      </c>
      <c r="E43" s="258">
        <v>50932857.558047682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  <c r="O43" s="359"/>
      <c r="P43" s="359"/>
      <c r="Q43" s="359"/>
      <c r="U43" s="359"/>
      <c r="V43" s="359"/>
      <c r="W43" s="359"/>
      <c r="X43" s="359"/>
      <c r="Y43" s="359"/>
      <c r="Z43" s="359"/>
    </row>
    <row r="44" spans="1:2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392262.63083355036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  <c r="O44" s="359"/>
      <c r="P44" s="359"/>
      <c r="Q44" s="359"/>
      <c r="U44" s="359"/>
      <c r="V44" s="359"/>
      <c r="W44" s="359"/>
      <c r="X44" s="359"/>
      <c r="Y44" s="359"/>
      <c r="Z44" s="359"/>
    </row>
    <row r="45" spans="1:26" s="282" customFormat="1" ht="13.5" customHeight="1">
      <c r="A45" s="356"/>
      <c r="B45" s="356"/>
      <c r="C45" s="356"/>
      <c r="D45" s="356"/>
      <c r="E45" s="356"/>
      <c r="F45" s="366"/>
      <c r="G45" s="356"/>
    </row>
    <row r="46" spans="1:2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26" s="282" customFormat="1" ht="13.5" customHeight="1">
      <c r="B47" s="356"/>
      <c r="C47" s="356"/>
      <c r="D47" s="356"/>
      <c r="E47" s="361"/>
      <c r="F47" s="366"/>
      <c r="G47" s="356"/>
    </row>
    <row r="48" spans="1:26" s="282" customFormat="1" ht="13.5" customHeight="1">
      <c r="A48" s="281" t="s">
        <v>17</v>
      </c>
      <c r="B48" s="356"/>
      <c r="C48" s="356"/>
      <c r="D48" s="356"/>
      <c r="E48" s="361"/>
      <c r="F48" s="356"/>
      <c r="G48" s="356"/>
    </row>
    <row r="49" spans="2:14" s="282" customFormat="1" ht="13.5" customHeight="1">
      <c r="B49" s="356"/>
      <c r="C49" s="356"/>
      <c r="D49" s="356"/>
      <c r="E49" s="361"/>
      <c r="F49" s="356"/>
      <c r="G49" s="356"/>
      <c r="N49" s="367">
        <f>'3.11. CEI2018'!N49+1</f>
        <v>73</v>
      </c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B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Hoja74">
    <tabColor theme="0" tint="-0.499984740745262"/>
    <pageSetUpPr fitToPage="1"/>
  </sheetPr>
  <dimension ref="A1:Z50"/>
  <sheetViews>
    <sheetView topLeftCell="A4" zoomScale="80" zoomScaleNormal="80" workbookViewId="0">
      <selection activeCell="I12" sqref="I12:N41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26" s="282" customFormat="1" ht="13.5" customHeight="1">
      <c r="A1" s="364"/>
      <c r="B1" s="356"/>
      <c r="C1" s="356"/>
      <c r="D1" s="356"/>
      <c r="E1" s="356"/>
      <c r="F1" s="356"/>
      <c r="G1" s="356"/>
    </row>
    <row r="2" spans="1:2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2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26" s="282" customFormat="1" ht="13.5" customHeight="1">
      <c r="A4" s="356"/>
      <c r="B4" s="356"/>
      <c r="C4" s="356"/>
      <c r="D4" s="356"/>
      <c r="E4" s="356"/>
      <c r="F4" s="356"/>
      <c r="G4" s="356"/>
    </row>
    <row r="5" spans="1:26" ht="18.75" customHeight="1">
      <c r="A5" s="473" t="s">
        <v>309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</row>
    <row r="6" spans="1:26" ht="18">
      <c r="A6" s="462" t="s">
        <v>332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2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26" s="282" customFormat="1" ht="13.5" customHeight="1">
      <c r="A8" s="356"/>
      <c r="B8" s="356"/>
      <c r="C8" s="356"/>
      <c r="D8" s="356"/>
      <c r="E8" s="356"/>
      <c r="F8" s="356"/>
      <c r="G8" s="356"/>
    </row>
    <row r="9" spans="1:2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2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2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26" s="282" customFormat="1" ht="13.5" customHeight="1">
      <c r="A12" s="137"/>
      <c r="B12" s="138"/>
      <c r="C12" s="257"/>
      <c r="D12" s="257"/>
      <c r="E12" s="257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70749871.04607892</v>
      </c>
      <c r="O12" s="359"/>
      <c r="P12" s="359"/>
      <c r="Q12" s="359"/>
      <c r="U12" s="359"/>
      <c r="V12" s="359"/>
      <c r="W12" s="359"/>
      <c r="X12" s="359"/>
      <c r="Y12" s="359"/>
      <c r="Z12" s="359"/>
    </row>
    <row r="13" spans="1:26" s="282" customFormat="1" ht="13.5" customHeight="1">
      <c r="A13" s="137">
        <v>0</v>
      </c>
      <c r="B13" s="138">
        <v>0</v>
      </c>
      <c r="C13" s="257">
        <v>0</v>
      </c>
      <c r="D13" s="257">
        <v>0</v>
      </c>
      <c r="E13" s="257">
        <v>0</v>
      </c>
      <c r="F13" s="298">
        <v>79821134.4991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O13" s="359"/>
      <c r="P13" s="359"/>
      <c r="Q13" s="359"/>
      <c r="U13" s="359"/>
      <c r="V13" s="359"/>
      <c r="W13" s="359"/>
      <c r="X13" s="359"/>
      <c r="Y13" s="359"/>
      <c r="Z13" s="359"/>
    </row>
    <row r="14" spans="1:26" s="282" customFormat="1" ht="13.5" customHeight="1">
      <c r="A14" s="137">
        <v>0</v>
      </c>
      <c r="B14" s="138">
        <v>0</v>
      </c>
      <c r="C14" s="257">
        <v>0</v>
      </c>
      <c r="D14" s="257">
        <v>0</v>
      </c>
      <c r="E14" s="257">
        <v>0</v>
      </c>
      <c r="F14" s="257">
        <v>0</v>
      </c>
      <c r="G14" s="140" t="s">
        <v>6</v>
      </c>
      <c r="H14" s="141" t="s">
        <v>5</v>
      </c>
      <c r="I14" s="230">
        <v>262733615.11893979</v>
      </c>
      <c r="J14" s="230">
        <v>17900817.748858955</v>
      </c>
      <c r="K14" s="230">
        <v>30368452.416768022</v>
      </c>
      <c r="L14" s="230">
        <v>95320082.011894539</v>
      </c>
      <c r="M14" s="230">
        <v>406322967.29646128</v>
      </c>
      <c r="N14" s="143">
        <v>0</v>
      </c>
      <c r="O14" s="359"/>
      <c r="P14" s="359"/>
      <c r="Q14" s="359"/>
      <c r="U14" s="359"/>
      <c r="V14" s="359"/>
      <c r="W14" s="359"/>
      <c r="X14" s="359"/>
      <c r="Y14" s="359"/>
      <c r="Z14" s="359"/>
    </row>
    <row r="15" spans="1:26" s="282" customFormat="1" ht="13.5" customHeight="1">
      <c r="A15" s="137">
        <v>141891233.22909155</v>
      </c>
      <c r="B15" s="138">
        <v>4155950.9299204685</v>
      </c>
      <c r="C15" s="257">
        <v>6354588.9955926994</v>
      </c>
      <c r="D15" s="257">
        <v>30591963.558564223</v>
      </c>
      <c r="E15" s="257">
        <v>182993736.71316895</v>
      </c>
      <c r="F15" s="257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  <c r="O15" s="359"/>
      <c r="P15" s="359"/>
      <c r="Q15" s="359"/>
      <c r="U15" s="359"/>
      <c r="V15" s="359"/>
      <c r="W15" s="359"/>
      <c r="X15" s="359"/>
      <c r="Y15" s="359"/>
      <c r="Z15" s="359"/>
    </row>
    <row r="16" spans="1:26" s="282" customFormat="1" ht="13.5" customHeight="1">
      <c r="A16" s="257">
        <v>0</v>
      </c>
      <c r="B16" s="257">
        <v>0</v>
      </c>
      <c r="C16" s="257">
        <v>0</v>
      </c>
      <c r="D16" s="257">
        <v>0</v>
      </c>
      <c r="E16" s="257">
        <v>0</v>
      </c>
      <c r="F16" s="257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16585498.21046848</v>
      </c>
      <c r="N16" s="143">
        <v>0</v>
      </c>
      <c r="O16" s="359"/>
      <c r="P16" s="359"/>
      <c r="Q16" s="359"/>
      <c r="U16" s="359"/>
      <c r="V16" s="359"/>
      <c r="W16" s="359"/>
      <c r="X16" s="359"/>
      <c r="Y16" s="359"/>
      <c r="Z16" s="359"/>
    </row>
    <row r="17" spans="1:26" s="360" customFormat="1" ht="13.5" customHeight="1">
      <c r="A17" s="144">
        <v>120842381.88984823</v>
      </c>
      <c r="B17" s="145">
        <v>13744866.818938486</v>
      </c>
      <c r="C17" s="258">
        <v>24013863.421175323</v>
      </c>
      <c r="D17" s="258">
        <v>64728118.453330316</v>
      </c>
      <c r="E17" s="258">
        <v>239914728.79376084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  <c r="O17" s="359"/>
      <c r="P17" s="359"/>
      <c r="Q17" s="359"/>
      <c r="U17" s="359"/>
      <c r="V17" s="359"/>
      <c r="W17" s="359"/>
      <c r="X17" s="359"/>
      <c r="Y17" s="359"/>
      <c r="Z17" s="359"/>
    </row>
    <row r="18" spans="1:26" s="282" customFormat="1" ht="13.5" customHeight="1">
      <c r="A18" s="137">
        <v>0</v>
      </c>
      <c r="B18" s="138">
        <v>0</v>
      </c>
      <c r="C18" s="257">
        <v>0</v>
      </c>
      <c r="D18" s="257">
        <v>0</v>
      </c>
      <c r="E18" s="257">
        <v>0</v>
      </c>
      <c r="F18" s="138">
        <v>-9071263.4530210793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  <c r="O18" s="359"/>
      <c r="P18" s="359"/>
      <c r="Q18" s="359"/>
      <c r="U18" s="359"/>
      <c r="V18" s="359"/>
      <c r="W18" s="359"/>
      <c r="X18" s="359"/>
      <c r="Y18" s="359"/>
      <c r="Z18" s="359"/>
    </row>
    <row r="19" spans="1:26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  <c r="O19" s="359"/>
      <c r="P19" s="359"/>
      <c r="Q19" s="359"/>
      <c r="U19" s="359"/>
      <c r="V19" s="359"/>
      <c r="W19" s="359"/>
      <c r="X19" s="359"/>
      <c r="Y19" s="359"/>
      <c r="Z19" s="359"/>
    </row>
    <row r="20" spans="1:26" s="360" customFormat="1" ht="13.5" customHeight="1">
      <c r="A20" s="144"/>
      <c r="B20" s="145"/>
      <c r="C20" s="258"/>
      <c r="D20" s="258"/>
      <c r="E20" s="258"/>
      <c r="F20" s="145"/>
      <c r="G20" s="147" t="s">
        <v>62</v>
      </c>
      <c r="H20" s="148" t="s">
        <v>61</v>
      </c>
      <c r="I20" s="149">
        <v>120842381.88984823</v>
      </c>
      <c r="J20" s="149">
        <v>13744866.818938486</v>
      </c>
      <c r="K20" s="149">
        <v>24013863.421175323</v>
      </c>
      <c r="L20" s="149">
        <v>64728118.453330316</v>
      </c>
      <c r="M20" s="149">
        <v>239914728.79376084</v>
      </c>
      <c r="N20" s="150">
        <v>0</v>
      </c>
      <c r="O20" s="359"/>
      <c r="P20" s="359"/>
      <c r="Q20" s="359"/>
      <c r="U20" s="359"/>
      <c r="V20" s="359"/>
      <c r="W20" s="359"/>
      <c r="X20" s="359"/>
      <c r="Y20" s="359"/>
      <c r="Z20" s="359"/>
    </row>
    <row r="21" spans="1:26" s="282" customFormat="1" ht="13.5" customHeight="1">
      <c r="A21" s="137">
        <v>36015795.847509161</v>
      </c>
      <c r="B21" s="138">
        <v>3633934.9616403305</v>
      </c>
      <c r="C21" s="257">
        <v>23989088.539710596</v>
      </c>
      <c r="D21" s="257">
        <v>14685731.070983674</v>
      </c>
      <c r="E21" s="257">
        <v>78324550.419843763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  <c r="O21" s="359"/>
      <c r="P21" s="359"/>
      <c r="Q21" s="359"/>
      <c r="U21" s="359"/>
      <c r="V21" s="359"/>
      <c r="W21" s="359"/>
      <c r="X21" s="359"/>
      <c r="Y21" s="359"/>
      <c r="Z21" s="359"/>
    </row>
    <row r="22" spans="1:26" s="282" customFormat="1" ht="13.5" customHeight="1">
      <c r="A22" s="137">
        <v>0</v>
      </c>
      <c r="B22" s="138">
        <v>0</v>
      </c>
      <c r="C22" s="257">
        <v>0</v>
      </c>
      <c r="D22" s="257">
        <v>0</v>
      </c>
      <c r="E22" s="257">
        <v>16585498.21046848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  <c r="O22" s="359"/>
      <c r="P22" s="359"/>
      <c r="Q22" s="359"/>
      <c r="U22" s="359"/>
      <c r="V22" s="359"/>
      <c r="W22" s="359"/>
      <c r="X22" s="359"/>
      <c r="Y22" s="359"/>
      <c r="Z22" s="359"/>
    </row>
    <row r="23" spans="1:26" s="282" customFormat="1" ht="13.5" customHeight="1">
      <c r="A23" s="137">
        <v>774664.7905331807</v>
      </c>
      <c r="B23" s="138">
        <v>632278.12084995641</v>
      </c>
      <c r="C23" s="257">
        <v>24774.881464727096</v>
      </c>
      <c r="D23" s="257">
        <v>99563.389244377278</v>
      </c>
      <c r="E23" s="257">
        <v>1531281.1820922415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  <c r="O23" s="359"/>
      <c r="P23" s="359"/>
      <c r="Q23" s="359"/>
      <c r="U23" s="359"/>
      <c r="V23" s="359"/>
      <c r="W23" s="359"/>
      <c r="X23" s="359"/>
      <c r="Y23" s="359"/>
      <c r="Z23" s="359"/>
    </row>
    <row r="24" spans="1:26" s="282" customFormat="1" ht="13.5" customHeight="1">
      <c r="A24" s="144">
        <v>84051921.251805931</v>
      </c>
      <c r="B24" s="145">
        <v>9478653.736448193</v>
      </c>
      <c r="C24" s="258">
        <v>0</v>
      </c>
      <c r="D24" s="258">
        <v>13967003.057651959</v>
      </c>
      <c r="E24" s="258">
        <v>107497578.0459061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  <c r="O24" s="359"/>
      <c r="P24" s="359"/>
      <c r="Q24" s="359"/>
      <c r="U24" s="359"/>
      <c r="V24" s="359"/>
      <c r="W24" s="359"/>
      <c r="X24" s="359"/>
      <c r="Y24" s="359"/>
      <c r="Z24" s="359"/>
    </row>
    <row r="25" spans="1:26" s="282" customFormat="1" ht="13.5" customHeight="1">
      <c r="A25" s="144">
        <v>0</v>
      </c>
      <c r="B25" s="145">
        <v>0</v>
      </c>
      <c r="C25" s="258">
        <v>0</v>
      </c>
      <c r="D25" s="258">
        <v>35975820.935450286</v>
      </c>
      <c r="E25" s="258">
        <v>35975820.935450286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  <c r="O25" s="359"/>
      <c r="P25" s="359"/>
      <c r="Q25" s="359"/>
      <c r="U25" s="359"/>
      <c r="V25" s="359"/>
      <c r="W25" s="359"/>
      <c r="X25" s="359"/>
      <c r="Y25" s="359"/>
      <c r="Z25" s="359"/>
    </row>
    <row r="26" spans="1:26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  <c r="O26" s="359"/>
      <c r="P26" s="359"/>
      <c r="Q26" s="359"/>
      <c r="U26" s="359"/>
      <c r="V26" s="359"/>
      <c r="W26" s="359"/>
      <c r="X26" s="359"/>
      <c r="Y26" s="359"/>
      <c r="Z26" s="359"/>
    </row>
    <row r="27" spans="1:26" s="282" customFormat="1" ht="13.5" customHeight="1">
      <c r="A27" s="137"/>
      <c r="B27" s="138"/>
      <c r="C27" s="257"/>
      <c r="D27" s="257"/>
      <c r="E27" s="257"/>
      <c r="F27" s="138"/>
      <c r="G27" s="147" t="s">
        <v>58</v>
      </c>
      <c r="H27" s="148" t="s">
        <v>57</v>
      </c>
      <c r="I27" s="149">
        <v>84051921.251805931</v>
      </c>
      <c r="J27" s="149">
        <v>9478653.736448193</v>
      </c>
      <c r="K27" s="149">
        <v>0</v>
      </c>
      <c r="L27" s="149">
        <v>13967003.057651959</v>
      </c>
      <c r="M27" s="149">
        <v>107497578.0459061</v>
      </c>
      <c r="N27" s="150">
        <v>0</v>
      </c>
      <c r="O27" s="359"/>
      <c r="P27" s="359"/>
      <c r="Q27" s="359"/>
      <c r="U27" s="359"/>
      <c r="V27" s="359"/>
      <c r="W27" s="359"/>
      <c r="X27" s="359"/>
      <c r="Y27" s="359"/>
      <c r="Z27" s="359"/>
    </row>
    <row r="28" spans="1:26" s="282" customFormat="1" ht="13.5" customHeight="1">
      <c r="A28" s="137"/>
      <c r="B28" s="138"/>
      <c r="C28" s="257"/>
      <c r="D28" s="257"/>
      <c r="E28" s="257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35975820.935450286</v>
      </c>
      <c r="M28" s="149">
        <v>35975820.935450286</v>
      </c>
      <c r="N28" s="150">
        <v>0</v>
      </c>
      <c r="O28" s="359"/>
      <c r="P28" s="359"/>
      <c r="Q28" s="359"/>
      <c r="U28" s="359"/>
      <c r="V28" s="359"/>
      <c r="W28" s="359"/>
      <c r="X28" s="359"/>
      <c r="Y28" s="359"/>
      <c r="Z28" s="359"/>
    </row>
    <row r="29" spans="1:26" s="282" customFormat="1" ht="13.5" customHeight="1">
      <c r="A29" s="137">
        <v>0</v>
      </c>
      <c r="B29" s="138">
        <v>0</v>
      </c>
      <c r="C29" s="257">
        <v>0</v>
      </c>
      <c r="D29" s="257">
        <v>0</v>
      </c>
      <c r="E29" s="257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78324550.419843763</v>
      </c>
      <c r="M29" s="142">
        <v>78324550.419843763</v>
      </c>
      <c r="N29" s="143">
        <v>0</v>
      </c>
      <c r="O29" s="359"/>
      <c r="P29" s="359"/>
      <c r="Q29" s="359"/>
      <c r="U29" s="359"/>
      <c r="V29" s="359"/>
      <c r="W29" s="359"/>
      <c r="X29" s="359"/>
      <c r="Y29" s="359"/>
      <c r="Z29" s="359"/>
    </row>
    <row r="30" spans="1:26" s="282" customFormat="1" ht="13.5" customHeight="1">
      <c r="A30" s="137">
        <v>0</v>
      </c>
      <c r="B30" s="138">
        <v>0</v>
      </c>
      <c r="C30" s="257">
        <v>0</v>
      </c>
      <c r="D30" s="257">
        <v>0</v>
      </c>
      <c r="E30" s="257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16585498.21046848</v>
      </c>
      <c r="L30" s="142">
        <v>0</v>
      </c>
      <c r="M30" s="142">
        <v>16585498.21046848</v>
      </c>
      <c r="N30" s="143">
        <v>0</v>
      </c>
      <c r="O30" s="359"/>
      <c r="P30" s="359"/>
      <c r="Q30" s="359"/>
      <c r="U30" s="359"/>
      <c r="V30" s="359"/>
      <c r="W30" s="359"/>
      <c r="X30" s="359"/>
      <c r="Y30" s="359"/>
      <c r="Z30" s="359"/>
    </row>
    <row r="31" spans="1:26" s="282" customFormat="1" ht="13.5" customHeight="1">
      <c r="A31" s="137">
        <v>0</v>
      </c>
      <c r="B31" s="138">
        <v>0</v>
      </c>
      <c r="C31" s="257">
        <v>0</v>
      </c>
      <c r="D31" s="257">
        <v>0</v>
      </c>
      <c r="E31" s="257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1531281.1820922415</v>
      </c>
      <c r="L31" s="142">
        <v>0</v>
      </c>
      <c r="M31" s="142">
        <v>1531281.1820922415</v>
      </c>
      <c r="N31" s="143">
        <v>0</v>
      </c>
      <c r="O31" s="359"/>
      <c r="P31" s="359"/>
      <c r="Q31" s="359"/>
      <c r="U31" s="359"/>
      <c r="V31" s="359"/>
      <c r="W31" s="359"/>
      <c r="X31" s="359"/>
      <c r="Y31" s="359"/>
      <c r="Z31" s="359"/>
    </row>
    <row r="32" spans="1:26" s="282" customFormat="1" ht="13.5" customHeight="1">
      <c r="A32" s="137">
        <v>0</v>
      </c>
      <c r="B32" s="138">
        <v>0</v>
      </c>
      <c r="C32" s="257">
        <v>0</v>
      </c>
      <c r="D32" s="257">
        <v>0</v>
      </c>
      <c r="E32" s="257">
        <v>0</v>
      </c>
      <c r="F32" s="300">
        <v>939918.08567953156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9014717.121633321</v>
      </c>
      <c r="O32" s="359"/>
      <c r="P32" s="359"/>
      <c r="Q32" s="359"/>
      <c r="U32" s="359"/>
      <c r="V32" s="359"/>
      <c r="W32" s="359"/>
      <c r="X32" s="359"/>
      <c r="Y32" s="359"/>
      <c r="Z32" s="359"/>
    </row>
    <row r="33" spans="1:26" s="282" customFormat="1" ht="13.5" customHeight="1">
      <c r="A33" s="144">
        <v>0</v>
      </c>
      <c r="B33" s="145">
        <v>0</v>
      </c>
      <c r="C33" s="258">
        <v>0</v>
      </c>
      <c r="D33" s="258">
        <v>0</v>
      </c>
      <c r="E33" s="258">
        <v>231839929.75780708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  <c r="O33" s="359"/>
      <c r="P33" s="359"/>
      <c r="Q33" s="359"/>
      <c r="U33" s="359"/>
      <c r="V33" s="359"/>
      <c r="W33" s="359"/>
      <c r="X33" s="359"/>
      <c r="Y33" s="359"/>
      <c r="Z33" s="359"/>
    </row>
    <row r="34" spans="1:2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  <c r="O34" s="359"/>
      <c r="P34" s="359"/>
      <c r="Q34" s="359"/>
      <c r="U34" s="359"/>
      <c r="V34" s="359"/>
      <c r="W34" s="359"/>
      <c r="X34" s="359"/>
      <c r="Y34" s="359"/>
      <c r="Z34" s="359"/>
    </row>
    <row r="35" spans="1:26" s="282" customFormat="1" ht="13.5" customHeight="1">
      <c r="A35" s="137"/>
      <c r="B35" s="138"/>
      <c r="C35" s="257"/>
      <c r="D35" s="257"/>
      <c r="E35" s="257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231839929.75780708</v>
      </c>
      <c r="N35" s="150">
        <v>0</v>
      </c>
      <c r="O35" s="359"/>
      <c r="P35" s="359"/>
      <c r="Q35" s="359"/>
      <c r="U35" s="359"/>
      <c r="V35" s="359"/>
      <c r="W35" s="359"/>
      <c r="X35" s="359"/>
      <c r="Y35" s="359"/>
      <c r="Z35" s="359"/>
    </row>
    <row r="36" spans="1:26" s="282" customFormat="1" ht="13.5" customHeight="1">
      <c r="A36" s="137">
        <v>0</v>
      </c>
      <c r="B36" s="138">
        <v>0</v>
      </c>
      <c r="C36" s="257">
        <v>0</v>
      </c>
      <c r="D36" s="257">
        <v>0</v>
      </c>
      <c r="E36" s="257">
        <v>5974966.673928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5974966.673928</v>
      </c>
      <c r="L36" s="142">
        <v>0</v>
      </c>
      <c r="M36" s="142">
        <v>5974966.673928</v>
      </c>
      <c r="N36" s="143">
        <v>0</v>
      </c>
      <c r="O36" s="359"/>
      <c r="P36" s="359"/>
      <c r="Q36" s="359"/>
      <c r="U36" s="359"/>
      <c r="V36" s="359"/>
      <c r="W36" s="359"/>
      <c r="X36" s="359"/>
      <c r="Y36" s="359"/>
      <c r="Z36" s="359"/>
    </row>
    <row r="37" spans="1:26" s="282" customFormat="1" ht="13.5" customHeight="1">
      <c r="A37" s="137">
        <v>0</v>
      </c>
      <c r="B37" s="138">
        <v>0</v>
      </c>
      <c r="C37" s="257">
        <v>0</v>
      </c>
      <c r="D37" s="257">
        <v>0</v>
      </c>
      <c r="E37" s="257">
        <v>9029750.9208870009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9029750.9208870009</v>
      </c>
      <c r="N37" s="143">
        <v>0</v>
      </c>
      <c r="O37" s="359"/>
      <c r="P37" s="359"/>
      <c r="Q37" s="359"/>
      <c r="U37" s="359"/>
      <c r="V37" s="359"/>
      <c r="W37" s="359"/>
      <c r="X37" s="359"/>
      <c r="Y37" s="359"/>
      <c r="Z37" s="359"/>
    </row>
    <row r="38" spans="1:26" s="282" customFormat="1" ht="13.5" customHeight="1">
      <c r="A38" s="137">
        <v>0</v>
      </c>
      <c r="B38" s="138">
        <v>0</v>
      </c>
      <c r="C38" s="257">
        <v>0</v>
      </c>
      <c r="D38" s="257">
        <v>0</v>
      </c>
      <c r="E38" s="257">
        <v>0</v>
      </c>
      <c r="F38" s="300">
        <v>5120327.1502258573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501408.0803518726</v>
      </c>
      <c r="O38" s="359"/>
      <c r="P38" s="359"/>
      <c r="Q38" s="359"/>
      <c r="U38" s="359"/>
      <c r="V38" s="359"/>
      <c r="W38" s="359"/>
      <c r="X38" s="359"/>
      <c r="Y38" s="359"/>
      <c r="Z38" s="359"/>
    </row>
    <row r="39" spans="1:26" s="282" customFormat="1" ht="13.5" customHeight="1">
      <c r="A39" s="144">
        <v>0</v>
      </c>
      <c r="B39" s="145">
        <v>0</v>
      </c>
      <c r="C39" s="258">
        <v>0</v>
      </c>
      <c r="D39" s="258">
        <v>0</v>
      </c>
      <c r="E39" s="258">
        <v>236458848.82768106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  <c r="O39" s="359"/>
      <c r="P39" s="359"/>
      <c r="Q39" s="359"/>
      <c r="U39" s="359"/>
      <c r="V39" s="359"/>
      <c r="W39" s="359"/>
      <c r="X39" s="359"/>
      <c r="Y39" s="359"/>
      <c r="Z39" s="359"/>
    </row>
    <row r="40" spans="1:2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  <c r="O40" s="359"/>
      <c r="P40" s="359"/>
      <c r="Q40" s="359"/>
      <c r="U40" s="359"/>
      <c r="V40" s="359"/>
      <c r="W40" s="359"/>
      <c r="X40" s="359"/>
      <c r="Y40" s="359"/>
      <c r="Z40" s="359"/>
    </row>
    <row r="41" spans="1:26" s="282" customFormat="1" ht="13.5" customHeight="1">
      <c r="A41" s="137"/>
      <c r="B41" s="138"/>
      <c r="C41" s="257"/>
      <c r="D41" s="257"/>
      <c r="E41" s="257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236458848.82768106</v>
      </c>
      <c r="N41" s="150">
        <v>0</v>
      </c>
      <c r="O41" s="359"/>
      <c r="P41" s="359"/>
      <c r="Q41" s="359"/>
      <c r="U41" s="359"/>
      <c r="V41" s="359"/>
      <c r="W41" s="359"/>
      <c r="X41" s="359"/>
      <c r="Y41" s="359"/>
      <c r="Z41" s="359"/>
    </row>
    <row r="42" spans="1:26" s="282" customFormat="1" ht="13.5" customHeight="1">
      <c r="A42" s="137">
        <v>0</v>
      </c>
      <c r="B42" s="138">
        <v>0</v>
      </c>
      <c r="C42" s="257">
        <v>0</v>
      </c>
      <c r="D42" s="257">
        <v>0</v>
      </c>
      <c r="E42" s="257">
        <v>182761050.09662479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O42" s="359"/>
      <c r="P42" s="359"/>
      <c r="Q42" s="359"/>
      <c r="U42" s="359"/>
      <c r="V42" s="359"/>
      <c r="W42" s="359"/>
      <c r="X42" s="359"/>
      <c r="Y42" s="359"/>
      <c r="Z42" s="359"/>
    </row>
    <row r="43" spans="1:26" s="282" customFormat="1" ht="13.5" customHeight="1">
      <c r="A43" s="144">
        <v>0</v>
      </c>
      <c r="B43" s="145">
        <v>0</v>
      </c>
      <c r="C43" s="258">
        <v>0</v>
      </c>
      <c r="D43" s="258">
        <v>0</v>
      </c>
      <c r="E43" s="258">
        <v>53697798.731056273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  <c r="O43" s="359"/>
      <c r="P43" s="359"/>
      <c r="Q43" s="359"/>
      <c r="U43" s="359"/>
      <c r="V43" s="359"/>
      <c r="W43" s="359"/>
      <c r="X43" s="359"/>
      <c r="Y43" s="359"/>
      <c r="Z43" s="359"/>
    </row>
    <row r="44" spans="1:2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-5615383.4869412743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  <c r="O44" s="359"/>
      <c r="P44" s="359"/>
      <c r="Q44" s="359"/>
      <c r="U44" s="359"/>
      <c r="V44" s="359"/>
      <c r="W44" s="359"/>
      <c r="X44" s="359"/>
      <c r="Y44" s="359"/>
      <c r="Z44" s="359"/>
    </row>
    <row r="45" spans="1:26" s="282" customFormat="1" ht="13.5" customHeight="1">
      <c r="A45" s="356"/>
      <c r="B45" s="356"/>
      <c r="C45" s="356"/>
      <c r="D45" s="356"/>
      <c r="E45" s="356"/>
      <c r="F45" s="366"/>
      <c r="G45" s="356"/>
    </row>
    <row r="46" spans="1:2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26" s="282" customFormat="1" ht="13.5" customHeight="1">
      <c r="B47" s="356"/>
      <c r="C47" s="356"/>
      <c r="D47" s="356"/>
      <c r="E47" s="361"/>
      <c r="F47" s="366"/>
      <c r="G47" s="356"/>
    </row>
    <row r="48" spans="1:26" s="282" customFormat="1" ht="13.5" customHeight="1">
      <c r="A48" s="281" t="s">
        <v>17</v>
      </c>
      <c r="B48" s="356"/>
      <c r="C48" s="356"/>
      <c r="D48" s="356"/>
      <c r="E48" s="361"/>
      <c r="F48" s="356"/>
      <c r="G48" s="356"/>
    </row>
    <row r="49" spans="2:14" s="282" customFormat="1" ht="13.5" customHeight="1">
      <c r="B49" s="356"/>
      <c r="C49" s="356"/>
      <c r="D49" s="356"/>
      <c r="E49" s="361"/>
      <c r="F49" s="356"/>
      <c r="G49" s="356"/>
      <c r="N49" s="367">
        <f>'3.12. CEI2019'!N49+1</f>
        <v>74</v>
      </c>
    </row>
    <row r="50" spans="2:14">
      <c r="E50" s="368"/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C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Hoja75">
    <tabColor theme="0" tint="-0.499984740745262"/>
    <pageSetUpPr fitToPage="1"/>
  </sheetPr>
  <dimension ref="A1:Z50"/>
  <sheetViews>
    <sheetView zoomScale="80" zoomScaleNormal="80" workbookViewId="0">
      <selection activeCell="I12" sqref="I12:N41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26" s="282" customFormat="1" ht="13.5" customHeight="1">
      <c r="A1" s="364"/>
      <c r="B1" s="356"/>
      <c r="C1" s="356"/>
      <c r="D1" s="356"/>
      <c r="E1" s="356"/>
      <c r="F1" s="356"/>
      <c r="G1" s="356"/>
    </row>
    <row r="2" spans="1:2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2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26" s="282" customFormat="1" ht="13.5" customHeight="1">
      <c r="A4" s="356"/>
      <c r="B4" s="356"/>
      <c r="C4" s="356"/>
      <c r="D4" s="356"/>
      <c r="E4" s="356"/>
      <c r="F4" s="356"/>
      <c r="G4" s="356"/>
    </row>
    <row r="5" spans="1:26" ht="18.75" customHeight="1">
      <c r="A5" s="473" t="s">
        <v>310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</row>
    <row r="6" spans="1:26" ht="18">
      <c r="A6" s="462" t="s">
        <v>343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2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26" s="282" customFormat="1" ht="13.5" customHeight="1">
      <c r="A8" s="356"/>
      <c r="B8" s="356"/>
      <c r="C8" s="356"/>
      <c r="D8" s="356"/>
      <c r="E8" s="356"/>
      <c r="F8" s="356"/>
      <c r="G8" s="356"/>
    </row>
    <row r="9" spans="1:2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2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2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26" s="282" customFormat="1" ht="13.5" customHeight="1">
      <c r="A12" s="137"/>
      <c r="B12" s="138"/>
      <c r="C12" s="257"/>
      <c r="D12" s="257"/>
      <c r="E12" s="257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92706129.666000634</v>
      </c>
      <c r="O12" s="359"/>
      <c r="P12" s="359"/>
      <c r="Q12" s="359"/>
      <c r="U12" s="359"/>
      <c r="V12" s="359"/>
      <c r="W12" s="359"/>
      <c r="X12" s="359"/>
      <c r="Y12" s="359"/>
      <c r="Z12" s="359"/>
    </row>
    <row r="13" spans="1:26" s="282" customFormat="1" ht="13.5" customHeight="1">
      <c r="A13" s="137">
        <v>0</v>
      </c>
      <c r="B13" s="138">
        <v>0</v>
      </c>
      <c r="C13" s="257">
        <v>0</v>
      </c>
      <c r="D13" s="257">
        <v>0</v>
      </c>
      <c r="E13" s="257">
        <v>0</v>
      </c>
      <c r="F13" s="298">
        <v>95948360.769866437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O13" s="359"/>
      <c r="P13" s="359"/>
      <c r="Q13" s="359"/>
      <c r="U13" s="359"/>
      <c r="V13" s="359"/>
      <c r="W13" s="359"/>
      <c r="X13" s="359"/>
      <c r="Y13" s="359"/>
      <c r="Z13" s="359"/>
    </row>
    <row r="14" spans="1:26" s="282" customFormat="1" ht="13.5" customHeight="1">
      <c r="A14" s="137">
        <v>0</v>
      </c>
      <c r="B14" s="138">
        <v>0</v>
      </c>
      <c r="C14" s="257">
        <v>0</v>
      </c>
      <c r="D14" s="257">
        <v>0</v>
      </c>
      <c r="E14" s="257">
        <v>0</v>
      </c>
      <c r="F14" s="257">
        <v>0</v>
      </c>
      <c r="G14" s="140" t="s">
        <v>6</v>
      </c>
      <c r="H14" s="141" t="s">
        <v>5</v>
      </c>
      <c r="I14" s="230">
        <v>303483573.7457546</v>
      </c>
      <c r="J14" s="230">
        <v>19157335.777740743</v>
      </c>
      <c r="K14" s="230">
        <v>32545528.332613129</v>
      </c>
      <c r="L14" s="230">
        <v>106810894.02454144</v>
      </c>
      <c r="M14" s="230">
        <v>461997331.88064986</v>
      </c>
      <c r="N14" s="143">
        <v>0</v>
      </c>
      <c r="O14" s="359"/>
      <c r="P14" s="359"/>
      <c r="Q14" s="359"/>
      <c r="U14" s="359"/>
      <c r="V14" s="359"/>
      <c r="W14" s="359"/>
      <c r="X14" s="359"/>
      <c r="Y14" s="359"/>
      <c r="Z14" s="359"/>
    </row>
    <row r="15" spans="1:26" s="282" customFormat="1" ht="13.5" customHeight="1">
      <c r="A15" s="137">
        <v>163465736.92369217</v>
      </c>
      <c r="B15" s="138">
        <v>4297864.7986097587</v>
      </c>
      <c r="C15" s="257">
        <v>8244425.2177807922</v>
      </c>
      <c r="D15" s="257">
        <v>34524574.101440474</v>
      </c>
      <c r="E15" s="257">
        <v>210532601.04152322</v>
      </c>
      <c r="F15" s="257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  <c r="O15" s="359"/>
      <c r="P15" s="359"/>
      <c r="Q15" s="359"/>
      <c r="U15" s="359"/>
      <c r="V15" s="359"/>
      <c r="W15" s="359"/>
      <c r="X15" s="359"/>
      <c r="Y15" s="359"/>
      <c r="Z15" s="359"/>
    </row>
    <row r="16" spans="1:26" s="282" customFormat="1" ht="13.5" customHeight="1">
      <c r="A16" s="257">
        <v>0</v>
      </c>
      <c r="B16" s="257">
        <v>0</v>
      </c>
      <c r="C16" s="257">
        <v>0</v>
      </c>
      <c r="D16" s="257">
        <v>0</v>
      </c>
      <c r="E16" s="257">
        <v>0</v>
      </c>
      <c r="F16" s="257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19077425.020180997</v>
      </c>
      <c r="N16" s="143">
        <v>0</v>
      </c>
      <c r="O16" s="359"/>
      <c r="P16" s="359"/>
      <c r="Q16" s="359"/>
      <c r="U16" s="359"/>
      <c r="V16" s="359"/>
      <c r="W16" s="359"/>
      <c r="X16" s="359"/>
      <c r="Y16" s="359"/>
      <c r="Z16" s="359"/>
    </row>
    <row r="17" spans="1:26" s="360" customFormat="1" ht="13.5" customHeight="1">
      <c r="A17" s="144">
        <v>140017836.82206243</v>
      </c>
      <c r="B17" s="145">
        <v>14859470.979130983</v>
      </c>
      <c r="C17" s="258">
        <v>24301103.114832338</v>
      </c>
      <c r="D17" s="258">
        <v>72286319.923100963</v>
      </c>
      <c r="E17" s="258">
        <v>270542155.85930771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  <c r="O17" s="359"/>
      <c r="P17" s="359"/>
      <c r="Q17" s="359"/>
      <c r="U17" s="359"/>
      <c r="V17" s="359"/>
      <c r="W17" s="359"/>
      <c r="X17" s="359"/>
      <c r="Y17" s="359"/>
      <c r="Z17" s="359"/>
    </row>
    <row r="18" spans="1:26" s="282" customFormat="1" ht="13.5" customHeight="1">
      <c r="A18" s="137">
        <v>0</v>
      </c>
      <c r="B18" s="138">
        <v>0</v>
      </c>
      <c r="C18" s="257">
        <v>0</v>
      </c>
      <c r="D18" s="257">
        <v>0</v>
      </c>
      <c r="E18" s="257">
        <v>0</v>
      </c>
      <c r="F18" s="138">
        <v>-3242231.1038658023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  <c r="O18" s="359"/>
      <c r="P18" s="359"/>
      <c r="Q18" s="359"/>
      <c r="U18" s="359"/>
      <c r="V18" s="359"/>
      <c r="W18" s="359"/>
      <c r="X18" s="359"/>
      <c r="Y18" s="359"/>
      <c r="Z18" s="359"/>
    </row>
    <row r="19" spans="1:26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  <c r="O19" s="359"/>
      <c r="P19" s="359"/>
      <c r="Q19" s="359"/>
      <c r="U19" s="359"/>
      <c r="V19" s="359"/>
      <c r="W19" s="359"/>
      <c r="X19" s="359"/>
      <c r="Y19" s="359"/>
      <c r="Z19" s="359"/>
    </row>
    <row r="20" spans="1:26" s="360" customFormat="1" ht="13.5" customHeight="1">
      <c r="A20" s="144"/>
      <c r="B20" s="145"/>
      <c r="C20" s="258"/>
      <c r="D20" s="258"/>
      <c r="E20" s="258"/>
      <c r="F20" s="145"/>
      <c r="G20" s="147" t="s">
        <v>62</v>
      </c>
      <c r="H20" s="148" t="s">
        <v>61</v>
      </c>
      <c r="I20" s="149">
        <v>140017836.82206243</v>
      </c>
      <c r="J20" s="149">
        <v>14859470.979130983</v>
      </c>
      <c r="K20" s="149">
        <v>24301103.114832338</v>
      </c>
      <c r="L20" s="149">
        <v>72286319.923100963</v>
      </c>
      <c r="M20" s="149">
        <v>270542155.85930771</v>
      </c>
      <c r="N20" s="150">
        <v>0</v>
      </c>
      <c r="O20" s="359"/>
      <c r="P20" s="359"/>
      <c r="Q20" s="359"/>
      <c r="U20" s="359"/>
      <c r="V20" s="359"/>
      <c r="W20" s="359"/>
      <c r="X20" s="359"/>
      <c r="Y20" s="359"/>
      <c r="Z20" s="359"/>
    </row>
    <row r="21" spans="1:26" s="282" customFormat="1" ht="13.5" customHeight="1">
      <c r="A21" s="137">
        <v>39635168.873638436</v>
      </c>
      <c r="B21" s="138">
        <v>3892729.4254654106</v>
      </c>
      <c r="C21" s="257">
        <v>24273916.037314817</v>
      </c>
      <c r="D21" s="257">
        <v>15913335.838055529</v>
      </c>
      <c r="E21" s="257">
        <v>83715150.17447418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  <c r="O21" s="359"/>
      <c r="P21" s="359"/>
      <c r="Q21" s="359"/>
      <c r="U21" s="359"/>
      <c r="V21" s="359"/>
      <c r="W21" s="359"/>
      <c r="X21" s="359"/>
      <c r="Y21" s="359"/>
      <c r="Z21" s="359"/>
    </row>
    <row r="22" spans="1:26" s="282" customFormat="1" ht="13.5" customHeight="1">
      <c r="A22" s="137">
        <v>0</v>
      </c>
      <c r="B22" s="138">
        <v>0</v>
      </c>
      <c r="C22" s="257">
        <v>0</v>
      </c>
      <c r="D22" s="257">
        <v>0</v>
      </c>
      <c r="E22" s="257">
        <v>19077425.020180997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  <c r="O22" s="359"/>
      <c r="P22" s="359"/>
      <c r="Q22" s="359"/>
      <c r="U22" s="359"/>
      <c r="V22" s="359"/>
      <c r="W22" s="359"/>
      <c r="X22" s="359"/>
      <c r="Y22" s="359"/>
      <c r="Z22" s="359"/>
    </row>
    <row r="23" spans="1:26" s="282" customFormat="1" ht="13.5" customHeight="1">
      <c r="A23" s="137">
        <v>876593.64374746417</v>
      </c>
      <c r="B23" s="138">
        <v>674110.10151704412</v>
      </c>
      <c r="C23" s="257">
        <v>27187.077517515801</v>
      </c>
      <c r="D23" s="257">
        <v>108558.54201018697</v>
      </c>
      <c r="E23" s="257">
        <v>1686449.364792211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  <c r="O23" s="359"/>
      <c r="P23" s="359"/>
      <c r="Q23" s="359"/>
      <c r="U23" s="359"/>
      <c r="V23" s="359"/>
      <c r="W23" s="359"/>
      <c r="X23" s="359"/>
      <c r="Y23" s="359"/>
      <c r="Z23" s="359"/>
    </row>
    <row r="24" spans="1:26" s="282" customFormat="1" ht="13.5" customHeight="1">
      <c r="A24" s="144">
        <v>99506074.304676443</v>
      </c>
      <c r="B24" s="145">
        <v>10292631.452148531</v>
      </c>
      <c r="C24" s="258">
        <v>0</v>
      </c>
      <c r="D24" s="258">
        <v>14706625.520834941</v>
      </c>
      <c r="E24" s="258">
        <v>124505331.27765991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  <c r="O24" s="359"/>
      <c r="P24" s="359"/>
      <c r="Q24" s="359"/>
      <c r="U24" s="359"/>
      <c r="V24" s="359"/>
      <c r="W24" s="359"/>
      <c r="X24" s="359"/>
      <c r="Y24" s="359"/>
      <c r="Z24" s="359"/>
    </row>
    <row r="25" spans="1:26" s="282" customFormat="1" ht="13.5" customHeight="1">
      <c r="A25" s="144">
        <v>0</v>
      </c>
      <c r="B25" s="145">
        <v>0</v>
      </c>
      <c r="C25" s="258">
        <v>0</v>
      </c>
      <c r="D25" s="258">
        <v>41557800.022200286</v>
      </c>
      <c r="E25" s="258">
        <v>41557800.022200286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  <c r="O25" s="359"/>
      <c r="P25" s="359"/>
      <c r="Q25" s="359"/>
      <c r="U25" s="359"/>
      <c r="V25" s="359"/>
      <c r="W25" s="359"/>
      <c r="X25" s="359"/>
      <c r="Y25" s="359"/>
      <c r="Z25" s="359"/>
    </row>
    <row r="26" spans="1:26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  <c r="O26" s="359"/>
      <c r="P26" s="359"/>
      <c r="Q26" s="359"/>
      <c r="U26" s="359"/>
      <c r="V26" s="359"/>
      <c r="W26" s="359"/>
      <c r="X26" s="359"/>
      <c r="Y26" s="359"/>
      <c r="Z26" s="359"/>
    </row>
    <row r="27" spans="1:26" s="282" customFormat="1" ht="13.5" customHeight="1">
      <c r="A27" s="137"/>
      <c r="B27" s="138"/>
      <c r="C27" s="257"/>
      <c r="D27" s="257"/>
      <c r="E27" s="257"/>
      <c r="F27" s="138"/>
      <c r="G27" s="147" t="s">
        <v>58</v>
      </c>
      <c r="H27" s="148" t="s">
        <v>57</v>
      </c>
      <c r="I27" s="149">
        <v>99506074.304676443</v>
      </c>
      <c r="J27" s="149">
        <v>10292631.452148531</v>
      </c>
      <c r="K27" s="149">
        <v>0</v>
      </c>
      <c r="L27" s="149">
        <v>14706625.520834941</v>
      </c>
      <c r="M27" s="149">
        <v>124505331.27765991</v>
      </c>
      <c r="N27" s="150">
        <v>0</v>
      </c>
      <c r="O27" s="359"/>
      <c r="P27" s="359"/>
      <c r="Q27" s="359"/>
      <c r="U27" s="359"/>
      <c r="V27" s="359"/>
      <c r="W27" s="359"/>
      <c r="X27" s="359"/>
      <c r="Y27" s="359"/>
      <c r="Z27" s="359"/>
    </row>
    <row r="28" spans="1:26" s="282" customFormat="1" ht="13.5" customHeight="1">
      <c r="A28" s="137"/>
      <c r="B28" s="138"/>
      <c r="C28" s="257"/>
      <c r="D28" s="257"/>
      <c r="E28" s="257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41557800.022200286</v>
      </c>
      <c r="M28" s="149">
        <v>41557800.022200286</v>
      </c>
      <c r="N28" s="150">
        <v>0</v>
      </c>
      <c r="O28" s="359"/>
      <c r="P28" s="359"/>
      <c r="Q28" s="359"/>
      <c r="U28" s="359"/>
      <c r="V28" s="359"/>
      <c r="W28" s="359"/>
      <c r="X28" s="359"/>
      <c r="Y28" s="359"/>
      <c r="Z28" s="359"/>
    </row>
    <row r="29" spans="1:26" s="282" customFormat="1" ht="13.5" customHeight="1">
      <c r="A29" s="137">
        <v>0</v>
      </c>
      <c r="B29" s="138">
        <v>0</v>
      </c>
      <c r="C29" s="257">
        <v>0</v>
      </c>
      <c r="D29" s="257">
        <v>0</v>
      </c>
      <c r="E29" s="257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83715150.17447418</v>
      </c>
      <c r="M29" s="142">
        <v>83715150.17447418</v>
      </c>
      <c r="N29" s="143">
        <v>0</v>
      </c>
      <c r="O29" s="359"/>
      <c r="P29" s="359"/>
      <c r="Q29" s="359"/>
      <c r="U29" s="359"/>
      <c r="V29" s="359"/>
      <c r="W29" s="359"/>
      <c r="X29" s="359"/>
      <c r="Y29" s="359"/>
      <c r="Z29" s="359"/>
    </row>
    <row r="30" spans="1:26" s="282" customFormat="1" ht="13.5" customHeight="1">
      <c r="A30" s="137">
        <v>0</v>
      </c>
      <c r="B30" s="138">
        <v>0</v>
      </c>
      <c r="C30" s="257">
        <v>0</v>
      </c>
      <c r="D30" s="257">
        <v>0</v>
      </c>
      <c r="E30" s="257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19077425.020180997</v>
      </c>
      <c r="L30" s="142">
        <v>0</v>
      </c>
      <c r="M30" s="142">
        <v>19077425.020180997</v>
      </c>
      <c r="N30" s="143">
        <v>0</v>
      </c>
      <c r="O30" s="359"/>
      <c r="P30" s="359"/>
      <c r="Q30" s="359"/>
      <c r="U30" s="359"/>
      <c r="V30" s="359"/>
      <c r="W30" s="359"/>
      <c r="X30" s="359"/>
      <c r="Y30" s="359"/>
      <c r="Z30" s="359"/>
    </row>
    <row r="31" spans="1:26" s="282" customFormat="1" ht="13.5" customHeight="1">
      <c r="A31" s="137">
        <v>0</v>
      </c>
      <c r="B31" s="138">
        <v>0</v>
      </c>
      <c r="C31" s="257">
        <v>0</v>
      </c>
      <c r="D31" s="257">
        <v>0</v>
      </c>
      <c r="E31" s="257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1686449.364792211</v>
      </c>
      <c r="L31" s="142">
        <v>0</v>
      </c>
      <c r="M31" s="142">
        <v>1686449.364792211</v>
      </c>
      <c r="N31" s="143">
        <v>0</v>
      </c>
      <c r="O31" s="359"/>
      <c r="P31" s="359"/>
      <c r="Q31" s="359"/>
      <c r="U31" s="359"/>
      <c r="V31" s="359"/>
      <c r="W31" s="359"/>
      <c r="X31" s="359"/>
      <c r="Y31" s="359"/>
      <c r="Z31" s="359"/>
    </row>
    <row r="32" spans="1:26" s="282" customFormat="1" ht="13.5" customHeight="1">
      <c r="A32" s="137">
        <v>0</v>
      </c>
      <c r="B32" s="138">
        <v>0</v>
      </c>
      <c r="C32" s="257">
        <v>0</v>
      </c>
      <c r="D32" s="257">
        <v>0</v>
      </c>
      <c r="E32" s="257">
        <v>0</v>
      </c>
      <c r="F32" s="300">
        <v>1001572.5693172419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11311635.843058208</v>
      </c>
      <c r="O32" s="359"/>
      <c r="P32" s="359"/>
      <c r="Q32" s="359"/>
      <c r="U32" s="359"/>
      <c r="V32" s="359"/>
      <c r="W32" s="359"/>
      <c r="X32" s="359"/>
      <c r="Y32" s="359"/>
      <c r="Z32" s="359"/>
    </row>
    <row r="33" spans="1:26" s="282" customFormat="1" ht="13.5" customHeight="1">
      <c r="A33" s="144">
        <v>0</v>
      </c>
      <c r="B33" s="145">
        <v>0</v>
      </c>
      <c r="C33" s="258">
        <v>0</v>
      </c>
      <c r="D33" s="258">
        <v>0</v>
      </c>
      <c r="E33" s="258">
        <v>260232092.58556664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  <c r="O33" s="359"/>
      <c r="P33" s="359"/>
      <c r="Q33" s="359"/>
      <c r="U33" s="359"/>
      <c r="V33" s="359"/>
      <c r="W33" s="359"/>
      <c r="X33" s="359"/>
      <c r="Y33" s="359"/>
      <c r="Z33" s="359"/>
    </row>
    <row r="34" spans="1:2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  <c r="O34" s="359"/>
      <c r="P34" s="359"/>
      <c r="Q34" s="359"/>
      <c r="U34" s="359"/>
      <c r="V34" s="359"/>
      <c r="W34" s="359"/>
      <c r="X34" s="359"/>
      <c r="Y34" s="359"/>
      <c r="Z34" s="359"/>
    </row>
    <row r="35" spans="1:26" s="282" customFormat="1" ht="13.5" customHeight="1">
      <c r="A35" s="137"/>
      <c r="B35" s="138"/>
      <c r="C35" s="257"/>
      <c r="D35" s="257"/>
      <c r="E35" s="257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260232092.58556664</v>
      </c>
      <c r="N35" s="150">
        <v>0</v>
      </c>
      <c r="O35" s="359"/>
      <c r="P35" s="359"/>
      <c r="Q35" s="359"/>
      <c r="U35" s="359"/>
      <c r="V35" s="359"/>
      <c r="W35" s="359"/>
      <c r="X35" s="359"/>
      <c r="Y35" s="359"/>
      <c r="Z35" s="359"/>
    </row>
    <row r="36" spans="1:26" s="282" customFormat="1" ht="13.5" customHeight="1">
      <c r="A36" s="137">
        <v>0</v>
      </c>
      <c r="B36" s="138">
        <v>0</v>
      </c>
      <c r="C36" s="257">
        <v>0</v>
      </c>
      <c r="D36" s="257">
        <v>0</v>
      </c>
      <c r="E36" s="257">
        <v>6867478.4795210017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6867478.4795210017</v>
      </c>
      <c r="L36" s="142">
        <v>0</v>
      </c>
      <c r="M36" s="142">
        <v>6867478.4795210017</v>
      </c>
      <c r="N36" s="143">
        <v>0</v>
      </c>
      <c r="O36" s="359"/>
      <c r="P36" s="359"/>
      <c r="Q36" s="359"/>
      <c r="U36" s="359"/>
      <c r="V36" s="359"/>
      <c r="W36" s="359"/>
      <c r="X36" s="359"/>
      <c r="Y36" s="359"/>
      <c r="Z36" s="359"/>
    </row>
    <row r="37" spans="1:26" s="282" customFormat="1" ht="13.5" customHeight="1">
      <c r="A37" s="137">
        <v>0</v>
      </c>
      <c r="B37" s="138">
        <v>0</v>
      </c>
      <c r="C37" s="257">
        <v>0</v>
      </c>
      <c r="D37" s="257">
        <v>0</v>
      </c>
      <c r="E37" s="257">
        <v>10348464.205166001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10348464.205166001</v>
      </c>
      <c r="N37" s="143">
        <v>0</v>
      </c>
      <c r="O37" s="359"/>
      <c r="P37" s="359"/>
      <c r="Q37" s="359"/>
      <c r="U37" s="359"/>
      <c r="V37" s="359"/>
      <c r="W37" s="359"/>
      <c r="X37" s="359"/>
      <c r="Y37" s="359"/>
      <c r="Z37" s="359"/>
    </row>
    <row r="38" spans="1:26" s="282" customFormat="1" ht="13.5" customHeight="1">
      <c r="A38" s="137">
        <v>0</v>
      </c>
      <c r="B38" s="138">
        <v>0</v>
      </c>
      <c r="C38" s="257">
        <v>0</v>
      </c>
      <c r="D38" s="257">
        <v>0</v>
      </c>
      <c r="E38" s="257">
        <v>0</v>
      </c>
      <c r="F38" s="300">
        <v>5678556.4283937821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481265.76389630832</v>
      </c>
      <c r="O38" s="359"/>
      <c r="P38" s="359"/>
      <c r="Q38" s="359"/>
      <c r="U38" s="359"/>
      <c r="V38" s="359"/>
      <c r="W38" s="359"/>
      <c r="X38" s="359"/>
      <c r="Y38" s="359"/>
      <c r="Z38" s="359"/>
    </row>
    <row r="39" spans="1:26" s="282" customFormat="1" ht="13.5" customHeight="1">
      <c r="A39" s="144">
        <v>0</v>
      </c>
      <c r="B39" s="145">
        <v>0</v>
      </c>
      <c r="C39" s="258">
        <v>0</v>
      </c>
      <c r="D39" s="258">
        <v>0</v>
      </c>
      <c r="E39" s="258">
        <v>265429383.25006416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  <c r="O39" s="359"/>
      <c r="P39" s="359"/>
      <c r="Q39" s="359"/>
      <c r="U39" s="359"/>
      <c r="V39" s="359"/>
      <c r="W39" s="359"/>
      <c r="X39" s="359"/>
      <c r="Y39" s="359"/>
      <c r="Z39" s="359"/>
    </row>
    <row r="40" spans="1:2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  <c r="O40" s="359"/>
      <c r="P40" s="359"/>
      <c r="Q40" s="359"/>
      <c r="U40" s="359"/>
      <c r="V40" s="359"/>
      <c r="W40" s="359"/>
      <c r="X40" s="359"/>
      <c r="Y40" s="359"/>
      <c r="Z40" s="359"/>
    </row>
    <row r="41" spans="1:26" s="282" customFormat="1" ht="13.5" customHeight="1">
      <c r="A41" s="137"/>
      <c r="B41" s="138"/>
      <c r="C41" s="257"/>
      <c r="D41" s="257"/>
      <c r="E41" s="257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265429383.25006416</v>
      </c>
      <c r="N41" s="150">
        <v>0</v>
      </c>
      <c r="O41" s="359"/>
      <c r="P41" s="359"/>
      <c r="Q41" s="359"/>
      <c r="U41" s="359"/>
      <c r="V41" s="359"/>
      <c r="W41" s="359"/>
      <c r="X41" s="359"/>
      <c r="Y41" s="359"/>
      <c r="Z41" s="359"/>
    </row>
    <row r="42" spans="1:26" s="282" customFormat="1" ht="13.5" customHeight="1">
      <c r="A42" s="137">
        <v>0</v>
      </c>
      <c r="B42" s="138">
        <v>0</v>
      </c>
      <c r="C42" s="257">
        <v>0</v>
      </c>
      <c r="D42" s="257">
        <v>0</v>
      </c>
      <c r="E42" s="257">
        <v>202352857.62784725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O42" s="359"/>
      <c r="P42" s="359"/>
      <c r="Q42" s="359"/>
      <c r="U42" s="359"/>
      <c r="V42" s="359"/>
      <c r="W42" s="359"/>
      <c r="X42" s="359"/>
      <c r="Y42" s="359"/>
      <c r="Z42" s="359"/>
    </row>
    <row r="43" spans="1:26" s="282" customFormat="1" ht="13.5" customHeight="1">
      <c r="A43" s="144">
        <v>0</v>
      </c>
      <c r="B43" s="145">
        <v>0</v>
      </c>
      <c r="C43" s="258">
        <v>0</v>
      </c>
      <c r="D43" s="258">
        <v>0</v>
      </c>
      <c r="E43" s="258">
        <v>63076525.62221691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  <c r="O43" s="359"/>
      <c r="P43" s="359"/>
      <c r="Q43" s="359"/>
      <c r="U43" s="359"/>
      <c r="V43" s="359"/>
      <c r="W43" s="359"/>
      <c r="X43" s="359"/>
      <c r="Y43" s="359"/>
      <c r="Z43" s="359"/>
    </row>
    <row r="44" spans="1:2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1870541.5053776894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  <c r="O44" s="359"/>
      <c r="P44" s="359"/>
      <c r="Q44" s="359"/>
      <c r="U44" s="359"/>
      <c r="V44" s="359"/>
      <c r="W44" s="359"/>
      <c r="X44" s="359"/>
      <c r="Y44" s="359"/>
      <c r="Z44" s="359"/>
    </row>
    <row r="45" spans="1:26" s="282" customFormat="1" ht="13.5" customHeight="1">
      <c r="A45" s="356"/>
      <c r="B45" s="356"/>
      <c r="C45" s="356"/>
      <c r="D45" s="356"/>
      <c r="E45" s="356"/>
      <c r="F45" s="366"/>
      <c r="G45" s="356"/>
    </row>
    <row r="46" spans="1:2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26" s="282" customFormat="1" ht="13.5" customHeight="1">
      <c r="B47" s="356"/>
      <c r="C47" s="356"/>
      <c r="D47" s="356"/>
      <c r="E47" s="361"/>
      <c r="F47" s="366"/>
      <c r="G47" s="356"/>
    </row>
    <row r="48" spans="1:26" s="282" customFormat="1" ht="13.5" customHeight="1">
      <c r="B48" s="356"/>
      <c r="C48" s="356"/>
      <c r="D48" s="356"/>
      <c r="E48" s="361"/>
      <c r="F48" s="356"/>
      <c r="G48" s="356"/>
    </row>
    <row r="49" spans="1:14" s="282" customFormat="1" ht="13.5" customHeight="1">
      <c r="A49" s="281" t="s">
        <v>17</v>
      </c>
      <c r="B49" s="356"/>
      <c r="C49" s="356"/>
      <c r="D49" s="356"/>
      <c r="E49" s="361"/>
      <c r="F49" s="356"/>
      <c r="G49" s="356"/>
      <c r="N49" s="367">
        <f>'3.13. CEI2020'!N49+1</f>
        <v>75</v>
      </c>
    </row>
    <row r="50" spans="1:14">
      <c r="E50" s="368"/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D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Hoja76">
    <tabColor theme="0" tint="-0.499984740745262"/>
    <pageSetUpPr fitToPage="1"/>
  </sheetPr>
  <dimension ref="A1:Z50"/>
  <sheetViews>
    <sheetView zoomScale="80" zoomScaleNormal="80" workbookViewId="0">
      <selection activeCell="K52" sqref="K52"/>
    </sheetView>
  </sheetViews>
  <sheetFormatPr baseColWidth="10" defaultColWidth="11.44140625" defaultRowHeight="14.4"/>
  <cols>
    <col min="1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6384" width="11.44140625" style="358"/>
  </cols>
  <sheetData>
    <row r="1" spans="1:26" s="282" customFormat="1" ht="13.5" customHeight="1">
      <c r="A1" s="364"/>
      <c r="B1" s="356"/>
      <c r="C1" s="356"/>
      <c r="D1" s="356"/>
      <c r="E1" s="356"/>
      <c r="F1" s="356"/>
      <c r="G1" s="356"/>
    </row>
    <row r="2" spans="1:2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2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26" s="282" customFormat="1" ht="13.5" customHeight="1">
      <c r="A4" s="356"/>
      <c r="B4" s="356"/>
      <c r="C4" s="356"/>
      <c r="D4" s="356"/>
      <c r="E4" s="356"/>
      <c r="F4" s="356"/>
      <c r="G4" s="356"/>
    </row>
    <row r="5" spans="1:26" ht="18.75" customHeight="1">
      <c r="A5" s="473" t="s">
        <v>345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</row>
    <row r="6" spans="1:26" ht="18">
      <c r="A6" s="462" t="s">
        <v>413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2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</row>
    <row r="8" spans="1:26" s="282" customFormat="1" ht="13.5" customHeight="1">
      <c r="A8" s="356"/>
      <c r="B8" s="356"/>
      <c r="C8" s="356"/>
      <c r="D8" s="356"/>
      <c r="E8" s="356"/>
      <c r="F8" s="356"/>
      <c r="G8" s="356"/>
    </row>
    <row r="9" spans="1:2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</row>
    <row r="10" spans="1:2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</row>
    <row r="11" spans="1:2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</row>
    <row r="12" spans="1:26" s="282" customFormat="1" ht="13.5" customHeight="1">
      <c r="A12" s="137"/>
      <c r="B12" s="138"/>
      <c r="C12" s="257"/>
      <c r="D12" s="257"/>
      <c r="E12" s="257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115328815.32452098</v>
      </c>
      <c r="O12" s="359"/>
      <c r="P12" s="359"/>
      <c r="Q12" s="359"/>
      <c r="U12" s="359"/>
      <c r="V12" s="359"/>
      <c r="W12" s="359"/>
      <c r="X12" s="359"/>
      <c r="Y12" s="359"/>
      <c r="Z12" s="359"/>
    </row>
    <row r="13" spans="1:26" s="282" customFormat="1" ht="13.5" customHeight="1">
      <c r="A13" s="137">
        <v>0</v>
      </c>
      <c r="B13" s="138">
        <v>0</v>
      </c>
      <c r="C13" s="257">
        <v>0</v>
      </c>
      <c r="D13" s="257">
        <v>0</v>
      </c>
      <c r="E13" s="257">
        <v>0</v>
      </c>
      <c r="F13" s="298">
        <v>100505372.69340302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O13" s="359"/>
      <c r="P13" s="359"/>
      <c r="Q13" s="359"/>
      <c r="U13" s="359"/>
      <c r="V13" s="359"/>
      <c r="W13" s="359"/>
      <c r="X13" s="359"/>
      <c r="Y13" s="359"/>
      <c r="Z13" s="359"/>
    </row>
    <row r="14" spans="1:26" s="282" customFormat="1" ht="13.5" customHeight="1">
      <c r="A14" s="137">
        <v>0</v>
      </c>
      <c r="B14" s="138">
        <v>0</v>
      </c>
      <c r="C14" s="257">
        <v>0</v>
      </c>
      <c r="D14" s="257">
        <v>0</v>
      </c>
      <c r="E14" s="257">
        <v>0</v>
      </c>
      <c r="F14" s="257">
        <v>0</v>
      </c>
      <c r="G14" s="140" t="s">
        <v>6</v>
      </c>
      <c r="H14" s="141" t="s">
        <v>5</v>
      </c>
      <c r="I14" s="230">
        <v>332441341.64375681</v>
      </c>
      <c r="J14" s="230">
        <v>20645440.481631875</v>
      </c>
      <c r="K14" s="230">
        <v>34172073.230437636</v>
      </c>
      <c r="L14" s="230">
        <v>113780545.39328051</v>
      </c>
      <c r="M14" s="230">
        <v>501039400.74910682</v>
      </c>
      <c r="N14" s="143">
        <v>0</v>
      </c>
      <c r="O14" s="359"/>
      <c r="P14" s="359"/>
      <c r="Q14" s="359"/>
      <c r="U14" s="359"/>
      <c r="V14" s="359"/>
      <c r="W14" s="359"/>
      <c r="X14" s="359"/>
      <c r="Y14" s="359"/>
      <c r="Z14" s="359"/>
    </row>
    <row r="15" spans="1:26" s="282" customFormat="1" ht="13.5" customHeight="1">
      <c r="A15" s="137">
        <v>179656317.45822597</v>
      </c>
      <c r="B15" s="138">
        <v>4784492.4436518783</v>
      </c>
      <c r="C15" s="257">
        <v>8270666.5034980867</v>
      </c>
      <c r="D15" s="257">
        <v>36980140.748410486</v>
      </c>
      <c r="E15" s="257">
        <v>229691617.15378642</v>
      </c>
      <c r="F15" s="257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  <c r="O15" s="359"/>
      <c r="P15" s="359"/>
      <c r="Q15" s="359"/>
      <c r="U15" s="359"/>
      <c r="V15" s="359"/>
      <c r="W15" s="359"/>
      <c r="X15" s="359"/>
      <c r="Y15" s="359"/>
      <c r="Z15" s="359"/>
    </row>
    <row r="16" spans="1:26" s="282" customFormat="1" ht="13.5" customHeight="1">
      <c r="A16" s="257">
        <v>0</v>
      </c>
      <c r="B16" s="257">
        <v>0</v>
      </c>
      <c r="C16" s="257">
        <v>0</v>
      </c>
      <c r="D16" s="257">
        <v>0</v>
      </c>
      <c r="E16" s="257">
        <v>0</v>
      </c>
      <c r="F16" s="257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20818967.482569993</v>
      </c>
      <c r="N16" s="143">
        <v>0</v>
      </c>
      <c r="O16" s="359"/>
      <c r="P16" s="359"/>
      <c r="Q16" s="359"/>
      <c r="U16" s="359"/>
      <c r="V16" s="359"/>
      <c r="W16" s="359"/>
      <c r="X16" s="359"/>
      <c r="Y16" s="359"/>
      <c r="Z16" s="359"/>
    </row>
    <row r="17" spans="1:26" s="360" customFormat="1" ht="13.5" customHeight="1">
      <c r="A17" s="144">
        <v>152785024.18553084</v>
      </c>
      <c r="B17" s="145">
        <v>15860948.037979998</v>
      </c>
      <c r="C17" s="258">
        <v>25901406.726939552</v>
      </c>
      <c r="D17" s="258">
        <v>76800404.644870013</v>
      </c>
      <c r="E17" s="258">
        <v>292166751.0778904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  <c r="O17" s="359"/>
      <c r="P17" s="359"/>
      <c r="Q17" s="359"/>
      <c r="U17" s="359"/>
      <c r="V17" s="359"/>
      <c r="W17" s="359"/>
      <c r="X17" s="359"/>
      <c r="Y17" s="359"/>
      <c r="Z17" s="359"/>
    </row>
    <row r="18" spans="1:26" s="282" customFormat="1" ht="13.5" customHeight="1">
      <c r="A18" s="137">
        <v>0</v>
      </c>
      <c r="B18" s="138">
        <v>0</v>
      </c>
      <c r="C18" s="257">
        <v>0</v>
      </c>
      <c r="D18" s="257">
        <v>0</v>
      </c>
      <c r="E18" s="257">
        <v>0</v>
      </c>
      <c r="F18" s="138">
        <v>14823442.631117955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  <c r="O18" s="359"/>
      <c r="P18" s="359"/>
      <c r="Q18" s="359"/>
      <c r="U18" s="359"/>
      <c r="V18" s="359"/>
      <c r="W18" s="359"/>
      <c r="X18" s="359"/>
      <c r="Y18" s="359"/>
      <c r="Z18" s="359"/>
    </row>
    <row r="19" spans="1:26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  <c r="O19" s="359"/>
      <c r="P19" s="359"/>
      <c r="Q19" s="359"/>
      <c r="U19" s="359"/>
      <c r="V19" s="359"/>
      <c r="W19" s="359"/>
      <c r="X19" s="359"/>
      <c r="Y19" s="359"/>
      <c r="Z19" s="359"/>
    </row>
    <row r="20" spans="1:26" s="360" customFormat="1" ht="13.5" customHeight="1">
      <c r="A20" s="144"/>
      <c r="B20" s="145"/>
      <c r="C20" s="258"/>
      <c r="D20" s="258"/>
      <c r="E20" s="258"/>
      <c r="F20" s="145"/>
      <c r="G20" s="147" t="s">
        <v>62</v>
      </c>
      <c r="H20" s="148" t="s">
        <v>61</v>
      </c>
      <c r="I20" s="149">
        <v>152785024.18553084</v>
      </c>
      <c r="J20" s="149">
        <v>15860948.037979998</v>
      </c>
      <c r="K20" s="149">
        <v>25901406.726939552</v>
      </c>
      <c r="L20" s="149">
        <v>76800404.644870013</v>
      </c>
      <c r="M20" s="149">
        <v>292166751.0778904</v>
      </c>
      <c r="N20" s="150">
        <v>0</v>
      </c>
      <c r="O20" s="359"/>
      <c r="P20" s="359"/>
      <c r="Q20" s="359"/>
      <c r="U20" s="359"/>
      <c r="V20" s="359"/>
      <c r="W20" s="359"/>
      <c r="X20" s="359"/>
      <c r="Y20" s="359"/>
      <c r="Z20" s="359"/>
    </row>
    <row r="21" spans="1:26" s="282" customFormat="1" ht="13.5" customHeight="1">
      <c r="A21" s="137">
        <v>42229699.59061107</v>
      </c>
      <c r="B21" s="138">
        <v>4005000.2176517602</v>
      </c>
      <c r="C21" s="257">
        <v>25867262.237174429</v>
      </c>
      <c r="D21" s="257">
        <v>16455578.924301149</v>
      </c>
      <c r="E21" s="257">
        <v>88557540.969738409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  <c r="O21" s="359"/>
      <c r="P21" s="359"/>
      <c r="Q21" s="359"/>
      <c r="U21" s="359"/>
      <c r="V21" s="359"/>
      <c r="W21" s="359"/>
      <c r="X21" s="359"/>
      <c r="Y21" s="359"/>
      <c r="Z21" s="359"/>
    </row>
    <row r="22" spans="1:26" s="282" customFormat="1" ht="13.5" customHeight="1">
      <c r="A22" s="137">
        <v>0</v>
      </c>
      <c r="B22" s="138">
        <v>0</v>
      </c>
      <c r="C22" s="257">
        <v>0</v>
      </c>
      <c r="D22" s="257">
        <v>0</v>
      </c>
      <c r="E22" s="257">
        <v>20818967.482569993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  <c r="O22" s="359"/>
      <c r="P22" s="359"/>
      <c r="Q22" s="359"/>
      <c r="U22" s="359"/>
      <c r="V22" s="359"/>
      <c r="W22" s="359"/>
      <c r="X22" s="359"/>
      <c r="Y22" s="359"/>
      <c r="Z22" s="359"/>
    </row>
    <row r="23" spans="1:26" s="282" customFormat="1" ht="13.5" customHeight="1">
      <c r="A23" s="137">
        <v>1002487.5918650449</v>
      </c>
      <c r="B23" s="138">
        <v>746298.77483995445</v>
      </c>
      <c r="C23" s="257">
        <v>34144.489765124097</v>
      </c>
      <c r="D23" s="257">
        <v>114317.86886478904</v>
      </c>
      <c r="E23" s="257">
        <v>1897248.7253349128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  <c r="O23" s="359"/>
      <c r="P23" s="359"/>
      <c r="Q23" s="359"/>
      <c r="U23" s="359"/>
      <c r="V23" s="359"/>
      <c r="W23" s="359"/>
      <c r="X23" s="359"/>
      <c r="Y23" s="359"/>
      <c r="Z23" s="359"/>
    </row>
    <row r="24" spans="1:26" s="282" customFormat="1" ht="13.5" customHeight="1">
      <c r="A24" s="144">
        <v>109552837.00305477</v>
      </c>
      <c r="B24" s="145">
        <v>11109649.0454883</v>
      </c>
      <c r="C24" s="258">
        <v>0</v>
      </c>
      <c r="D24" s="258">
        <v>15473574.802023457</v>
      </c>
      <c r="E24" s="258">
        <v>136136060.85056654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  <c r="O24" s="359"/>
      <c r="P24" s="359"/>
      <c r="Q24" s="359"/>
      <c r="U24" s="359"/>
      <c r="V24" s="359"/>
      <c r="W24" s="359"/>
      <c r="X24" s="359"/>
      <c r="Y24" s="359"/>
      <c r="Z24" s="359"/>
    </row>
    <row r="25" spans="1:26" s="282" customFormat="1" ht="13.5" customHeight="1">
      <c r="A25" s="144">
        <v>0</v>
      </c>
      <c r="B25" s="145">
        <v>0</v>
      </c>
      <c r="C25" s="258">
        <v>0</v>
      </c>
      <c r="D25" s="258">
        <v>44756933.049680658</v>
      </c>
      <c r="E25" s="258">
        <v>44756933.049680658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  <c r="O25" s="359"/>
      <c r="P25" s="359"/>
      <c r="Q25" s="359"/>
      <c r="U25" s="359"/>
      <c r="V25" s="359"/>
      <c r="W25" s="359"/>
      <c r="X25" s="359"/>
      <c r="Y25" s="359"/>
      <c r="Z25" s="359"/>
    </row>
    <row r="26" spans="1:26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  <c r="O26" s="359"/>
      <c r="P26" s="359"/>
      <c r="Q26" s="359"/>
      <c r="U26" s="359"/>
      <c r="V26" s="359"/>
      <c r="W26" s="359"/>
      <c r="X26" s="359"/>
      <c r="Y26" s="359"/>
      <c r="Z26" s="359"/>
    </row>
    <row r="27" spans="1:26" s="282" customFormat="1" ht="13.5" customHeight="1">
      <c r="A27" s="137"/>
      <c r="B27" s="138"/>
      <c r="C27" s="257"/>
      <c r="D27" s="257"/>
      <c r="E27" s="257"/>
      <c r="F27" s="138"/>
      <c r="G27" s="147" t="s">
        <v>58</v>
      </c>
      <c r="H27" s="148" t="s">
        <v>57</v>
      </c>
      <c r="I27" s="149">
        <v>109552837.00305477</v>
      </c>
      <c r="J27" s="149">
        <v>11109649.0454883</v>
      </c>
      <c r="K27" s="149">
        <v>0</v>
      </c>
      <c r="L27" s="149">
        <v>15473574.802023457</v>
      </c>
      <c r="M27" s="149">
        <v>136136060.85056654</v>
      </c>
      <c r="N27" s="150">
        <v>0</v>
      </c>
      <c r="O27" s="359"/>
      <c r="P27" s="359"/>
      <c r="Q27" s="359"/>
      <c r="U27" s="359"/>
      <c r="V27" s="359"/>
      <c r="W27" s="359"/>
      <c r="X27" s="359"/>
      <c r="Y27" s="359"/>
      <c r="Z27" s="359"/>
    </row>
    <row r="28" spans="1:26" s="282" customFormat="1" ht="13.5" customHeight="1">
      <c r="A28" s="137"/>
      <c r="B28" s="138"/>
      <c r="C28" s="257"/>
      <c r="D28" s="257"/>
      <c r="E28" s="257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44756933.049680658</v>
      </c>
      <c r="M28" s="149">
        <v>44756933.049680658</v>
      </c>
      <c r="N28" s="150">
        <v>0</v>
      </c>
      <c r="O28" s="359"/>
      <c r="P28" s="359"/>
      <c r="Q28" s="359"/>
      <c r="U28" s="359"/>
      <c r="V28" s="359"/>
      <c r="W28" s="359"/>
      <c r="X28" s="359"/>
      <c r="Y28" s="359"/>
      <c r="Z28" s="359"/>
    </row>
    <row r="29" spans="1:26" s="282" customFormat="1" ht="13.5" customHeight="1">
      <c r="A29" s="137">
        <v>0</v>
      </c>
      <c r="B29" s="138">
        <v>0</v>
      </c>
      <c r="C29" s="257">
        <v>0</v>
      </c>
      <c r="D29" s="257">
        <v>0</v>
      </c>
      <c r="E29" s="257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88557540.969738409</v>
      </c>
      <c r="M29" s="142">
        <v>88557540.969738409</v>
      </c>
      <c r="N29" s="143">
        <v>0</v>
      </c>
      <c r="O29" s="359"/>
      <c r="P29" s="359"/>
      <c r="Q29" s="359"/>
      <c r="U29" s="359"/>
      <c r="V29" s="359"/>
      <c r="W29" s="359"/>
      <c r="X29" s="359"/>
      <c r="Y29" s="359"/>
      <c r="Z29" s="359"/>
    </row>
    <row r="30" spans="1:26" s="282" customFormat="1" ht="13.5" customHeight="1">
      <c r="A30" s="137">
        <v>0</v>
      </c>
      <c r="B30" s="138">
        <v>0</v>
      </c>
      <c r="C30" s="257">
        <v>0</v>
      </c>
      <c r="D30" s="257">
        <v>0</v>
      </c>
      <c r="E30" s="257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20818967.482569993</v>
      </c>
      <c r="L30" s="142">
        <v>0</v>
      </c>
      <c r="M30" s="142">
        <v>20818967.482569993</v>
      </c>
      <c r="N30" s="143">
        <v>0</v>
      </c>
      <c r="O30" s="359"/>
      <c r="P30" s="359"/>
      <c r="Q30" s="359"/>
      <c r="U30" s="359"/>
      <c r="V30" s="359"/>
      <c r="W30" s="359"/>
      <c r="X30" s="359"/>
      <c r="Y30" s="359"/>
      <c r="Z30" s="359"/>
    </row>
    <row r="31" spans="1:26" s="282" customFormat="1" ht="13.5" customHeight="1">
      <c r="A31" s="137">
        <v>0</v>
      </c>
      <c r="B31" s="138">
        <v>0</v>
      </c>
      <c r="C31" s="257">
        <v>0</v>
      </c>
      <c r="D31" s="257">
        <v>0</v>
      </c>
      <c r="E31" s="257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1897248.7253349128</v>
      </c>
      <c r="L31" s="142">
        <v>0</v>
      </c>
      <c r="M31" s="142">
        <v>1897248.7253349128</v>
      </c>
      <c r="N31" s="143">
        <v>0</v>
      </c>
      <c r="O31" s="359"/>
      <c r="P31" s="359"/>
      <c r="Q31" s="359"/>
      <c r="U31" s="359"/>
      <c r="V31" s="359"/>
      <c r="W31" s="359"/>
      <c r="X31" s="359"/>
      <c r="Y31" s="359"/>
      <c r="Z31" s="359"/>
    </row>
    <row r="32" spans="1:26" s="282" customFormat="1" ht="13.5" customHeight="1">
      <c r="A32" s="137">
        <v>0</v>
      </c>
      <c r="B32" s="138">
        <v>0</v>
      </c>
      <c r="C32" s="257">
        <v>0</v>
      </c>
      <c r="D32" s="257">
        <v>0</v>
      </c>
      <c r="E32" s="257">
        <v>0</v>
      </c>
      <c r="F32" s="300">
        <v>1433118.29511992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11165807.771756759</v>
      </c>
      <c r="O32" s="359"/>
      <c r="P32" s="359"/>
      <c r="Q32" s="359"/>
      <c r="U32" s="359"/>
      <c r="V32" s="359"/>
      <c r="W32" s="359"/>
      <c r="X32" s="359"/>
      <c r="Y32" s="359"/>
      <c r="Z32" s="359"/>
    </row>
    <row r="33" spans="1:26" s="282" customFormat="1" ht="13.5" customHeight="1">
      <c r="A33" s="144">
        <v>0</v>
      </c>
      <c r="B33" s="145">
        <v>0</v>
      </c>
      <c r="C33" s="258">
        <v>0</v>
      </c>
      <c r="D33" s="258">
        <v>0</v>
      </c>
      <c r="E33" s="258">
        <v>282434061.60125369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  <c r="O33" s="359"/>
      <c r="P33" s="359"/>
      <c r="Q33" s="359"/>
      <c r="U33" s="359"/>
      <c r="V33" s="359"/>
      <c r="W33" s="359"/>
      <c r="X33" s="359"/>
      <c r="Y33" s="359"/>
      <c r="Z33" s="359"/>
    </row>
    <row r="34" spans="1:2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  <c r="O34" s="359"/>
      <c r="P34" s="359"/>
      <c r="Q34" s="359"/>
      <c r="U34" s="359"/>
      <c r="V34" s="359"/>
      <c r="W34" s="359"/>
      <c r="X34" s="359"/>
      <c r="Y34" s="359"/>
      <c r="Z34" s="359"/>
    </row>
    <row r="35" spans="1:26" s="282" customFormat="1" ht="13.5" customHeight="1">
      <c r="A35" s="137"/>
      <c r="B35" s="138"/>
      <c r="C35" s="257"/>
      <c r="D35" s="257"/>
      <c r="E35" s="257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282434061.60125369</v>
      </c>
      <c r="N35" s="150">
        <v>0</v>
      </c>
      <c r="O35" s="359"/>
      <c r="P35" s="359"/>
      <c r="Q35" s="359"/>
      <c r="U35" s="359"/>
      <c r="V35" s="359"/>
      <c r="W35" s="359"/>
      <c r="X35" s="359"/>
      <c r="Y35" s="359"/>
      <c r="Z35" s="359"/>
    </row>
    <row r="36" spans="1:26" s="282" customFormat="1" ht="13.5" customHeight="1">
      <c r="A36" s="137">
        <v>0</v>
      </c>
      <c r="B36" s="138">
        <v>0</v>
      </c>
      <c r="C36" s="257">
        <v>0</v>
      </c>
      <c r="D36" s="257">
        <v>0</v>
      </c>
      <c r="E36" s="257">
        <v>8718154.756117003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8718154.756117003</v>
      </c>
      <c r="L36" s="142">
        <v>0</v>
      </c>
      <c r="M36" s="142">
        <v>8718154.756117003</v>
      </c>
      <c r="N36" s="143">
        <v>0</v>
      </c>
      <c r="O36" s="359"/>
      <c r="P36" s="359"/>
      <c r="Q36" s="359"/>
      <c r="U36" s="359"/>
      <c r="V36" s="359"/>
      <c r="W36" s="359"/>
      <c r="X36" s="359"/>
      <c r="Y36" s="359"/>
      <c r="Z36" s="359"/>
    </row>
    <row r="37" spans="1:26" s="282" customFormat="1" ht="13.5" customHeight="1">
      <c r="A37" s="137">
        <v>0</v>
      </c>
      <c r="B37" s="138">
        <v>0</v>
      </c>
      <c r="C37" s="257">
        <v>0</v>
      </c>
      <c r="D37" s="257">
        <v>0</v>
      </c>
      <c r="E37" s="257">
        <v>11877632.02039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11877632.02039</v>
      </c>
      <c r="N37" s="143">
        <v>0</v>
      </c>
      <c r="O37" s="359"/>
      <c r="P37" s="359"/>
      <c r="Q37" s="359"/>
      <c r="U37" s="359"/>
      <c r="V37" s="359"/>
      <c r="W37" s="359"/>
      <c r="X37" s="359"/>
      <c r="Y37" s="359"/>
      <c r="Z37" s="359"/>
    </row>
    <row r="38" spans="1:26" s="282" customFormat="1" ht="13.5" customHeight="1">
      <c r="A38" s="137">
        <v>0</v>
      </c>
      <c r="B38" s="138">
        <v>0</v>
      </c>
      <c r="C38" s="257">
        <v>0</v>
      </c>
      <c r="D38" s="257">
        <v>0</v>
      </c>
      <c r="E38" s="257">
        <v>0</v>
      </c>
      <c r="F38" s="300">
        <v>6177879.339478516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497259.03418788302</v>
      </c>
      <c r="O38" s="359"/>
      <c r="P38" s="359"/>
      <c r="Q38" s="359"/>
      <c r="U38" s="359"/>
      <c r="V38" s="359"/>
      <c r="W38" s="359"/>
      <c r="X38" s="359"/>
      <c r="Y38" s="359"/>
      <c r="Z38" s="359"/>
    </row>
    <row r="39" spans="1:26" s="282" customFormat="1" ht="13.5" customHeight="1">
      <c r="A39" s="144">
        <v>0</v>
      </c>
      <c r="B39" s="145">
        <v>0</v>
      </c>
      <c r="C39" s="258">
        <v>0</v>
      </c>
      <c r="D39" s="258">
        <v>0</v>
      </c>
      <c r="E39" s="258">
        <v>288114681.90654433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  <c r="O39" s="359"/>
      <c r="P39" s="359"/>
      <c r="Q39" s="359"/>
      <c r="U39" s="359"/>
      <c r="V39" s="359"/>
      <c r="W39" s="359"/>
      <c r="X39" s="359"/>
      <c r="Y39" s="359"/>
      <c r="Z39" s="359"/>
    </row>
    <row r="40" spans="1:2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  <c r="O40" s="359"/>
      <c r="P40" s="359"/>
      <c r="Q40" s="359"/>
      <c r="U40" s="359"/>
      <c r="V40" s="359"/>
      <c r="W40" s="359"/>
      <c r="X40" s="359"/>
      <c r="Y40" s="359"/>
      <c r="Z40" s="359"/>
    </row>
    <row r="41" spans="1:26" s="282" customFormat="1" ht="13.5" customHeight="1">
      <c r="A41" s="137"/>
      <c r="B41" s="138"/>
      <c r="C41" s="257"/>
      <c r="D41" s="257"/>
      <c r="E41" s="257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288114681.90654433</v>
      </c>
      <c r="N41" s="150">
        <v>0</v>
      </c>
      <c r="O41" s="359"/>
      <c r="P41" s="359"/>
      <c r="Q41" s="359"/>
      <c r="U41" s="359"/>
      <c r="V41" s="359"/>
      <c r="W41" s="359"/>
      <c r="X41" s="359"/>
      <c r="Y41" s="359"/>
      <c r="Z41" s="359"/>
    </row>
    <row r="42" spans="1:26" s="282" customFormat="1" ht="13.5" customHeight="1">
      <c r="A42" s="137">
        <v>0</v>
      </c>
      <c r="B42" s="138">
        <v>0</v>
      </c>
      <c r="C42" s="257">
        <v>0</v>
      </c>
      <c r="D42" s="257">
        <v>0</v>
      </c>
      <c r="E42" s="257">
        <v>225883672.13974801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O42" s="359"/>
      <c r="P42" s="359"/>
      <c r="Q42" s="359"/>
      <c r="U42" s="359"/>
      <c r="V42" s="359"/>
      <c r="W42" s="359"/>
      <c r="X42" s="359"/>
      <c r="Y42" s="359"/>
      <c r="Z42" s="359"/>
    </row>
    <row r="43" spans="1:26" s="282" customFormat="1" ht="13.5" customHeight="1">
      <c r="A43" s="144">
        <v>0</v>
      </c>
      <c r="B43" s="145">
        <v>0</v>
      </c>
      <c r="C43" s="258">
        <v>0</v>
      </c>
      <c r="D43" s="258">
        <v>0</v>
      </c>
      <c r="E43" s="258">
        <v>62231009.766796321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  <c r="O43" s="359"/>
      <c r="P43" s="359"/>
      <c r="Q43" s="359"/>
      <c r="U43" s="359"/>
      <c r="V43" s="359"/>
      <c r="W43" s="359"/>
      <c r="X43" s="359"/>
      <c r="Y43" s="359"/>
      <c r="Z43" s="359"/>
    </row>
    <row r="44" spans="1:2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18875511.802464165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  <c r="O44" s="359"/>
      <c r="P44" s="359"/>
      <c r="Q44" s="359"/>
      <c r="U44" s="359"/>
      <c r="V44" s="359"/>
      <c r="W44" s="359"/>
      <c r="X44" s="359"/>
      <c r="Y44" s="359"/>
      <c r="Z44" s="359"/>
    </row>
    <row r="45" spans="1:26" s="282" customFormat="1" ht="13.5" customHeight="1">
      <c r="A45" s="356"/>
      <c r="B45" s="356"/>
      <c r="C45" s="356"/>
      <c r="D45" s="356"/>
      <c r="E45" s="356"/>
      <c r="F45" s="366"/>
      <c r="G45" s="356"/>
    </row>
    <row r="46" spans="1:2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26" s="282" customFormat="1" ht="13.5" customHeight="1">
      <c r="B47" s="356"/>
      <c r="C47" s="356"/>
      <c r="D47" s="356"/>
      <c r="E47" s="361"/>
      <c r="F47" s="366"/>
      <c r="G47" s="356"/>
    </row>
    <row r="48" spans="1:26" s="282" customFormat="1" ht="13.5" customHeight="1">
      <c r="B48" s="356"/>
      <c r="C48" s="356"/>
      <c r="D48" s="356"/>
      <c r="E48" s="361"/>
      <c r="F48" s="356"/>
      <c r="G48" s="356"/>
    </row>
    <row r="49" spans="1:14" s="282" customFormat="1" ht="13.5" customHeight="1">
      <c r="A49" s="281" t="s">
        <v>17</v>
      </c>
      <c r="B49" s="356"/>
      <c r="C49" s="356"/>
      <c r="D49" s="356"/>
      <c r="E49" s="361"/>
      <c r="F49" s="356"/>
      <c r="G49" s="356"/>
      <c r="N49" s="367">
        <v>76</v>
      </c>
    </row>
    <row r="50" spans="1:14">
      <c r="E50" s="368"/>
    </row>
  </sheetData>
  <mergeCells count="11">
    <mergeCell ref="G11:H11"/>
    <mergeCell ref="G19:H19"/>
    <mergeCell ref="G26:H26"/>
    <mergeCell ref="G34:H34"/>
    <mergeCell ref="G40:H40"/>
    <mergeCell ref="A5:N5"/>
    <mergeCell ref="A6:N6"/>
    <mergeCell ref="A7:N7"/>
    <mergeCell ref="A9:F9"/>
    <mergeCell ref="G9:H10"/>
    <mergeCell ref="I9:N9"/>
  </mergeCells>
  <hyperlinks>
    <hyperlink ref="A2" location="INDICE!A1" display="índice" xr:uid="{00000000-0004-0000-4E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3" tint="-0.499984740745262"/>
    <pageSetUpPr fitToPage="1"/>
  </sheetPr>
  <dimension ref="A1:W44"/>
  <sheetViews>
    <sheetView showGridLines="0" topLeftCell="P1" workbookViewId="0">
      <selection activeCell="T14" sqref="T14"/>
    </sheetView>
  </sheetViews>
  <sheetFormatPr baseColWidth="10" defaultColWidth="11.44140625" defaultRowHeight="15.6"/>
  <cols>
    <col min="1" max="1" width="55.5546875" style="23" customWidth="1"/>
    <col min="2" max="2" width="9.88671875" style="23" customWidth="1"/>
    <col min="3" max="16" width="14.44140625" style="23" customWidth="1"/>
    <col min="17" max="17" width="13.44140625" style="23" bestFit="1" customWidth="1"/>
    <col min="18" max="18" width="14.44140625" style="23" bestFit="1" customWidth="1"/>
    <col min="19" max="20" width="12.6640625" style="23" bestFit="1" customWidth="1"/>
    <col min="21" max="16384" width="11.44140625" style="23"/>
  </cols>
  <sheetData>
    <row r="1" spans="1:23" ht="13.5" customHeight="1"/>
    <row r="2" spans="1:23" ht="13.5" customHeight="1">
      <c r="A2" s="6" t="s">
        <v>0</v>
      </c>
      <c r="B2" s="55"/>
      <c r="C2" s="9"/>
      <c r="D2" s="9"/>
      <c r="E2" s="9"/>
      <c r="F2" s="9"/>
      <c r="G2" s="9"/>
      <c r="H2" s="9"/>
      <c r="I2" s="9"/>
      <c r="N2" s="25"/>
      <c r="O2" s="25"/>
      <c r="P2" s="25"/>
      <c r="Q2" s="25"/>
    </row>
    <row r="3" spans="1:23" ht="13.5" customHeight="1">
      <c r="A3" s="400" t="s">
        <v>410</v>
      </c>
      <c r="B3" s="401"/>
      <c r="C3" s="9"/>
      <c r="D3" s="9"/>
      <c r="E3" s="9"/>
      <c r="F3" s="9"/>
      <c r="G3" s="9"/>
      <c r="H3" s="9"/>
      <c r="S3" s="8" t="s">
        <v>1</v>
      </c>
    </row>
    <row r="4" spans="1:23" ht="13.5" customHeight="1">
      <c r="A4" s="9"/>
      <c r="B4" s="9"/>
      <c r="C4" s="9"/>
      <c r="D4" s="9"/>
      <c r="E4" s="9"/>
      <c r="F4" s="9"/>
      <c r="G4" s="9"/>
      <c r="H4" s="9"/>
      <c r="I4" s="9"/>
      <c r="L4" s="27"/>
      <c r="M4" s="27"/>
      <c r="N4" s="25"/>
      <c r="O4" s="25"/>
      <c r="P4" s="25"/>
      <c r="Q4" s="27"/>
    </row>
    <row r="5" spans="1:23" ht="18">
      <c r="A5" s="402" t="s">
        <v>287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</row>
    <row r="6" spans="1:23" ht="13.5" customHeight="1">
      <c r="A6" s="415" t="s">
        <v>2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23" ht="13.5" customHeight="1">
      <c r="A7" s="74"/>
      <c r="B7" s="74"/>
      <c r="C7" s="74"/>
      <c r="D7" s="74"/>
      <c r="E7" s="74"/>
      <c r="F7" s="74"/>
      <c r="G7" s="74"/>
      <c r="H7" s="74"/>
      <c r="I7" s="74"/>
      <c r="L7" s="28"/>
      <c r="M7" s="28"/>
      <c r="N7" s="28"/>
      <c r="O7" s="28"/>
      <c r="P7" s="28"/>
      <c r="Q7" s="28"/>
    </row>
    <row r="8" spans="1:23" ht="13.5" customHeight="1">
      <c r="A8" s="414"/>
      <c r="B8" s="414"/>
      <c r="C8" s="414"/>
      <c r="D8" s="414"/>
      <c r="E8" s="414"/>
      <c r="F8" s="414"/>
      <c r="G8" s="414"/>
      <c r="H8" s="414"/>
      <c r="I8" s="414"/>
      <c r="L8" s="28"/>
      <c r="M8" s="28"/>
      <c r="N8" s="28"/>
      <c r="O8" s="28"/>
      <c r="P8" s="28"/>
      <c r="Q8" s="28"/>
    </row>
    <row r="9" spans="1:23" ht="13.5" customHeight="1">
      <c r="A9" s="173" t="s">
        <v>94</v>
      </c>
      <c r="B9" s="173" t="s">
        <v>4</v>
      </c>
      <c r="C9" s="173">
        <v>2008</v>
      </c>
      <c r="D9" s="173">
        <v>2009</v>
      </c>
      <c r="E9" s="173">
        <v>2010</v>
      </c>
      <c r="F9" s="173">
        <v>2011</v>
      </c>
      <c r="G9" s="173">
        <v>2012</v>
      </c>
      <c r="H9" s="173">
        <v>2013</v>
      </c>
      <c r="I9" s="173">
        <v>2014</v>
      </c>
      <c r="J9" s="173">
        <v>2015</v>
      </c>
      <c r="K9" s="173">
        <v>2016</v>
      </c>
      <c r="L9" s="173">
        <v>2017</v>
      </c>
      <c r="M9" s="173">
        <v>2018</v>
      </c>
      <c r="N9" s="173">
        <v>2019</v>
      </c>
      <c r="O9" s="173">
        <v>2020</v>
      </c>
      <c r="P9" s="173">
        <v>2021</v>
      </c>
      <c r="Q9" s="173">
        <v>2022</v>
      </c>
      <c r="R9" s="173" t="s">
        <v>341</v>
      </c>
      <c r="S9" s="173" t="s">
        <v>414</v>
      </c>
    </row>
    <row r="10" spans="1:23" ht="13.5" customHeight="1">
      <c r="A10" s="66" t="s">
        <v>95</v>
      </c>
      <c r="B10" s="67" t="s">
        <v>62</v>
      </c>
      <c r="C10" s="82">
        <v>107403590.62806915</v>
      </c>
      <c r="D10" s="82">
        <v>111030933.59014501</v>
      </c>
      <c r="E10" s="82">
        <v>129092883.4800366</v>
      </c>
      <c r="F10" s="82">
        <v>141486449.39257133</v>
      </c>
      <c r="G10" s="82">
        <v>147225506.0946646</v>
      </c>
      <c r="H10" s="82">
        <v>166350805.10745424</v>
      </c>
      <c r="I10" s="82">
        <v>180174060.96624583</v>
      </c>
      <c r="J10" s="82">
        <v>188477326.97742894</v>
      </c>
      <c r="K10" s="82">
        <v>204647273.07504836</v>
      </c>
      <c r="L10" s="82">
        <v>219122277.20283097</v>
      </c>
      <c r="M10" s="82">
        <v>230576477.47041118</v>
      </c>
      <c r="N10" s="82">
        <v>236681497.06074136</v>
      </c>
      <c r="O10" s="82">
        <v>239914728.79376081</v>
      </c>
      <c r="P10" s="82">
        <v>270542155.85930765</v>
      </c>
      <c r="Q10" s="82">
        <v>292166751.0778904</v>
      </c>
      <c r="R10" s="82">
        <v>314445334.07677937</v>
      </c>
      <c r="S10" s="82">
        <v>338236551.17402846</v>
      </c>
      <c r="T10" s="310"/>
      <c r="V10" s="334"/>
      <c r="W10" s="334"/>
    </row>
    <row r="11" spans="1:23" ht="13.5" customHeight="1">
      <c r="A11" s="66" t="s">
        <v>96</v>
      </c>
      <c r="B11" s="67"/>
      <c r="C11" s="82">
        <v>-5222612.1754247975</v>
      </c>
      <c r="D11" s="82">
        <v>-5834403.3099192753</v>
      </c>
      <c r="E11" s="82">
        <v>-6837904.8323216736</v>
      </c>
      <c r="F11" s="82">
        <v>-6197483.0047796844</v>
      </c>
      <c r="G11" s="82">
        <v>-6691093.6429099031</v>
      </c>
      <c r="H11" s="82">
        <v>-7093137.9845256666</v>
      </c>
      <c r="I11" s="82">
        <v>-7099550.1518272795</v>
      </c>
      <c r="J11" s="82">
        <v>-7533948.5376651669</v>
      </c>
      <c r="K11" s="82">
        <v>-7453084.4195507634</v>
      </c>
      <c r="L11" s="82">
        <v>-7537596.8922006562</v>
      </c>
      <c r="M11" s="82">
        <v>-7859680.7286212314</v>
      </c>
      <c r="N11" s="82">
        <v>-7137101.4117308985</v>
      </c>
      <c r="O11" s="82">
        <v>-8074799.0359537899</v>
      </c>
      <c r="P11" s="82">
        <v>-10310063.273740966</v>
      </c>
      <c r="Q11" s="82">
        <v>-9732689.4766368382</v>
      </c>
      <c r="R11" s="82">
        <v>-11610456.154555861</v>
      </c>
      <c r="S11" s="82">
        <v>-13160661.232908715</v>
      </c>
      <c r="T11" s="310"/>
      <c r="V11" s="334"/>
      <c r="W11" s="334"/>
    </row>
    <row r="12" spans="1:23" ht="13.5" customHeight="1">
      <c r="A12" s="66" t="s">
        <v>97</v>
      </c>
      <c r="B12" s="67" t="s">
        <v>98</v>
      </c>
      <c r="C12" s="82">
        <v>102180978.45264435</v>
      </c>
      <c r="D12" s="82">
        <v>105196530.28022572</v>
      </c>
      <c r="E12" s="82">
        <v>122254978.64771493</v>
      </c>
      <c r="F12" s="82">
        <v>135288966.38779163</v>
      </c>
      <c r="G12" s="82">
        <v>140534412.45175469</v>
      </c>
      <c r="H12" s="82">
        <v>159257667.12292856</v>
      </c>
      <c r="I12" s="82">
        <v>173074510.81441855</v>
      </c>
      <c r="J12" s="82">
        <v>180943378.43976378</v>
      </c>
      <c r="K12" s="82">
        <v>197194188.65549758</v>
      </c>
      <c r="L12" s="82">
        <v>211584680.31063032</v>
      </c>
      <c r="M12" s="82">
        <v>222716796.74178994</v>
      </c>
      <c r="N12" s="82">
        <v>229544395.64901048</v>
      </c>
      <c r="O12" s="82">
        <v>231839929.75780702</v>
      </c>
      <c r="P12" s="82">
        <v>260232092.58556667</v>
      </c>
      <c r="Q12" s="82">
        <v>282434061.60125357</v>
      </c>
      <c r="R12" s="82">
        <v>302834877.92222351</v>
      </c>
      <c r="S12" s="82">
        <v>325075889.94111973</v>
      </c>
      <c r="T12" s="310"/>
      <c r="V12" s="334"/>
      <c r="W12" s="334"/>
    </row>
    <row r="13" spans="1:23" ht="13.5" customHeight="1">
      <c r="A13" s="66" t="s">
        <v>99</v>
      </c>
      <c r="B13" s="67"/>
      <c r="C13" s="82">
        <v>1497883.7128625</v>
      </c>
      <c r="D13" s="82">
        <v>2150514.5505357143</v>
      </c>
      <c r="E13" s="82">
        <v>2219287.8395770835</v>
      </c>
      <c r="F13" s="82">
        <v>2618087.7871477525</v>
      </c>
      <c r="G13" s="82">
        <v>2439172.2517934819</v>
      </c>
      <c r="H13" s="82">
        <v>2553579.9883356588</v>
      </c>
      <c r="I13" s="82">
        <v>2100883.2876346665</v>
      </c>
      <c r="J13" s="82">
        <v>2305390.700273281</v>
      </c>
      <c r="K13" s="82">
        <v>3403733.7737209834</v>
      </c>
      <c r="L13" s="82">
        <v>3980016.648663504</v>
      </c>
      <c r="M13" s="82">
        <v>4591187.7658660505</v>
      </c>
      <c r="N13" s="82">
        <v>4490636.5053226342</v>
      </c>
      <c r="O13" s="82">
        <v>4618919.0698739849</v>
      </c>
      <c r="P13" s="82">
        <v>5197290.6644974742</v>
      </c>
      <c r="Q13" s="82">
        <v>5680620.3052906329</v>
      </c>
      <c r="R13" s="82">
        <v>6271590.4460393973</v>
      </c>
      <c r="S13" s="82">
        <v>7987334.2744894577</v>
      </c>
      <c r="T13" s="310"/>
      <c r="V13" s="334"/>
      <c r="W13" s="334"/>
    </row>
    <row r="14" spans="1:23" ht="13.5" customHeight="1">
      <c r="A14" s="66" t="s">
        <v>100</v>
      </c>
      <c r="B14" s="67" t="s">
        <v>101</v>
      </c>
      <c r="C14" s="82">
        <v>103678862.16550685</v>
      </c>
      <c r="D14" s="82">
        <v>107347044.83076143</v>
      </c>
      <c r="E14" s="82">
        <v>124474266.48729201</v>
      </c>
      <c r="F14" s="82">
        <v>137907054.17493939</v>
      </c>
      <c r="G14" s="82">
        <v>142973584.70354816</v>
      </c>
      <c r="H14" s="82">
        <v>161811247.11126423</v>
      </c>
      <c r="I14" s="82">
        <v>175175394.10205323</v>
      </c>
      <c r="J14" s="82">
        <v>183248769.14003706</v>
      </c>
      <c r="K14" s="82">
        <v>200597922.42921856</v>
      </c>
      <c r="L14" s="82">
        <v>215564696.95929381</v>
      </c>
      <c r="M14" s="82">
        <v>227307984.50765598</v>
      </c>
      <c r="N14" s="82">
        <v>234035032.15433311</v>
      </c>
      <c r="O14" s="82">
        <v>236458848.82768101</v>
      </c>
      <c r="P14" s="82">
        <v>265429383.25006413</v>
      </c>
      <c r="Q14" s="82">
        <v>288114681.90654421</v>
      </c>
      <c r="R14" s="82">
        <v>309106468.36826289</v>
      </c>
      <c r="S14" s="82">
        <v>333063224.21560919</v>
      </c>
      <c r="T14" s="310"/>
      <c r="V14" s="334"/>
      <c r="W14" s="334"/>
    </row>
    <row r="15" spans="1:23" ht="13.5" customHeight="1">
      <c r="A15" s="66" t="s">
        <v>53</v>
      </c>
      <c r="B15" s="67" t="s">
        <v>102</v>
      </c>
      <c r="C15" s="82">
        <v>79105475.657837778</v>
      </c>
      <c r="D15" s="82">
        <v>84085395.684513867</v>
      </c>
      <c r="E15" s="82">
        <v>94422255.02470395</v>
      </c>
      <c r="F15" s="82">
        <v>103784321.06716356</v>
      </c>
      <c r="G15" s="82">
        <v>114114059.47596282</v>
      </c>
      <c r="H15" s="82">
        <v>122975759.20015125</v>
      </c>
      <c r="I15" s="82">
        <v>136024379.79199848</v>
      </c>
      <c r="J15" s="82">
        <v>142426785.53135297</v>
      </c>
      <c r="K15" s="82">
        <v>150756842.50549078</v>
      </c>
      <c r="L15" s="82">
        <v>162460592.28232676</v>
      </c>
      <c r="M15" s="82">
        <v>174271296.70271409</v>
      </c>
      <c r="N15" s="82">
        <v>183102174.59628546</v>
      </c>
      <c r="O15" s="82">
        <v>182761050.09662479</v>
      </c>
      <c r="P15" s="82">
        <v>202352857.62784725</v>
      </c>
      <c r="Q15" s="82">
        <v>225883672.13974801</v>
      </c>
      <c r="R15" s="82">
        <v>244617956.35180801</v>
      </c>
      <c r="S15" s="82">
        <v>265713447.77631286</v>
      </c>
      <c r="T15" s="310"/>
      <c r="V15" s="334"/>
      <c r="W15" s="334"/>
    </row>
    <row r="16" spans="1:23" ht="13.5" customHeight="1">
      <c r="A16" s="66" t="s">
        <v>103</v>
      </c>
      <c r="B16" s="67" t="s">
        <v>104</v>
      </c>
      <c r="C16" s="82">
        <v>24573386.507669061</v>
      </c>
      <c r="D16" s="82">
        <v>23261649.146247596</v>
      </c>
      <c r="E16" s="82">
        <v>30052011.462588027</v>
      </c>
      <c r="F16" s="82">
        <v>34122733.107775778</v>
      </c>
      <c r="G16" s="82">
        <v>28859525.227585435</v>
      </c>
      <c r="H16" s="82">
        <v>38835487.91111289</v>
      </c>
      <c r="I16" s="82">
        <v>39151014.310054719</v>
      </c>
      <c r="J16" s="82">
        <v>40821983.608684093</v>
      </c>
      <c r="K16" s="82">
        <v>49841079.92372784</v>
      </c>
      <c r="L16" s="82">
        <v>53104104.676967084</v>
      </c>
      <c r="M16" s="82">
        <v>53036687.804941952</v>
      </c>
      <c r="N16" s="82">
        <v>50932857.558047682</v>
      </c>
      <c r="O16" s="82">
        <v>53697798.731056273</v>
      </c>
      <c r="P16" s="82">
        <v>63076525.62221691</v>
      </c>
      <c r="Q16" s="82">
        <v>62231009.766796321</v>
      </c>
      <c r="R16" s="82">
        <v>64488512.016454995</v>
      </c>
      <c r="S16" s="82">
        <v>67349776.439296275</v>
      </c>
      <c r="T16" s="310"/>
      <c r="V16" s="334"/>
      <c r="W16" s="334"/>
    </row>
    <row r="17" spans="1:23" ht="13.5" customHeight="1">
      <c r="A17" s="66" t="s">
        <v>105</v>
      </c>
      <c r="B17" s="67" t="s">
        <v>12</v>
      </c>
      <c r="C17" s="82">
        <v>23895466.978647895</v>
      </c>
      <c r="D17" s="82">
        <v>21002578.055190358</v>
      </c>
      <c r="E17" s="82">
        <v>30769235.127326816</v>
      </c>
      <c r="F17" s="82">
        <v>34892779.769679144</v>
      </c>
      <c r="G17" s="82">
        <v>31306342.749142777</v>
      </c>
      <c r="H17" s="82">
        <v>36625428.895787038</v>
      </c>
      <c r="I17" s="82">
        <v>40825291.926358849</v>
      </c>
      <c r="J17" s="82">
        <v>41236355.789778814</v>
      </c>
      <c r="K17" s="82">
        <v>40532794.90173465</v>
      </c>
      <c r="L17" s="82">
        <v>45139283.111182459</v>
      </c>
      <c r="M17" s="82">
        <v>52530128.615407571</v>
      </c>
      <c r="N17" s="82">
        <v>51325120.188881144</v>
      </c>
      <c r="O17" s="82">
        <v>48082415.244114965</v>
      </c>
      <c r="P17" s="82">
        <v>64947067.127594598</v>
      </c>
      <c r="Q17" s="82">
        <v>81106521.569260389</v>
      </c>
      <c r="R17" s="82">
        <v>63734684.294116907</v>
      </c>
      <c r="S17" s="82">
        <v>78162698.118066266</v>
      </c>
      <c r="T17" s="310"/>
      <c r="V17" s="334"/>
      <c r="W17" s="334"/>
    </row>
    <row r="18" spans="1:23" ht="13.5" customHeight="1">
      <c r="A18" s="66" t="s">
        <v>106</v>
      </c>
      <c r="B18" s="67" t="s">
        <v>107</v>
      </c>
      <c r="C18" s="82">
        <v>-677919.52902119118</v>
      </c>
      <c r="D18" s="82">
        <v>-2259071.0910572386</v>
      </c>
      <c r="E18" s="82">
        <v>717223.66473875474</v>
      </c>
      <c r="F18" s="82">
        <v>770046.66190336226</v>
      </c>
      <c r="G18" s="82">
        <v>2446817.5215573795</v>
      </c>
      <c r="H18" s="82">
        <v>-2210059.0153258401</v>
      </c>
      <c r="I18" s="82">
        <v>1674277.3653476839</v>
      </c>
      <c r="J18" s="82">
        <v>414372.1810947163</v>
      </c>
      <c r="K18" s="82">
        <v>-9308285.0219931472</v>
      </c>
      <c r="L18" s="82">
        <v>-7964821.5657846387</v>
      </c>
      <c r="M18" s="82">
        <v>-506559.18953444809</v>
      </c>
      <c r="N18" s="82">
        <v>392262.63083355036</v>
      </c>
      <c r="O18" s="82">
        <v>-5615383.4869412743</v>
      </c>
      <c r="P18" s="82">
        <v>1870541.5053776894</v>
      </c>
      <c r="Q18" s="82">
        <v>18875511.802464165</v>
      </c>
      <c r="R18" s="82">
        <v>-753827.72233799007</v>
      </c>
      <c r="S18" s="82">
        <v>10812921.678769909</v>
      </c>
      <c r="T18" s="310"/>
      <c r="V18" s="334"/>
      <c r="W18" s="334"/>
    </row>
    <row r="19" spans="1:23" ht="13.5" customHeight="1">
      <c r="A19" s="5"/>
      <c r="B19" s="9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8"/>
      <c r="N19" s="265"/>
      <c r="O19" s="265"/>
      <c r="P19" s="265"/>
      <c r="Q19" s="265"/>
      <c r="R19" s="265"/>
      <c r="V19" s="334"/>
      <c r="W19" s="334"/>
    </row>
    <row r="20" spans="1:23" ht="13.5" customHeight="1">
      <c r="A20" s="5" t="s">
        <v>16</v>
      </c>
      <c r="B20" s="9"/>
      <c r="C20"/>
      <c r="D20"/>
      <c r="E20"/>
      <c r="F20"/>
      <c r="G20"/>
      <c r="H20"/>
      <c r="I20"/>
      <c r="J20"/>
      <c r="K20"/>
      <c r="L20"/>
      <c r="M20"/>
      <c r="N20" s="265"/>
      <c r="O20" s="265"/>
      <c r="P20" s="337"/>
      <c r="Q20" s="337"/>
      <c r="R20" s="337"/>
    </row>
    <row r="21" spans="1:23" ht="13.5" customHeight="1">
      <c r="A21" s="5" t="s">
        <v>192</v>
      </c>
      <c r="B21" s="9"/>
      <c r="C21"/>
      <c r="D21"/>
      <c r="E21"/>
      <c r="F21"/>
      <c r="G21"/>
      <c r="H21"/>
      <c r="I21"/>
      <c r="J21"/>
      <c r="K21"/>
      <c r="L21"/>
      <c r="M21"/>
      <c r="N21"/>
      <c r="O21"/>
      <c r="P21" s="264"/>
      <c r="Q21" s="264"/>
      <c r="R21" s="264"/>
    </row>
    <row r="22" spans="1:23" ht="13.5" customHeight="1">
      <c r="A22" s="5"/>
      <c r="B22" s="9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23" ht="13.5" customHeight="1">
      <c r="A23" s="7" t="s">
        <v>17</v>
      </c>
      <c r="B23" s="9"/>
      <c r="C23"/>
      <c r="D23"/>
      <c r="E23"/>
      <c r="F23"/>
      <c r="G23"/>
      <c r="H23"/>
      <c r="I23"/>
      <c r="J23"/>
      <c r="K23"/>
      <c r="L23"/>
      <c r="M23"/>
      <c r="N23"/>
      <c r="O23"/>
      <c r="P23" s="264"/>
      <c r="Q23"/>
      <c r="S23" s="59">
        <f>+'1.5. PIB_SI'!S23+1</f>
        <v>6</v>
      </c>
    </row>
    <row r="24" spans="1:2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 s="265"/>
    </row>
    <row r="25" spans="1:2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 s="265"/>
    </row>
    <row r="26" spans="1:2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 s="265"/>
    </row>
    <row r="27" spans="1:23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 s="265"/>
    </row>
    <row r="28" spans="1:23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23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23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23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23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3:18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3:18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3:18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3:18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3:18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3:18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3:18"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</row>
    <row r="40" spans="3:18"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</row>
    <row r="41" spans="3:18"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</row>
    <row r="42" spans="3:18">
      <c r="C42" s="302"/>
      <c r="D42" s="302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</row>
    <row r="43" spans="3:18"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</row>
    <row r="44" spans="3:18">
      <c r="C44" s="302"/>
    </row>
  </sheetData>
  <mergeCells count="4">
    <mergeCell ref="A3:B3"/>
    <mergeCell ref="A8:I8"/>
    <mergeCell ref="A6:S6"/>
    <mergeCell ref="A5:S5"/>
  </mergeCells>
  <hyperlinks>
    <hyperlink ref="A2" location="INDICE!A1" display="índice" xr:uid="{00000000-0004-0000-07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63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0D30-72B1-47D6-880E-B66BE4EF2F1C}">
  <sheetPr>
    <tabColor theme="0" tint="-0.499984740745262"/>
    <pageSetUpPr fitToPage="1"/>
  </sheetPr>
  <dimension ref="A1:Z58"/>
  <sheetViews>
    <sheetView zoomScale="80" zoomScaleNormal="80" workbookViewId="0">
      <selection activeCell="E42" sqref="E42:E43"/>
    </sheetView>
  </sheetViews>
  <sheetFormatPr baseColWidth="10" defaultColWidth="11.44140625" defaultRowHeight="14.4"/>
  <cols>
    <col min="1" max="1" width="14.44140625" style="363" customWidth="1"/>
    <col min="2" max="2" width="27" style="363" customWidth="1"/>
    <col min="3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5" width="11.44140625" style="358"/>
    <col min="16" max="17" width="13.88671875" style="358" bestFit="1" customWidth="1"/>
    <col min="18" max="18" width="18.5546875" style="358" bestFit="1" customWidth="1"/>
    <col min="19" max="19" width="18.44140625" style="358" bestFit="1" customWidth="1"/>
    <col min="20" max="20" width="12.6640625" style="358" bestFit="1" customWidth="1"/>
    <col min="21" max="22" width="13.88671875" style="358" bestFit="1" customWidth="1"/>
    <col min="23" max="23" width="12.6640625" style="358" bestFit="1" customWidth="1"/>
    <col min="24" max="16384" width="11.44140625" style="358"/>
  </cols>
  <sheetData>
    <row r="1" spans="1:26" s="282" customFormat="1" ht="13.5" customHeight="1">
      <c r="A1" s="364"/>
      <c r="B1" s="356"/>
      <c r="C1" s="356"/>
      <c r="D1" s="356"/>
      <c r="E1" s="356"/>
      <c r="F1" s="356"/>
      <c r="G1" s="356"/>
    </row>
    <row r="2" spans="1:2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2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26" s="282" customFormat="1" ht="13.5" customHeight="1">
      <c r="A4" s="356"/>
      <c r="B4" s="356"/>
      <c r="C4" s="356"/>
      <c r="D4" s="356"/>
      <c r="E4" s="356"/>
      <c r="F4" s="356"/>
      <c r="G4" s="356"/>
    </row>
    <row r="5" spans="1:26" ht="18.75" customHeight="1">
      <c r="A5" s="473" t="s">
        <v>346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</row>
    <row r="6" spans="1:26" ht="18">
      <c r="A6" s="462" t="s">
        <v>342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2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P7" s="280"/>
      <c r="Q7" s="280"/>
      <c r="R7" s="280"/>
      <c r="S7" s="280"/>
      <c r="T7" s="280"/>
      <c r="U7" s="280"/>
      <c r="V7" s="280"/>
      <c r="W7" s="280"/>
      <c r="X7" s="280"/>
    </row>
    <row r="8" spans="1:26" s="282" customFormat="1" ht="13.5" customHeight="1">
      <c r="A8" s="356"/>
      <c r="B8" s="356"/>
      <c r="C8" s="356"/>
      <c r="D8" s="356"/>
      <c r="E8" s="356"/>
      <c r="F8" s="356"/>
      <c r="G8" s="356"/>
      <c r="P8" s="280"/>
      <c r="Q8" s="280"/>
      <c r="R8" s="280"/>
      <c r="S8" s="280"/>
      <c r="T8" s="280"/>
      <c r="U8" s="280"/>
      <c r="V8" s="280"/>
      <c r="W8" s="280"/>
      <c r="X8" s="280"/>
    </row>
    <row r="9" spans="1:2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  <c r="P9" s="280"/>
      <c r="Q9" s="280"/>
      <c r="R9" s="280"/>
      <c r="S9" s="280"/>
      <c r="T9" s="280"/>
      <c r="U9" s="280"/>
      <c r="V9" s="280"/>
      <c r="W9" s="280"/>
      <c r="X9" s="280"/>
    </row>
    <row r="10" spans="1:2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  <c r="P10" s="280"/>
      <c r="Q10" s="280"/>
      <c r="R10" s="280"/>
      <c r="S10" s="280"/>
      <c r="T10" s="280"/>
      <c r="U10" s="280"/>
      <c r="V10" s="280"/>
      <c r="W10" s="280"/>
      <c r="X10" s="280"/>
    </row>
    <row r="11" spans="1:2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  <c r="P11" s="280"/>
      <c r="Q11" s="280"/>
      <c r="R11" s="280"/>
      <c r="S11" s="280"/>
      <c r="T11" s="280"/>
      <c r="U11" s="280"/>
      <c r="V11" s="280"/>
      <c r="W11" s="280"/>
      <c r="X11" s="280"/>
    </row>
    <row r="12" spans="1:26" s="282" customFormat="1" ht="13.5" customHeight="1">
      <c r="A12" s="137"/>
      <c r="B12" s="138"/>
      <c r="C12" s="257"/>
      <c r="D12" s="257"/>
      <c r="E12" s="257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126784555.27025853</v>
      </c>
      <c r="O12" s="359"/>
      <c r="P12" s="280"/>
      <c r="Q12" s="280"/>
      <c r="R12" s="280"/>
      <c r="S12" s="280"/>
      <c r="T12" s="280"/>
      <c r="U12" s="280"/>
      <c r="V12" s="280"/>
      <c r="W12" s="280"/>
      <c r="X12" s="280"/>
      <c r="Y12" s="359"/>
      <c r="Z12" s="359"/>
    </row>
    <row r="13" spans="1:26" s="282" customFormat="1" ht="13.5" customHeight="1">
      <c r="A13" s="137">
        <v>0</v>
      </c>
      <c r="B13" s="138">
        <v>0</v>
      </c>
      <c r="C13" s="257">
        <v>0</v>
      </c>
      <c r="D13" s="257">
        <v>0</v>
      </c>
      <c r="E13" s="257">
        <v>0</v>
      </c>
      <c r="F13" s="298">
        <v>132877248.70111299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O13" s="359"/>
      <c r="P13" s="280"/>
      <c r="Q13" s="280"/>
      <c r="R13" s="280"/>
      <c r="S13" s="280"/>
      <c r="T13" s="280"/>
      <c r="U13" s="280"/>
      <c r="V13" s="280"/>
      <c r="W13" s="280"/>
      <c r="X13" s="280"/>
      <c r="Y13" s="359"/>
      <c r="Z13" s="359"/>
    </row>
    <row r="14" spans="1:26" s="282" customFormat="1" ht="13.5" customHeight="1">
      <c r="A14" s="137">
        <v>0</v>
      </c>
      <c r="B14" s="138">
        <v>0</v>
      </c>
      <c r="C14" s="257">
        <v>0</v>
      </c>
      <c r="D14" s="257">
        <v>0</v>
      </c>
      <c r="E14" s="257">
        <v>0</v>
      </c>
      <c r="F14" s="257">
        <v>0</v>
      </c>
      <c r="G14" s="140" t="s">
        <v>6</v>
      </c>
      <c r="H14" s="141" t="s">
        <v>5</v>
      </c>
      <c r="I14" s="230">
        <v>365592717.0191887</v>
      </c>
      <c r="J14" s="230">
        <v>23441810.356428087</v>
      </c>
      <c r="K14" s="230">
        <v>37408795.98318927</v>
      </c>
      <c r="L14" s="230">
        <v>118741779.80628717</v>
      </c>
      <c r="M14" s="230">
        <v>545185103.16509318</v>
      </c>
      <c r="N14" s="143">
        <v>0</v>
      </c>
      <c r="O14" s="359"/>
      <c r="P14" s="280"/>
      <c r="Q14" s="280"/>
      <c r="R14" s="280"/>
      <c r="S14" s="280"/>
      <c r="T14" s="280"/>
      <c r="U14" s="280"/>
      <c r="V14" s="280"/>
      <c r="W14" s="280"/>
      <c r="X14" s="280"/>
      <c r="Y14" s="359"/>
      <c r="Z14" s="359"/>
    </row>
    <row r="15" spans="1:26" s="282" customFormat="1" ht="13.5" customHeight="1">
      <c r="A15" s="137">
        <v>200000356.89272118</v>
      </c>
      <c r="B15" s="138">
        <v>5997972.8434448335</v>
      </c>
      <c r="C15" s="257">
        <v>9543857.9997750726</v>
      </c>
      <c r="D15" s="257">
        <v>38387491.028772742</v>
      </c>
      <c r="E15" s="257">
        <v>253929678.76471382</v>
      </c>
      <c r="F15" s="257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  <c r="O15" s="359"/>
      <c r="P15" s="280"/>
      <c r="Q15" s="280"/>
      <c r="R15" s="280"/>
      <c r="S15" s="280"/>
      <c r="T15" s="280"/>
      <c r="U15" s="280"/>
      <c r="V15" s="280"/>
      <c r="W15" s="280"/>
      <c r="X15" s="280"/>
      <c r="Y15" s="359"/>
      <c r="Z15" s="359"/>
    </row>
    <row r="16" spans="1:26" s="282" customFormat="1" ht="13.5" customHeight="1">
      <c r="A16" s="257">
        <v>0</v>
      </c>
      <c r="B16" s="257">
        <v>0</v>
      </c>
      <c r="C16" s="257">
        <v>0</v>
      </c>
      <c r="D16" s="257">
        <v>0</v>
      </c>
      <c r="E16" s="257">
        <v>0</v>
      </c>
      <c r="F16" s="257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23189909.676399998</v>
      </c>
      <c r="N16" s="143">
        <v>0</v>
      </c>
      <c r="O16" s="359"/>
      <c r="P16" s="280"/>
      <c r="Q16" s="280"/>
      <c r="R16" s="280"/>
      <c r="S16" s="280"/>
      <c r="T16" s="280"/>
      <c r="U16" s="280"/>
      <c r="V16" s="280"/>
      <c r="W16" s="280"/>
      <c r="X16" s="280"/>
      <c r="Y16" s="359"/>
      <c r="Z16" s="359"/>
    </row>
    <row r="17" spans="1:26" s="360" customFormat="1" ht="13.5" customHeight="1">
      <c r="A17" s="144">
        <v>165592360.12646753</v>
      </c>
      <c r="B17" s="145">
        <v>17443837.512983255</v>
      </c>
      <c r="C17" s="258">
        <v>27864937.983414195</v>
      </c>
      <c r="D17" s="258">
        <v>80354288.777514428</v>
      </c>
      <c r="E17" s="258">
        <v>314445334.07677943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  <c r="O17" s="359"/>
      <c r="P17" s="280"/>
      <c r="Q17" s="280"/>
      <c r="R17" s="280"/>
      <c r="S17" s="280"/>
      <c r="T17" s="280"/>
      <c r="U17" s="280"/>
      <c r="V17" s="280"/>
      <c r="W17" s="280"/>
      <c r="X17" s="280"/>
      <c r="Y17" s="359"/>
      <c r="Z17" s="359"/>
    </row>
    <row r="18" spans="1:26" s="282" customFormat="1" ht="13.5" customHeight="1">
      <c r="A18" s="137">
        <v>0</v>
      </c>
      <c r="B18" s="138">
        <v>0</v>
      </c>
      <c r="C18" s="257">
        <v>0</v>
      </c>
      <c r="D18" s="257">
        <v>0</v>
      </c>
      <c r="E18" s="257">
        <v>0</v>
      </c>
      <c r="F18" s="138">
        <v>-6092693.4308544546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  <c r="O18" s="359"/>
      <c r="P18" s="280"/>
      <c r="Q18" s="280"/>
      <c r="R18" s="280"/>
      <c r="S18" s="280"/>
      <c r="T18" s="280"/>
      <c r="U18" s="280"/>
      <c r="V18" s="280"/>
      <c r="W18" s="280"/>
      <c r="X18" s="280"/>
      <c r="Y18" s="359"/>
      <c r="Z18" s="359"/>
    </row>
    <row r="19" spans="1:26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  <c r="O19" s="359"/>
      <c r="P19" s="280"/>
      <c r="Q19" s="280"/>
      <c r="R19" s="280"/>
      <c r="S19" s="280"/>
      <c r="T19" s="280"/>
      <c r="U19" s="280"/>
      <c r="V19" s="280"/>
      <c r="W19" s="280"/>
      <c r="X19" s="280"/>
      <c r="Y19" s="359"/>
      <c r="Z19" s="359"/>
    </row>
    <row r="20" spans="1:26" s="360" customFormat="1" ht="13.5" customHeight="1">
      <c r="A20" s="144"/>
      <c r="B20" s="145"/>
      <c r="C20" s="258"/>
      <c r="D20" s="258"/>
      <c r="E20" s="258"/>
      <c r="F20" s="145"/>
      <c r="G20" s="147" t="s">
        <v>62</v>
      </c>
      <c r="H20" s="148" t="s">
        <v>61</v>
      </c>
      <c r="I20" s="149">
        <v>165592360.12646753</v>
      </c>
      <c r="J20" s="149">
        <v>17443837.512983255</v>
      </c>
      <c r="K20" s="149">
        <v>27864937.983414195</v>
      </c>
      <c r="L20" s="149">
        <v>80354288.777514428</v>
      </c>
      <c r="M20" s="149">
        <v>314445334.07677943</v>
      </c>
      <c r="N20" s="150">
        <v>0</v>
      </c>
      <c r="O20" s="359"/>
      <c r="P20" s="365"/>
      <c r="Q20" s="365"/>
      <c r="R20" s="365"/>
      <c r="S20" s="365"/>
      <c r="T20" s="280"/>
      <c r="U20" s="280"/>
      <c r="V20" s="280"/>
      <c r="W20" s="280"/>
      <c r="X20" s="280"/>
      <c r="Y20" s="359"/>
      <c r="Z20" s="359"/>
    </row>
    <row r="21" spans="1:26" s="282" customFormat="1" ht="13.5" customHeight="1">
      <c r="A21" s="137">
        <v>46272406.510147162</v>
      </c>
      <c r="B21" s="138">
        <v>4528495.2470146595</v>
      </c>
      <c r="C21" s="257">
        <v>27783049.255065251</v>
      </c>
      <c r="D21" s="257">
        <v>17302531.725000832</v>
      </c>
      <c r="E21" s="257">
        <v>95886482.737227902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  <c r="O21" s="359"/>
      <c r="P21" s="280"/>
      <c r="Q21" s="280"/>
      <c r="R21" s="280"/>
      <c r="S21" s="280"/>
      <c r="T21" s="280"/>
      <c r="U21" s="280"/>
      <c r="V21" s="280"/>
      <c r="W21" s="280"/>
      <c r="X21" s="280"/>
      <c r="Y21" s="359"/>
      <c r="Z21" s="359"/>
    </row>
    <row r="22" spans="1:26" s="282" customFormat="1" ht="13.5" customHeight="1">
      <c r="A22" s="137">
        <v>0</v>
      </c>
      <c r="B22" s="138">
        <v>0</v>
      </c>
      <c r="C22" s="257">
        <v>0</v>
      </c>
      <c r="D22" s="257">
        <v>0</v>
      </c>
      <c r="E22" s="257">
        <v>23189909.676399998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  <c r="O22" s="359"/>
      <c r="P22" s="280"/>
      <c r="Q22" s="280"/>
      <c r="R22" s="280"/>
      <c r="S22" s="280"/>
      <c r="T22" s="280"/>
      <c r="U22" s="280"/>
      <c r="V22" s="280"/>
      <c r="W22" s="280"/>
      <c r="X22" s="280"/>
      <c r="Y22" s="359"/>
      <c r="Z22" s="359"/>
    </row>
    <row r="23" spans="1:26" s="282" customFormat="1" ht="13.5" customHeight="1">
      <c r="A23" s="137">
        <v>1102080.5230399228</v>
      </c>
      <c r="B23" s="138">
        <v>805893.04502041021</v>
      </c>
      <c r="C23" s="257">
        <v>81888.728348950812</v>
      </c>
      <c r="D23" s="257">
        <v>119839.65622682056</v>
      </c>
      <c r="E23" s="257">
        <v>2109701.9526361045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  <c r="O23" s="359"/>
      <c r="P23" s="359"/>
      <c r="Q23" s="359"/>
      <c r="U23" s="359"/>
      <c r="V23" s="359"/>
      <c r="W23" s="359"/>
      <c r="X23" s="359"/>
      <c r="Y23" s="359"/>
      <c r="Z23" s="359"/>
    </row>
    <row r="24" spans="1:26" s="282" customFormat="1" ht="13.5" customHeight="1">
      <c r="A24" s="144">
        <v>118217873.09328048</v>
      </c>
      <c r="B24" s="336">
        <v>12109449.220948184</v>
      </c>
      <c r="C24" s="258">
        <v>0</v>
      </c>
      <c r="D24" s="258">
        <v>15913581.90267982</v>
      </c>
      <c r="E24" s="258">
        <v>146240904.21690848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  <c r="O24" s="359"/>
      <c r="P24" s="359"/>
      <c r="Q24" s="359"/>
      <c r="U24" s="359"/>
      <c r="V24" s="359"/>
      <c r="W24" s="359"/>
      <c r="X24" s="359"/>
      <c r="Y24" s="359"/>
      <c r="Z24" s="359"/>
    </row>
    <row r="25" spans="1:26" s="282" customFormat="1" ht="13.5" customHeight="1">
      <c r="A25" s="144">
        <v>0</v>
      </c>
      <c r="B25" s="145">
        <v>0</v>
      </c>
      <c r="C25" s="258">
        <v>0</v>
      </c>
      <c r="D25" s="258">
        <v>47018335.493606955</v>
      </c>
      <c r="E25" s="258">
        <v>47018335.493606955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  <c r="O25" s="359"/>
      <c r="P25" s="359"/>
      <c r="Q25" s="359"/>
      <c r="U25" s="359"/>
      <c r="V25" s="359"/>
      <c r="W25" s="359"/>
      <c r="X25" s="359"/>
      <c r="Y25" s="359"/>
      <c r="Z25" s="359"/>
    </row>
    <row r="26" spans="1:26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  <c r="O26" s="359"/>
      <c r="P26" s="359"/>
      <c r="Q26" s="359"/>
      <c r="U26" s="359"/>
      <c r="V26" s="359"/>
      <c r="W26" s="359"/>
      <c r="X26" s="359"/>
      <c r="Y26" s="359"/>
      <c r="Z26" s="359"/>
    </row>
    <row r="27" spans="1:26" s="282" customFormat="1" ht="13.5" customHeight="1">
      <c r="A27" s="137"/>
      <c r="B27" s="138"/>
      <c r="C27" s="257"/>
      <c r="D27" s="257"/>
      <c r="E27" s="257"/>
      <c r="F27" s="138"/>
      <c r="G27" s="147" t="s">
        <v>58</v>
      </c>
      <c r="H27" s="148" t="s">
        <v>57</v>
      </c>
      <c r="I27" s="149">
        <v>118217873.09328048</v>
      </c>
      <c r="J27" s="149">
        <v>12109449.220948184</v>
      </c>
      <c r="K27" s="149">
        <v>0</v>
      </c>
      <c r="L27" s="149">
        <v>15913581.90267982</v>
      </c>
      <c r="M27" s="149">
        <v>146240904.21690848</v>
      </c>
      <c r="N27" s="150">
        <v>0</v>
      </c>
      <c r="O27" s="359"/>
      <c r="P27" s="359"/>
      <c r="Q27" s="359"/>
      <c r="U27" s="359"/>
      <c r="V27" s="359"/>
      <c r="W27" s="359"/>
      <c r="X27" s="359"/>
      <c r="Y27" s="359"/>
      <c r="Z27" s="359"/>
    </row>
    <row r="28" spans="1:26" s="282" customFormat="1" ht="13.5" customHeight="1">
      <c r="A28" s="137"/>
      <c r="B28" s="138"/>
      <c r="C28" s="257"/>
      <c r="D28" s="257"/>
      <c r="E28" s="257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47018335.493606955</v>
      </c>
      <c r="M28" s="149">
        <v>47018335.493606955</v>
      </c>
      <c r="N28" s="150">
        <v>0</v>
      </c>
      <c r="O28" s="359"/>
      <c r="P28" s="359"/>
      <c r="Q28" s="359"/>
      <c r="U28" s="359"/>
      <c r="V28" s="359"/>
      <c r="W28" s="359"/>
      <c r="X28" s="359"/>
      <c r="Y28" s="359"/>
      <c r="Z28" s="359"/>
    </row>
    <row r="29" spans="1:26" s="282" customFormat="1" ht="13.5" customHeight="1">
      <c r="A29" s="137">
        <v>0</v>
      </c>
      <c r="B29" s="138">
        <v>0</v>
      </c>
      <c r="C29" s="257">
        <v>0</v>
      </c>
      <c r="D29" s="257">
        <v>0</v>
      </c>
      <c r="E29" s="257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95886482.737227902</v>
      </c>
      <c r="M29" s="142">
        <v>95886482.737227902</v>
      </c>
      <c r="N29" s="143">
        <v>0</v>
      </c>
      <c r="O29" s="359"/>
      <c r="P29" s="359"/>
      <c r="Q29" s="359"/>
      <c r="U29" s="359"/>
      <c r="V29" s="359"/>
      <c r="W29" s="359"/>
      <c r="X29" s="359"/>
      <c r="Y29" s="359"/>
      <c r="Z29" s="359"/>
    </row>
    <row r="30" spans="1:26" s="282" customFormat="1" ht="13.5" customHeight="1">
      <c r="A30" s="137">
        <v>0</v>
      </c>
      <c r="B30" s="138">
        <v>0</v>
      </c>
      <c r="C30" s="257">
        <v>0</v>
      </c>
      <c r="D30" s="257">
        <v>0</v>
      </c>
      <c r="E30" s="257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23189909.676399998</v>
      </c>
      <c r="L30" s="142">
        <v>0</v>
      </c>
      <c r="M30" s="142">
        <v>23189909.676399998</v>
      </c>
      <c r="N30" s="143">
        <v>0</v>
      </c>
      <c r="O30" s="359"/>
      <c r="P30" s="359"/>
      <c r="Q30" s="359"/>
      <c r="U30" s="359"/>
      <c r="V30" s="359"/>
      <c r="W30" s="359"/>
      <c r="X30" s="359"/>
      <c r="Y30" s="359"/>
      <c r="Z30" s="359"/>
    </row>
    <row r="31" spans="1:26" s="282" customFormat="1" ht="13.5" customHeight="1">
      <c r="A31" s="137">
        <v>0</v>
      </c>
      <c r="B31" s="138">
        <v>0</v>
      </c>
      <c r="C31" s="257">
        <v>0</v>
      </c>
      <c r="D31" s="257">
        <v>0</v>
      </c>
      <c r="E31" s="257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2109701.9526361045</v>
      </c>
      <c r="L31" s="142">
        <v>0</v>
      </c>
      <c r="M31" s="142">
        <v>2109701.9526361045</v>
      </c>
      <c r="N31" s="143">
        <v>0</v>
      </c>
      <c r="O31" s="359"/>
      <c r="P31" s="359"/>
      <c r="Q31" s="359"/>
      <c r="U31" s="359"/>
      <c r="V31" s="359"/>
      <c r="W31" s="359"/>
      <c r="X31" s="359"/>
      <c r="Y31" s="359"/>
      <c r="Z31" s="359"/>
    </row>
    <row r="32" spans="1:26" s="282" customFormat="1" ht="13.5" customHeight="1">
      <c r="A32" s="137">
        <v>0</v>
      </c>
      <c r="B32" s="138">
        <v>0</v>
      </c>
      <c r="C32" s="257">
        <v>0</v>
      </c>
      <c r="D32" s="257">
        <v>0</v>
      </c>
      <c r="E32" s="257">
        <v>0</v>
      </c>
      <c r="F32" s="300">
        <v>3220912.3541546213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14831368.508710483</v>
      </c>
      <c r="O32" s="359"/>
      <c r="P32" s="359"/>
      <c r="Q32" s="359"/>
      <c r="R32" s="359"/>
      <c r="U32" s="359"/>
      <c r="V32" s="359"/>
      <c r="W32" s="359"/>
      <c r="X32" s="359"/>
      <c r="Y32" s="359"/>
      <c r="Z32" s="359"/>
    </row>
    <row r="33" spans="1:26" s="282" customFormat="1" ht="13.5" customHeight="1">
      <c r="A33" s="144">
        <v>0</v>
      </c>
      <c r="B33" s="145">
        <v>0</v>
      </c>
      <c r="C33" s="258">
        <v>0</v>
      </c>
      <c r="D33" s="258">
        <v>0</v>
      </c>
      <c r="E33" s="258">
        <v>302834877.92222363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  <c r="O33" s="359"/>
      <c r="P33" s="359"/>
      <c r="Q33" s="359"/>
      <c r="U33" s="359"/>
      <c r="V33" s="359"/>
      <c r="W33" s="359"/>
      <c r="X33" s="359"/>
      <c r="Y33" s="359"/>
      <c r="Z33" s="359"/>
    </row>
    <row r="34" spans="1:2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  <c r="O34" s="359"/>
      <c r="P34" s="359"/>
      <c r="Q34" s="359"/>
      <c r="U34" s="359"/>
      <c r="V34" s="359"/>
      <c r="W34" s="359"/>
      <c r="X34" s="359"/>
      <c r="Y34" s="359"/>
      <c r="Z34" s="359"/>
    </row>
    <row r="35" spans="1:26" s="282" customFormat="1" ht="13.5" customHeight="1">
      <c r="A35" s="137"/>
      <c r="B35" s="138"/>
      <c r="C35" s="257"/>
      <c r="D35" s="257"/>
      <c r="E35" s="257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302834877.92222363</v>
      </c>
      <c r="N35" s="150">
        <v>0</v>
      </c>
      <c r="O35" s="359"/>
      <c r="P35" s="359"/>
      <c r="Q35" s="359"/>
      <c r="U35" s="359"/>
      <c r="V35" s="359"/>
      <c r="W35" s="359"/>
      <c r="X35" s="359"/>
      <c r="Y35" s="359"/>
      <c r="Z35" s="359"/>
    </row>
    <row r="36" spans="1:26" s="282" customFormat="1" ht="13.5" customHeight="1">
      <c r="A36" s="137">
        <v>0</v>
      </c>
      <c r="B36" s="138">
        <v>0</v>
      </c>
      <c r="C36" s="257">
        <v>0</v>
      </c>
      <c r="D36" s="257">
        <v>0</v>
      </c>
      <c r="E36" s="257">
        <v>8124883.7785070026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8124883.7785070026</v>
      </c>
      <c r="L36" s="142">
        <v>0</v>
      </c>
      <c r="M36" s="142">
        <v>8124883.7785070026</v>
      </c>
      <c r="N36" s="143">
        <v>0</v>
      </c>
      <c r="O36" s="359"/>
      <c r="P36" s="359"/>
      <c r="Q36" s="359"/>
      <c r="U36" s="359"/>
      <c r="V36" s="359"/>
      <c r="W36" s="359"/>
      <c r="X36" s="359"/>
      <c r="Y36" s="359"/>
      <c r="Z36" s="359"/>
    </row>
    <row r="37" spans="1:26" s="282" customFormat="1" ht="13.5" customHeight="1">
      <c r="A37" s="137">
        <v>0</v>
      </c>
      <c r="B37" s="138">
        <v>0</v>
      </c>
      <c r="C37" s="257">
        <v>0</v>
      </c>
      <c r="D37" s="257">
        <v>0</v>
      </c>
      <c r="E37" s="257">
        <v>12986985.741420999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12986985.741420999</v>
      </c>
      <c r="N37" s="143">
        <v>0</v>
      </c>
      <c r="O37" s="359"/>
      <c r="P37" s="359"/>
      <c r="Q37" s="359"/>
      <c r="U37" s="359"/>
      <c r="V37" s="359"/>
      <c r="W37" s="359"/>
      <c r="X37" s="359"/>
      <c r="Y37" s="359"/>
      <c r="Z37" s="359"/>
    </row>
    <row r="38" spans="1:26" s="282" customFormat="1" ht="13.5" customHeight="1">
      <c r="A38" s="137">
        <v>0</v>
      </c>
      <c r="B38" s="138">
        <v>0</v>
      </c>
      <c r="C38" s="257">
        <v>0</v>
      </c>
      <c r="D38" s="257">
        <v>0</v>
      </c>
      <c r="E38" s="257">
        <v>0</v>
      </c>
      <c r="F38" s="300">
        <v>6915100.3228440266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643509.87680462934</v>
      </c>
      <c r="O38" s="359"/>
      <c r="P38" s="359"/>
      <c r="Q38" s="359"/>
      <c r="U38" s="359"/>
      <c r="V38" s="359"/>
      <c r="W38" s="359"/>
      <c r="X38" s="359"/>
      <c r="Y38" s="359"/>
      <c r="Z38" s="359"/>
    </row>
    <row r="39" spans="1:26" s="282" customFormat="1" ht="13.5" customHeight="1">
      <c r="A39" s="144">
        <v>0</v>
      </c>
      <c r="B39" s="145">
        <v>0</v>
      </c>
      <c r="C39" s="258">
        <v>0</v>
      </c>
      <c r="D39" s="258">
        <v>0</v>
      </c>
      <c r="E39" s="258">
        <v>309106468.36826301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  <c r="O39" s="359"/>
      <c r="P39" s="359"/>
      <c r="Q39" s="359"/>
      <c r="U39" s="359"/>
      <c r="V39" s="359"/>
      <c r="W39" s="359"/>
      <c r="X39" s="359"/>
      <c r="Y39" s="359"/>
      <c r="Z39" s="359"/>
    </row>
    <row r="40" spans="1:2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  <c r="O40" s="359"/>
      <c r="P40" s="359"/>
      <c r="Q40" s="359"/>
      <c r="U40" s="359"/>
      <c r="V40" s="359"/>
      <c r="W40" s="359"/>
      <c r="X40" s="359"/>
      <c r="Y40" s="359"/>
      <c r="Z40" s="359"/>
    </row>
    <row r="41" spans="1:26" s="282" customFormat="1" ht="13.5" customHeight="1">
      <c r="A41" s="137"/>
      <c r="B41" s="138"/>
      <c r="C41" s="257"/>
      <c r="D41" s="257"/>
      <c r="E41" s="257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309106468.36826301</v>
      </c>
      <c r="N41" s="150">
        <v>0</v>
      </c>
      <c r="O41" s="359"/>
      <c r="P41" s="359"/>
      <c r="Q41" s="359"/>
      <c r="U41" s="359"/>
      <c r="V41" s="359"/>
      <c r="W41" s="359"/>
      <c r="X41" s="359"/>
      <c r="Y41" s="359"/>
      <c r="Z41" s="359"/>
    </row>
    <row r="42" spans="1:26" s="282" customFormat="1" ht="13.5" customHeight="1">
      <c r="A42" s="137">
        <v>0</v>
      </c>
      <c r="B42" s="138">
        <v>0</v>
      </c>
      <c r="C42" s="257">
        <v>0</v>
      </c>
      <c r="D42" s="257">
        <v>0</v>
      </c>
      <c r="E42" s="257">
        <v>244617956.35180801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O42" s="359"/>
      <c r="P42" s="359"/>
      <c r="Q42" s="359"/>
      <c r="U42" s="359"/>
      <c r="V42" s="359"/>
      <c r="W42" s="359"/>
      <c r="X42" s="359"/>
      <c r="Y42" s="359"/>
      <c r="Z42" s="359"/>
    </row>
    <row r="43" spans="1:26" s="282" customFormat="1" ht="13.5" customHeight="1">
      <c r="A43" s="144">
        <v>0</v>
      </c>
      <c r="B43" s="145">
        <v>0</v>
      </c>
      <c r="C43" s="258">
        <v>0</v>
      </c>
      <c r="D43" s="258">
        <v>0</v>
      </c>
      <c r="E43" s="258">
        <v>64488512.016454995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  <c r="O43" s="359"/>
      <c r="P43" s="359"/>
      <c r="Q43" s="359"/>
      <c r="U43" s="359"/>
      <c r="V43" s="359"/>
      <c r="W43" s="359"/>
      <c r="X43" s="359"/>
      <c r="Y43" s="359"/>
      <c r="Z43" s="359"/>
    </row>
    <row r="44" spans="1:2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-753827.72233799007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  <c r="O44" s="359"/>
      <c r="P44" s="359"/>
      <c r="Q44" s="359"/>
      <c r="U44" s="359"/>
      <c r="V44" s="359"/>
      <c r="W44" s="359"/>
      <c r="X44" s="359"/>
      <c r="Y44" s="359"/>
      <c r="Z44" s="359"/>
    </row>
    <row r="45" spans="1:26" s="282" customFormat="1" ht="13.5" customHeight="1">
      <c r="A45" s="356"/>
      <c r="B45" s="356"/>
      <c r="C45" s="356"/>
      <c r="D45" s="356"/>
      <c r="E45" s="356"/>
      <c r="F45" s="366"/>
      <c r="G45" s="356"/>
    </row>
    <row r="46" spans="1:2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26" s="282" customFormat="1" ht="13.5" customHeight="1">
      <c r="A47" s="282" t="s">
        <v>192</v>
      </c>
      <c r="B47" s="356"/>
      <c r="C47" s="356"/>
      <c r="D47" s="356"/>
      <c r="E47" s="361"/>
      <c r="F47" s="366"/>
      <c r="G47" s="356"/>
    </row>
    <row r="48" spans="1:26" s="282" customFormat="1" ht="13.5" customHeight="1">
      <c r="B48" s="356"/>
      <c r="C48" s="356"/>
      <c r="D48" s="356"/>
      <c r="E48" s="361"/>
      <c r="F48" s="356"/>
      <c r="G48" s="356"/>
    </row>
    <row r="49" spans="1:14" s="282" customFormat="1" ht="13.5" customHeight="1">
      <c r="A49" s="281" t="s">
        <v>17</v>
      </c>
      <c r="B49" s="356"/>
      <c r="C49" s="356"/>
      <c r="D49" s="356"/>
      <c r="E49" s="361"/>
      <c r="F49" s="356"/>
      <c r="G49" s="356"/>
      <c r="N49" s="367">
        <v>77</v>
      </c>
    </row>
    <row r="50" spans="1:14">
      <c r="E50" s="368"/>
    </row>
    <row r="52" spans="1:14">
      <c r="A52" s="368"/>
      <c r="B52" s="368"/>
      <c r="C52" s="368"/>
      <c r="D52" s="368"/>
      <c r="E52" s="368"/>
      <c r="F52" s="368"/>
    </row>
    <row r="53" spans="1:14">
      <c r="A53" s="368"/>
      <c r="B53" s="368"/>
      <c r="C53" s="368"/>
      <c r="D53" s="368"/>
      <c r="E53" s="368"/>
      <c r="F53" s="368"/>
    </row>
    <row r="54" spans="1:14">
      <c r="A54" s="368"/>
      <c r="B54" s="368"/>
      <c r="C54" s="368"/>
      <c r="D54" s="368"/>
      <c r="E54" s="368"/>
      <c r="F54" s="368"/>
    </row>
    <row r="55" spans="1:14">
      <c r="A55" s="368"/>
      <c r="B55" s="368"/>
      <c r="C55" s="368"/>
      <c r="D55" s="368"/>
      <c r="E55" s="368"/>
      <c r="F55" s="368"/>
    </row>
    <row r="56" spans="1:14">
      <c r="A56" s="368"/>
      <c r="B56" s="368"/>
      <c r="C56" s="368"/>
      <c r="D56" s="368"/>
      <c r="E56" s="368"/>
      <c r="F56" s="368"/>
    </row>
    <row r="57" spans="1:14">
      <c r="A57" s="368"/>
      <c r="B57" s="368"/>
      <c r="C57" s="368"/>
      <c r="D57" s="368"/>
      <c r="E57" s="368"/>
      <c r="F57" s="368"/>
    </row>
    <row r="58" spans="1:14">
      <c r="A58" s="368"/>
      <c r="B58" s="368"/>
      <c r="C58" s="368"/>
      <c r="D58" s="368"/>
      <c r="E58" s="368"/>
      <c r="F58" s="368"/>
    </row>
  </sheetData>
  <mergeCells count="11">
    <mergeCell ref="A5:N5"/>
    <mergeCell ref="A6:N6"/>
    <mergeCell ref="A7:N7"/>
    <mergeCell ref="A9:F9"/>
    <mergeCell ref="G9:H10"/>
    <mergeCell ref="I9:N9"/>
    <mergeCell ref="G11:H11"/>
    <mergeCell ref="G19:H19"/>
    <mergeCell ref="G26:H26"/>
    <mergeCell ref="G34:H34"/>
    <mergeCell ref="G40:H40"/>
  </mergeCells>
  <hyperlinks>
    <hyperlink ref="A2" location="INDICE!A1" display="índice" xr:uid="{6BF9C222-D183-4CF6-8F35-F0C9EE719955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DFE5-520A-4E74-BABE-EC793961F496}">
  <sheetPr>
    <tabColor theme="0" tint="-0.499984740745262"/>
    <pageSetUpPr fitToPage="1"/>
  </sheetPr>
  <dimension ref="A1:Z58"/>
  <sheetViews>
    <sheetView tabSelected="1" topLeftCell="C14" zoomScale="80" zoomScaleNormal="80" workbookViewId="0">
      <selection activeCell="P25" sqref="P25"/>
    </sheetView>
  </sheetViews>
  <sheetFormatPr baseColWidth="10" defaultColWidth="11.44140625" defaultRowHeight="14.4"/>
  <cols>
    <col min="1" max="1" width="14.44140625" style="363" customWidth="1"/>
    <col min="2" max="2" width="27" style="363" customWidth="1"/>
    <col min="3" max="6" width="14.44140625" style="363" customWidth="1"/>
    <col min="7" max="7" width="4.5546875" style="363" bestFit="1" customWidth="1"/>
    <col min="8" max="8" width="56.6640625" style="358" customWidth="1"/>
    <col min="9" max="14" width="14.44140625" style="358" customWidth="1"/>
    <col min="15" max="15" width="11.44140625" style="358"/>
    <col min="16" max="17" width="13.88671875" style="358" bestFit="1" customWidth="1"/>
    <col min="18" max="18" width="18.5546875" style="358" bestFit="1" customWidth="1"/>
    <col min="19" max="19" width="18.44140625" style="358" bestFit="1" customWidth="1"/>
    <col min="20" max="20" width="12.6640625" style="358" bestFit="1" customWidth="1"/>
    <col min="21" max="22" width="13.88671875" style="358" bestFit="1" customWidth="1"/>
    <col min="23" max="23" width="12.6640625" style="358" bestFit="1" customWidth="1"/>
    <col min="24" max="16384" width="11.44140625" style="358"/>
  </cols>
  <sheetData>
    <row r="1" spans="1:26" s="282" customFormat="1" ht="13.5" customHeight="1">
      <c r="A1" s="364"/>
      <c r="B1" s="356"/>
      <c r="C1" s="356"/>
      <c r="D1" s="356"/>
      <c r="E1" s="356"/>
      <c r="F1" s="356"/>
      <c r="G1" s="356"/>
    </row>
    <row r="2" spans="1:26" s="282" customFormat="1" ht="13.5" customHeight="1">
      <c r="A2" s="278" t="s">
        <v>0</v>
      </c>
      <c r="B2" s="356"/>
      <c r="C2" s="356"/>
      <c r="D2" s="356"/>
      <c r="E2" s="356"/>
      <c r="F2" s="356"/>
      <c r="G2" s="356"/>
    </row>
    <row r="3" spans="1:26" s="282" customFormat="1" ht="13.5" customHeight="1">
      <c r="A3" s="357" t="s">
        <v>410</v>
      </c>
      <c r="B3" s="356"/>
      <c r="C3" s="356"/>
      <c r="D3" s="356"/>
      <c r="E3" s="356"/>
      <c r="F3" s="356"/>
      <c r="G3" s="356"/>
      <c r="N3" s="8" t="s">
        <v>1</v>
      </c>
    </row>
    <row r="4" spans="1:26" s="282" customFormat="1" ht="13.5" customHeight="1">
      <c r="A4" s="356"/>
      <c r="B4" s="356"/>
      <c r="C4" s="356"/>
      <c r="D4" s="356"/>
      <c r="E4" s="356"/>
      <c r="F4" s="356"/>
      <c r="G4" s="356"/>
    </row>
    <row r="5" spans="1:26" ht="18.75" customHeight="1">
      <c r="A5" s="473" t="s">
        <v>415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</row>
    <row r="6" spans="1:26" ht="18">
      <c r="A6" s="462" t="s">
        <v>412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</row>
    <row r="7" spans="1:26" ht="13.5" customHeight="1">
      <c r="A7" s="461" t="s">
        <v>52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P7" s="280"/>
      <c r="Q7" s="280"/>
      <c r="R7" s="280"/>
      <c r="S7" s="280"/>
      <c r="T7" s="280"/>
      <c r="U7" s="280"/>
      <c r="V7" s="280"/>
      <c r="W7" s="280"/>
      <c r="X7" s="280"/>
    </row>
    <row r="8" spans="1:26" s="282" customFormat="1" ht="13.5" customHeight="1">
      <c r="A8" s="356"/>
      <c r="B8" s="356"/>
      <c r="C8" s="356"/>
      <c r="D8" s="356"/>
      <c r="E8" s="356"/>
      <c r="F8" s="356"/>
      <c r="G8" s="356"/>
      <c r="P8" s="280"/>
      <c r="Q8" s="280"/>
      <c r="R8" s="280"/>
      <c r="S8" s="280"/>
      <c r="T8" s="280"/>
      <c r="U8" s="280"/>
      <c r="V8" s="280"/>
      <c r="W8" s="280"/>
      <c r="X8" s="280"/>
    </row>
    <row r="9" spans="1:26" ht="13.5" customHeight="1">
      <c r="A9" s="464" t="s">
        <v>151</v>
      </c>
      <c r="B9" s="465"/>
      <c r="C9" s="465"/>
      <c r="D9" s="465"/>
      <c r="E9" s="465"/>
      <c r="F9" s="466"/>
      <c r="G9" s="467" t="s">
        <v>152</v>
      </c>
      <c r="H9" s="466"/>
      <c r="I9" s="464" t="s">
        <v>153</v>
      </c>
      <c r="J9" s="465"/>
      <c r="K9" s="465"/>
      <c r="L9" s="465"/>
      <c r="M9" s="465"/>
      <c r="N9" s="425"/>
      <c r="P9" s="280"/>
      <c r="Q9" s="280"/>
      <c r="R9" s="280"/>
      <c r="S9" s="280"/>
      <c r="T9" s="280"/>
      <c r="U9" s="280"/>
      <c r="V9" s="280"/>
      <c r="W9" s="280"/>
      <c r="X9" s="280"/>
    </row>
    <row r="10" spans="1:26" s="292" customFormat="1" ht="40.5" customHeight="1">
      <c r="A10" s="184" t="s">
        <v>87</v>
      </c>
      <c r="B10" s="184" t="s">
        <v>89</v>
      </c>
      <c r="C10" s="184" t="s">
        <v>154</v>
      </c>
      <c r="D10" s="184" t="s">
        <v>138</v>
      </c>
      <c r="E10" s="184" t="s">
        <v>155</v>
      </c>
      <c r="F10" s="184" t="s">
        <v>156</v>
      </c>
      <c r="G10" s="468"/>
      <c r="H10" s="469"/>
      <c r="I10" s="184" t="s">
        <v>87</v>
      </c>
      <c r="J10" s="184" t="s">
        <v>89</v>
      </c>
      <c r="K10" s="184" t="s">
        <v>154</v>
      </c>
      <c r="L10" s="184" t="s">
        <v>138</v>
      </c>
      <c r="M10" s="184" t="s">
        <v>155</v>
      </c>
      <c r="N10" s="184" t="s">
        <v>156</v>
      </c>
      <c r="P10" s="280"/>
      <c r="Q10" s="280"/>
      <c r="R10" s="280"/>
      <c r="S10" s="280"/>
      <c r="T10" s="280"/>
      <c r="U10" s="280"/>
      <c r="V10" s="280"/>
      <c r="W10" s="280"/>
      <c r="X10" s="280"/>
    </row>
    <row r="11" spans="1:26" s="292" customFormat="1" ht="13.5" customHeight="1">
      <c r="B11" s="293"/>
      <c r="C11" s="293"/>
      <c r="D11" s="293"/>
      <c r="E11" s="293"/>
      <c r="F11" s="301"/>
      <c r="G11" s="470" t="s">
        <v>157</v>
      </c>
      <c r="H11" s="470"/>
      <c r="I11" s="293"/>
      <c r="J11" s="293"/>
      <c r="K11" s="293"/>
      <c r="L11" s="293"/>
      <c r="M11" s="293"/>
      <c r="N11" s="295"/>
      <c r="P11" s="280"/>
      <c r="Q11" s="280"/>
      <c r="R11" s="280"/>
      <c r="S11" s="280"/>
      <c r="T11" s="280"/>
      <c r="U11" s="280"/>
      <c r="V11" s="280"/>
      <c r="W11" s="280"/>
      <c r="X11" s="280"/>
    </row>
    <row r="12" spans="1:26" s="282" customFormat="1" ht="13.5" customHeight="1">
      <c r="A12" s="137"/>
      <c r="B12" s="138"/>
      <c r="C12" s="257"/>
      <c r="D12" s="257"/>
      <c r="E12" s="257"/>
      <c r="F12" s="138"/>
      <c r="G12" s="140" t="s">
        <v>8</v>
      </c>
      <c r="H12" s="141" t="s">
        <v>158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3">
        <v>133200582.24690829</v>
      </c>
      <c r="O12" s="359"/>
      <c r="P12" s="280"/>
      <c r="Q12" s="280"/>
      <c r="R12" s="280"/>
      <c r="S12" s="280"/>
      <c r="T12" s="280"/>
      <c r="U12" s="280"/>
      <c r="V12" s="280"/>
      <c r="W12" s="280"/>
      <c r="X12" s="280"/>
      <c r="Y12" s="359"/>
      <c r="Z12" s="359"/>
    </row>
    <row r="13" spans="1:26" s="282" customFormat="1" ht="13.5" customHeight="1">
      <c r="A13" s="137">
        <v>0</v>
      </c>
      <c r="B13" s="138">
        <v>0</v>
      </c>
      <c r="C13" s="257">
        <v>0</v>
      </c>
      <c r="D13" s="257">
        <v>0</v>
      </c>
      <c r="E13" s="257">
        <v>0</v>
      </c>
      <c r="F13" s="298">
        <v>127560987.52655764</v>
      </c>
      <c r="G13" s="140" t="s">
        <v>15</v>
      </c>
      <c r="H13" s="141" t="s">
        <v>159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3">
        <v>0</v>
      </c>
      <c r="O13" s="359"/>
      <c r="P13" s="280"/>
      <c r="Q13" s="280"/>
      <c r="R13" s="280"/>
      <c r="S13" s="280"/>
      <c r="T13" s="280"/>
      <c r="U13" s="280"/>
      <c r="V13" s="280"/>
      <c r="W13" s="280"/>
      <c r="X13" s="280"/>
      <c r="Y13" s="359"/>
      <c r="Z13" s="359"/>
    </row>
    <row r="14" spans="1:26" s="282" customFormat="1" ht="13.5" customHeight="1">
      <c r="A14" s="137">
        <v>0</v>
      </c>
      <c r="B14" s="138">
        <v>0</v>
      </c>
      <c r="C14" s="257">
        <v>0</v>
      </c>
      <c r="D14" s="257">
        <v>0</v>
      </c>
      <c r="E14" s="257">
        <v>0</v>
      </c>
      <c r="F14" s="257">
        <v>0</v>
      </c>
      <c r="G14" s="140" t="s">
        <v>6</v>
      </c>
      <c r="H14" s="141" t="s">
        <v>5</v>
      </c>
      <c r="I14" s="230">
        <v>394809406.45055747</v>
      </c>
      <c r="J14" s="230">
        <v>24590375.948821761</v>
      </c>
      <c r="K14" s="230">
        <v>39736955.9123585</v>
      </c>
      <c r="L14" s="230">
        <v>124581120.15814976</v>
      </c>
      <c r="M14" s="230">
        <v>583717858.4698875</v>
      </c>
      <c r="N14" s="143">
        <v>0</v>
      </c>
      <c r="O14" s="359"/>
      <c r="P14" s="280"/>
      <c r="Q14" s="280"/>
      <c r="R14" s="280"/>
      <c r="S14" s="280"/>
      <c r="T14" s="280"/>
      <c r="U14" s="280"/>
      <c r="V14" s="280"/>
      <c r="W14" s="280"/>
      <c r="X14" s="280"/>
      <c r="Y14" s="359"/>
      <c r="Z14" s="359"/>
    </row>
    <row r="15" spans="1:26" s="282" customFormat="1" ht="13.5" customHeight="1">
      <c r="A15" s="137">
        <v>216502255.64460301</v>
      </c>
      <c r="B15" s="138">
        <v>5757603.2580551999</v>
      </c>
      <c r="C15" s="257">
        <v>9916895.913969228</v>
      </c>
      <c r="D15" s="257">
        <v>40422211.71696867</v>
      </c>
      <c r="E15" s="257">
        <v>272598966.5335961</v>
      </c>
      <c r="F15" s="257">
        <v>0</v>
      </c>
      <c r="G15" s="140" t="s">
        <v>78</v>
      </c>
      <c r="H15" s="141" t="s">
        <v>77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3">
        <v>0</v>
      </c>
      <c r="O15" s="359"/>
      <c r="P15" s="280"/>
      <c r="Q15" s="280"/>
      <c r="R15" s="280"/>
      <c r="S15" s="280"/>
      <c r="T15" s="280"/>
      <c r="U15" s="280"/>
      <c r="V15" s="280"/>
      <c r="W15" s="280"/>
      <c r="X15" s="280"/>
      <c r="Y15" s="359"/>
      <c r="Z15" s="359"/>
    </row>
    <row r="16" spans="1:26" s="282" customFormat="1" ht="13.5" customHeight="1">
      <c r="A16" s="257">
        <v>0</v>
      </c>
      <c r="B16" s="257">
        <v>0</v>
      </c>
      <c r="C16" s="257">
        <v>0</v>
      </c>
      <c r="D16" s="257">
        <v>0</v>
      </c>
      <c r="E16" s="257">
        <v>0</v>
      </c>
      <c r="F16" s="257">
        <v>0</v>
      </c>
      <c r="G16" s="140" t="s">
        <v>10</v>
      </c>
      <c r="H16" s="141" t="s">
        <v>160</v>
      </c>
      <c r="I16" s="142">
        <v>0</v>
      </c>
      <c r="J16" s="142">
        <v>0</v>
      </c>
      <c r="K16" s="142">
        <v>0</v>
      </c>
      <c r="L16" s="142">
        <v>0</v>
      </c>
      <c r="M16" s="142">
        <v>27117659.237737048</v>
      </c>
      <c r="N16" s="143">
        <v>0</v>
      </c>
      <c r="O16" s="359"/>
      <c r="P16" s="280"/>
      <c r="Q16" s="280"/>
      <c r="R16" s="280"/>
      <c r="S16" s="280"/>
      <c r="T16" s="280"/>
      <c r="U16" s="280"/>
      <c r="V16" s="280"/>
      <c r="W16" s="280"/>
      <c r="X16" s="280"/>
      <c r="Y16" s="359"/>
      <c r="Z16" s="359"/>
    </row>
    <row r="17" spans="1:26" s="360" customFormat="1" ht="13.5" customHeight="1">
      <c r="A17" s="144">
        <v>178307150.80595446</v>
      </c>
      <c r="B17" s="145">
        <v>18832772.690766562</v>
      </c>
      <c r="C17" s="258">
        <v>29820059.998389274</v>
      </c>
      <c r="D17" s="258">
        <v>84158908.441181093</v>
      </c>
      <c r="E17" s="258">
        <v>338236551.17402846</v>
      </c>
      <c r="F17" s="297">
        <v>0</v>
      </c>
      <c r="G17" s="147" t="s">
        <v>62</v>
      </c>
      <c r="H17" s="148" t="s">
        <v>61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50">
        <v>0</v>
      </c>
      <c r="O17" s="359"/>
      <c r="P17" s="280"/>
      <c r="Q17" s="280"/>
      <c r="R17" s="280"/>
      <c r="S17" s="280"/>
      <c r="T17" s="280"/>
      <c r="U17" s="280"/>
      <c r="V17" s="280"/>
      <c r="W17" s="280"/>
      <c r="X17" s="280"/>
      <c r="Y17" s="359"/>
      <c r="Z17" s="359"/>
    </row>
    <row r="18" spans="1:26" s="282" customFormat="1" ht="13.5" customHeight="1">
      <c r="A18" s="137">
        <v>0</v>
      </c>
      <c r="B18" s="138">
        <v>0</v>
      </c>
      <c r="C18" s="257">
        <v>0</v>
      </c>
      <c r="D18" s="257">
        <v>0</v>
      </c>
      <c r="E18" s="257">
        <v>0</v>
      </c>
      <c r="F18" s="138">
        <v>5639594.7203506529</v>
      </c>
      <c r="G18" s="140" t="s">
        <v>161</v>
      </c>
      <c r="H18" s="141" t="s">
        <v>162</v>
      </c>
      <c r="I18" s="142"/>
      <c r="J18" s="142"/>
      <c r="K18" s="142"/>
      <c r="L18" s="142"/>
      <c r="M18" s="142"/>
      <c r="N18" s="143"/>
      <c r="O18" s="359"/>
      <c r="P18" s="280"/>
      <c r="Q18" s="280"/>
      <c r="R18" s="280"/>
      <c r="S18" s="280"/>
      <c r="T18" s="280"/>
      <c r="U18" s="280"/>
      <c r="V18" s="280"/>
      <c r="W18" s="280"/>
      <c r="X18" s="280"/>
      <c r="Y18" s="359"/>
      <c r="Z18" s="359"/>
    </row>
    <row r="19" spans="1:26" s="282" customFormat="1" ht="13.5" customHeight="1">
      <c r="A19" s="292"/>
      <c r="B19" s="293"/>
      <c r="C19" s="293"/>
      <c r="D19" s="293"/>
      <c r="E19" s="293"/>
      <c r="F19" s="301"/>
      <c r="G19" s="470" t="s">
        <v>163</v>
      </c>
      <c r="H19" s="470"/>
      <c r="I19" s="293"/>
      <c r="J19" s="293"/>
      <c r="K19" s="293"/>
      <c r="L19" s="293"/>
      <c r="M19" s="293"/>
      <c r="N19" s="295"/>
      <c r="O19" s="359"/>
      <c r="P19" s="280"/>
      <c r="Q19" s="280"/>
      <c r="R19" s="280"/>
      <c r="S19" s="280"/>
      <c r="T19" s="280"/>
      <c r="U19" s="280"/>
      <c r="V19" s="280"/>
      <c r="W19" s="280"/>
      <c r="X19" s="280"/>
      <c r="Y19" s="359"/>
      <c r="Z19" s="359"/>
    </row>
    <row r="20" spans="1:26" s="360" customFormat="1" ht="13.5" customHeight="1">
      <c r="A20" s="144"/>
      <c r="B20" s="145"/>
      <c r="C20" s="258"/>
      <c r="D20" s="258"/>
      <c r="E20" s="258"/>
      <c r="F20" s="145"/>
      <c r="G20" s="147" t="s">
        <v>62</v>
      </c>
      <c r="H20" s="148" t="s">
        <v>61</v>
      </c>
      <c r="I20" s="149">
        <v>178307150.80595446</v>
      </c>
      <c r="J20" s="149">
        <v>18832772.690766562</v>
      </c>
      <c r="K20" s="149">
        <v>29820059.998389274</v>
      </c>
      <c r="L20" s="149">
        <v>84158908.441181093</v>
      </c>
      <c r="M20" s="149">
        <v>338236551.17402846</v>
      </c>
      <c r="N20" s="150">
        <v>0</v>
      </c>
      <c r="O20" s="359"/>
      <c r="P20" s="365"/>
      <c r="Q20" s="365"/>
      <c r="R20" s="365"/>
      <c r="S20" s="365"/>
      <c r="T20" s="280"/>
      <c r="U20" s="280"/>
      <c r="V20" s="280"/>
      <c r="W20" s="280"/>
      <c r="X20" s="280"/>
      <c r="Y20" s="359"/>
      <c r="Z20" s="359"/>
    </row>
    <row r="21" spans="1:26" s="282" customFormat="1" ht="13.5" customHeight="1">
      <c r="A21" s="137">
        <v>50529740.424088709</v>
      </c>
      <c r="B21" s="138">
        <v>4957692.7612799834</v>
      </c>
      <c r="C21" s="257">
        <v>29647216.387836032</v>
      </c>
      <c r="D21" s="257">
        <v>18330909.85792869</v>
      </c>
      <c r="E21" s="257">
        <v>103465559.43113342</v>
      </c>
      <c r="F21" s="298">
        <v>0</v>
      </c>
      <c r="G21" s="140" t="s">
        <v>55</v>
      </c>
      <c r="H21" s="141" t="s">
        <v>54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3">
        <v>0</v>
      </c>
      <c r="O21" s="359"/>
      <c r="P21" s="280"/>
      <c r="Q21" s="280"/>
      <c r="R21" s="280"/>
      <c r="S21" s="280"/>
      <c r="T21" s="280"/>
      <c r="U21" s="280"/>
      <c r="V21" s="280"/>
      <c r="W21" s="280"/>
      <c r="X21" s="280"/>
      <c r="Y21" s="359"/>
      <c r="Z21" s="359"/>
    </row>
    <row r="22" spans="1:26" s="282" customFormat="1" ht="13.5" customHeight="1">
      <c r="A22" s="137">
        <v>0</v>
      </c>
      <c r="B22" s="138">
        <v>0</v>
      </c>
      <c r="C22" s="257">
        <v>0</v>
      </c>
      <c r="D22" s="257">
        <v>0</v>
      </c>
      <c r="E22" s="257">
        <v>27117659.237737048</v>
      </c>
      <c r="F22" s="138">
        <v>0</v>
      </c>
      <c r="G22" s="140" t="s">
        <v>10</v>
      </c>
      <c r="H22" s="141" t="s">
        <v>160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3">
        <v>0</v>
      </c>
      <c r="O22" s="359"/>
      <c r="P22" s="280"/>
      <c r="Q22" s="280"/>
      <c r="R22" s="280"/>
      <c r="S22" s="280"/>
      <c r="T22" s="280"/>
      <c r="U22" s="280"/>
      <c r="V22" s="280"/>
      <c r="W22" s="280"/>
      <c r="X22" s="280"/>
      <c r="Y22" s="359"/>
      <c r="Z22" s="359"/>
    </row>
    <row r="23" spans="1:26" s="282" customFormat="1" ht="13.5" customHeight="1">
      <c r="A23" s="137">
        <v>1168771.7242283418</v>
      </c>
      <c r="B23" s="138">
        <v>840921.41313087521</v>
      </c>
      <c r="C23" s="257">
        <v>172843.61055324049</v>
      </c>
      <c r="D23" s="257">
        <v>124399.89887563465</v>
      </c>
      <c r="E23" s="257">
        <v>2306936.6467880923</v>
      </c>
      <c r="F23" s="138">
        <v>0</v>
      </c>
      <c r="G23" s="140" t="s">
        <v>136</v>
      </c>
      <c r="H23" s="141" t="s">
        <v>164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3">
        <v>0</v>
      </c>
      <c r="O23" s="359"/>
      <c r="P23" s="359"/>
      <c r="Q23" s="359"/>
      <c r="U23" s="359"/>
      <c r="V23" s="359"/>
      <c r="W23" s="359"/>
      <c r="X23" s="359"/>
      <c r="Y23" s="359"/>
      <c r="Z23" s="359"/>
    </row>
    <row r="24" spans="1:26" s="282" customFormat="1" ht="13.5" customHeight="1">
      <c r="A24" s="144">
        <v>126608638.65763739</v>
      </c>
      <c r="B24" s="336">
        <v>13034158.516355703</v>
      </c>
      <c r="C24" s="258">
        <v>0</v>
      </c>
      <c r="D24" s="258">
        <v>16329074.927417727</v>
      </c>
      <c r="E24" s="258">
        <v>155971872.10141081</v>
      </c>
      <c r="F24" s="297">
        <v>0</v>
      </c>
      <c r="G24" s="147" t="s">
        <v>58</v>
      </c>
      <c r="H24" s="148" t="s">
        <v>57</v>
      </c>
      <c r="I24" s="142"/>
      <c r="J24" s="142"/>
      <c r="K24" s="142"/>
      <c r="L24" s="142"/>
      <c r="M24" s="142"/>
      <c r="N24" s="143"/>
      <c r="O24" s="359"/>
      <c r="P24" s="359"/>
      <c r="Q24" s="359"/>
      <c r="U24" s="359"/>
      <c r="V24" s="359"/>
      <c r="W24" s="359"/>
      <c r="X24" s="359"/>
      <c r="Y24" s="359"/>
      <c r="Z24" s="359"/>
    </row>
    <row r="25" spans="1:26" s="282" customFormat="1" ht="13.5" customHeight="1">
      <c r="A25" s="144">
        <v>0</v>
      </c>
      <c r="B25" s="145">
        <v>0</v>
      </c>
      <c r="C25" s="258">
        <v>0</v>
      </c>
      <c r="D25" s="258">
        <v>49374523.756959029</v>
      </c>
      <c r="E25" s="258">
        <v>49374523.756959029</v>
      </c>
      <c r="F25" s="145">
        <v>0</v>
      </c>
      <c r="G25" s="147" t="s">
        <v>60</v>
      </c>
      <c r="H25" s="148" t="s">
        <v>59</v>
      </c>
      <c r="I25" s="142"/>
      <c r="J25" s="142"/>
      <c r="K25" s="142"/>
      <c r="L25" s="142"/>
      <c r="M25" s="142"/>
      <c r="N25" s="143"/>
      <c r="O25" s="359"/>
      <c r="P25" s="359"/>
      <c r="Q25" s="359"/>
      <c r="U25" s="359"/>
      <c r="V25" s="359"/>
      <c r="W25" s="359"/>
      <c r="X25" s="359"/>
      <c r="Y25" s="359"/>
      <c r="Z25" s="359"/>
    </row>
    <row r="26" spans="1:26" s="282" customFormat="1" ht="13.5" customHeight="1">
      <c r="A26" s="292"/>
      <c r="B26" s="293"/>
      <c r="C26" s="293"/>
      <c r="D26" s="293"/>
      <c r="E26" s="293"/>
      <c r="F26" s="301"/>
      <c r="G26" s="470" t="s">
        <v>165</v>
      </c>
      <c r="H26" s="470"/>
      <c r="I26" s="293"/>
      <c r="J26" s="293"/>
      <c r="K26" s="293"/>
      <c r="L26" s="293"/>
      <c r="M26" s="293"/>
      <c r="N26" s="295"/>
      <c r="O26" s="359"/>
      <c r="P26" s="359"/>
      <c r="Q26" s="359"/>
      <c r="U26" s="359"/>
      <c r="V26" s="359"/>
      <c r="W26" s="359"/>
      <c r="X26" s="359"/>
      <c r="Y26" s="359"/>
      <c r="Z26" s="359"/>
    </row>
    <row r="27" spans="1:26" s="282" customFormat="1" ht="13.5" customHeight="1">
      <c r="A27" s="137"/>
      <c r="B27" s="138"/>
      <c r="C27" s="257"/>
      <c r="D27" s="257"/>
      <c r="E27" s="257"/>
      <c r="F27" s="138"/>
      <c r="G27" s="147" t="s">
        <v>58</v>
      </c>
      <c r="H27" s="148" t="s">
        <v>57</v>
      </c>
      <c r="I27" s="149">
        <v>126608638.65763739</v>
      </c>
      <c r="J27" s="149">
        <v>13034158.516355703</v>
      </c>
      <c r="K27" s="149">
        <v>0</v>
      </c>
      <c r="L27" s="149">
        <v>16329074.927417727</v>
      </c>
      <c r="M27" s="149">
        <v>155971872.10141081</v>
      </c>
      <c r="N27" s="150">
        <v>0</v>
      </c>
      <c r="O27" s="359"/>
      <c r="P27" s="359"/>
      <c r="Q27" s="359"/>
      <c r="U27" s="359"/>
      <c r="V27" s="359"/>
      <c r="W27" s="359"/>
      <c r="X27" s="359"/>
      <c r="Y27" s="359"/>
      <c r="Z27" s="359"/>
    </row>
    <row r="28" spans="1:26" s="282" customFormat="1" ht="13.5" customHeight="1">
      <c r="A28" s="137"/>
      <c r="B28" s="138"/>
      <c r="C28" s="257"/>
      <c r="D28" s="257"/>
      <c r="E28" s="257"/>
      <c r="F28" s="298"/>
      <c r="G28" s="147" t="s">
        <v>60</v>
      </c>
      <c r="H28" s="148" t="s">
        <v>59</v>
      </c>
      <c r="I28" s="149">
        <v>0</v>
      </c>
      <c r="J28" s="149">
        <v>0</v>
      </c>
      <c r="K28" s="149">
        <v>0</v>
      </c>
      <c r="L28" s="149">
        <v>49374523.756959029</v>
      </c>
      <c r="M28" s="149">
        <v>49374523.756959029</v>
      </c>
      <c r="N28" s="150">
        <v>0</v>
      </c>
      <c r="O28" s="359"/>
      <c r="P28" s="359"/>
      <c r="Q28" s="359"/>
      <c r="U28" s="359"/>
      <c r="V28" s="359"/>
      <c r="W28" s="359"/>
      <c r="X28" s="359"/>
      <c r="Y28" s="359"/>
      <c r="Z28" s="359"/>
    </row>
    <row r="29" spans="1:26" s="282" customFormat="1" ht="13.5" customHeight="1">
      <c r="A29" s="137">
        <v>0</v>
      </c>
      <c r="B29" s="138">
        <v>0</v>
      </c>
      <c r="C29" s="257">
        <v>0</v>
      </c>
      <c r="D29" s="257">
        <v>0</v>
      </c>
      <c r="E29" s="257">
        <v>0</v>
      </c>
      <c r="F29" s="138">
        <v>0</v>
      </c>
      <c r="G29" s="140" t="s">
        <v>55</v>
      </c>
      <c r="H29" s="141" t="s">
        <v>54</v>
      </c>
      <c r="I29" s="142">
        <v>0</v>
      </c>
      <c r="J29" s="142">
        <v>0</v>
      </c>
      <c r="K29" s="142">
        <v>0</v>
      </c>
      <c r="L29" s="142">
        <v>103465559.43113342</v>
      </c>
      <c r="M29" s="142">
        <v>103465559.43113342</v>
      </c>
      <c r="N29" s="143">
        <v>0</v>
      </c>
      <c r="O29" s="359"/>
      <c r="P29" s="359"/>
      <c r="Q29" s="359"/>
      <c r="U29" s="359"/>
      <c r="V29" s="359"/>
      <c r="W29" s="359"/>
      <c r="X29" s="359"/>
      <c r="Y29" s="359"/>
      <c r="Z29" s="359"/>
    </row>
    <row r="30" spans="1:26" s="282" customFormat="1" ht="13.5" customHeight="1">
      <c r="A30" s="137">
        <v>0</v>
      </c>
      <c r="B30" s="138">
        <v>0</v>
      </c>
      <c r="C30" s="257">
        <v>0</v>
      </c>
      <c r="D30" s="257">
        <v>0</v>
      </c>
      <c r="E30" s="257">
        <v>0</v>
      </c>
      <c r="F30" s="138">
        <v>0</v>
      </c>
      <c r="G30" s="140" t="s">
        <v>10</v>
      </c>
      <c r="H30" s="141" t="s">
        <v>160</v>
      </c>
      <c r="I30" s="142">
        <v>0</v>
      </c>
      <c r="J30" s="142">
        <v>0</v>
      </c>
      <c r="K30" s="142">
        <v>27117659.237737048</v>
      </c>
      <c r="L30" s="142">
        <v>0</v>
      </c>
      <c r="M30" s="142">
        <v>27117659.237737048</v>
      </c>
      <c r="N30" s="143">
        <v>0</v>
      </c>
      <c r="O30" s="359"/>
      <c r="P30" s="359"/>
      <c r="Q30" s="359"/>
      <c r="U30" s="359"/>
      <c r="V30" s="359"/>
      <c r="W30" s="359"/>
      <c r="X30" s="359"/>
      <c r="Y30" s="359"/>
      <c r="Z30" s="359"/>
    </row>
    <row r="31" spans="1:26" s="282" customFormat="1" ht="13.5" customHeight="1">
      <c r="A31" s="137">
        <v>0</v>
      </c>
      <c r="B31" s="138">
        <v>0</v>
      </c>
      <c r="C31" s="257">
        <v>0</v>
      </c>
      <c r="D31" s="257">
        <v>0</v>
      </c>
      <c r="E31" s="257">
        <v>0</v>
      </c>
      <c r="F31" s="138">
        <v>0</v>
      </c>
      <c r="G31" s="140" t="s">
        <v>136</v>
      </c>
      <c r="H31" s="141" t="s">
        <v>164</v>
      </c>
      <c r="I31" s="142">
        <v>0</v>
      </c>
      <c r="J31" s="142">
        <v>0</v>
      </c>
      <c r="K31" s="142">
        <v>2306936.6467880923</v>
      </c>
      <c r="L31" s="142">
        <v>0</v>
      </c>
      <c r="M31" s="142">
        <v>2306936.6467880923</v>
      </c>
      <c r="N31" s="143">
        <v>0</v>
      </c>
      <c r="O31" s="359"/>
      <c r="P31" s="359"/>
      <c r="Q31" s="359"/>
      <c r="U31" s="359"/>
      <c r="V31" s="359"/>
      <c r="W31" s="359"/>
      <c r="X31" s="359"/>
      <c r="Y31" s="359"/>
      <c r="Z31" s="359"/>
    </row>
    <row r="32" spans="1:26" s="282" customFormat="1" ht="13.5" customHeight="1">
      <c r="A32" s="137">
        <v>0</v>
      </c>
      <c r="B32" s="138">
        <v>0</v>
      </c>
      <c r="C32" s="257">
        <v>0</v>
      </c>
      <c r="D32" s="257">
        <v>0</v>
      </c>
      <c r="E32" s="257">
        <v>0</v>
      </c>
      <c r="F32" s="300">
        <v>4100076.9600195172</v>
      </c>
      <c r="G32" s="140" t="s">
        <v>166</v>
      </c>
      <c r="H32" s="141" t="s">
        <v>167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v>17260738.192928232</v>
      </c>
      <c r="O32" s="359"/>
      <c r="P32" s="359"/>
      <c r="Q32" s="359"/>
      <c r="R32" s="359"/>
      <c r="U32" s="359"/>
      <c r="V32" s="359"/>
      <c r="W32" s="359"/>
      <c r="X32" s="359"/>
      <c r="Y32" s="359"/>
      <c r="Z32" s="359"/>
    </row>
    <row r="33" spans="1:26" s="282" customFormat="1" ht="13.5" customHeight="1">
      <c r="A33" s="144">
        <v>0</v>
      </c>
      <c r="B33" s="145">
        <v>0</v>
      </c>
      <c r="C33" s="258">
        <v>0</v>
      </c>
      <c r="D33" s="258">
        <v>0</v>
      </c>
      <c r="E33" s="258">
        <v>325075889.94111967</v>
      </c>
      <c r="F33" s="145">
        <v>0</v>
      </c>
      <c r="G33" s="147" t="s">
        <v>98</v>
      </c>
      <c r="H33" s="148" t="s">
        <v>168</v>
      </c>
      <c r="I33" s="142"/>
      <c r="J33" s="142"/>
      <c r="K33" s="142"/>
      <c r="L33" s="142"/>
      <c r="M33" s="142"/>
      <c r="N33" s="143"/>
      <c r="O33" s="359"/>
      <c r="P33" s="359"/>
      <c r="Q33" s="359"/>
      <c r="U33" s="359"/>
      <c r="V33" s="359"/>
      <c r="W33" s="359"/>
      <c r="X33" s="359"/>
      <c r="Y33" s="359"/>
      <c r="Z33" s="359"/>
    </row>
    <row r="34" spans="1:26" s="282" customFormat="1" ht="13.5" customHeight="1">
      <c r="A34" s="292"/>
      <c r="B34" s="293"/>
      <c r="C34" s="293"/>
      <c r="D34" s="293"/>
      <c r="E34" s="293"/>
      <c r="F34" s="301"/>
      <c r="G34" s="470" t="s">
        <v>169</v>
      </c>
      <c r="H34" s="470"/>
      <c r="I34" s="293"/>
      <c r="J34" s="293"/>
      <c r="K34" s="293"/>
      <c r="L34" s="293"/>
      <c r="M34" s="293"/>
      <c r="N34" s="295"/>
      <c r="O34" s="359"/>
      <c r="P34" s="359"/>
      <c r="Q34" s="359"/>
      <c r="U34" s="359"/>
      <c r="V34" s="359"/>
      <c r="W34" s="359"/>
      <c r="X34" s="359"/>
      <c r="Y34" s="359"/>
      <c r="Z34" s="359"/>
    </row>
    <row r="35" spans="1:26" s="282" customFormat="1" ht="13.5" customHeight="1">
      <c r="A35" s="137"/>
      <c r="B35" s="138"/>
      <c r="C35" s="257"/>
      <c r="D35" s="257"/>
      <c r="E35" s="257"/>
      <c r="F35" s="138"/>
      <c r="G35" s="147" t="s">
        <v>98</v>
      </c>
      <c r="H35" s="148" t="s">
        <v>168</v>
      </c>
      <c r="I35" s="149">
        <v>0</v>
      </c>
      <c r="J35" s="149">
        <v>0</v>
      </c>
      <c r="K35" s="149">
        <v>0</v>
      </c>
      <c r="L35" s="149">
        <v>0</v>
      </c>
      <c r="M35" s="149">
        <v>325075889.94111967</v>
      </c>
      <c r="N35" s="150">
        <v>0</v>
      </c>
      <c r="O35" s="359"/>
      <c r="P35" s="359"/>
      <c r="Q35" s="359"/>
      <c r="U35" s="359"/>
      <c r="V35" s="359"/>
      <c r="W35" s="359"/>
      <c r="X35" s="359"/>
      <c r="Y35" s="359"/>
      <c r="Z35" s="359"/>
    </row>
    <row r="36" spans="1:26" s="282" customFormat="1" ht="13.5" customHeight="1">
      <c r="A36" s="137">
        <v>0</v>
      </c>
      <c r="B36" s="138">
        <v>0</v>
      </c>
      <c r="C36" s="257">
        <v>0</v>
      </c>
      <c r="D36" s="257">
        <v>0</v>
      </c>
      <c r="E36" s="257">
        <v>10708646.071483999</v>
      </c>
      <c r="F36" s="298">
        <v>0</v>
      </c>
      <c r="G36" s="140" t="s">
        <v>170</v>
      </c>
      <c r="H36" s="141" t="s">
        <v>171</v>
      </c>
      <c r="I36" s="142">
        <v>0</v>
      </c>
      <c r="J36" s="142">
        <v>0</v>
      </c>
      <c r="K36" s="142">
        <v>10708646.071483999</v>
      </c>
      <c r="L36" s="142">
        <v>0</v>
      </c>
      <c r="M36" s="142">
        <v>10708646.071483999</v>
      </c>
      <c r="N36" s="143">
        <v>0</v>
      </c>
      <c r="O36" s="359"/>
      <c r="P36" s="359"/>
      <c r="Q36" s="359"/>
      <c r="U36" s="359"/>
      <c r="V36" s="359"/>
      <c r="W36" s="359"/>
      <c r="X36" s="359"/>
      <c r="Y36" s="359"/>
      <c r="Z36" s="359"/>
    </row>
    <row r="37" spans="1:26" s="282" customFormat="1" ht="13.5" customHeight="1">
      <c r="A37" s="137">
        <v>0</v>
      </c>
      <c r="B37" s="138">
        <v>0</v>
      </c>
      <c r="C37" s="257">
        <v>0</v>
      </c>
      <c r="D37" s="257">
        <v>0</v>
      </c>
      <c r="E37" s="257">
        <v>13294429.73897</v>
      </c>
      <c r="F37" s="138">
        <v>0</v>
      </c>
      <c r="G37" s="140" t="s">
        <v>172</v>
      </c>
      <c r="H37" s="141" t="s">
        <v>137</v>
      </c>
      <c r="I37" s="142">
        <v>0</v>
      </c>
      <c r="J37" s="142">
        <v>0</v>
      </c>
      <c r="K37" s="142">
        <v>0</v>
      </c>
      <c r="L37" s="142">
        <v>0</v>
      </c>
      <c r="M37" s="142">
        <v>13294429.73897</v>
      </c>
      <c r="N37" s="143">
        <v>0</v>
      </c>
      <c r="O37" s="359"/>
      <c r="P37" s="359"/>
      <c r="Q37" s="359"/>
      <c r="U37" s="359"/>
      <c r="V37" s="359"/>
      <c r="W37" s="359"/>
      <c r="X37" s="359"/>
      <c r="Y37" s="359"/>
      <c r="Z37" s="359"/>
    </row>
    <row r="38" spans="1:26" s="282" customFormat="1" ht="13.5" customHeight="1">
      <c r="A38" s="137">
        <v>0</v>
      </c>
      <c r="B38" s="138">
        <v>0</v>
      </c>
      <c r="C38" s="257">
        <v>0</v>
      </c>
      <c r="D38" s="257">
        <v>0</v>
      </c>
      <c r="E38" s="257">
        <v>0</v>
      </c>
      <c r="F38" s="300">
        <v>8662409.1517696716</v>
      </c>
      <c r="G38" s="140" t="s">
        <v>173</v>
      </c>
      <c r="H38" s="141" t="s">
        <v>174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675074.87728021422</v>
      </c>
      <c r="O38" s="359"/>
      <c r="P38" s="359"/>
      <c r="Q38" s="359"/>
      <c r="U38" s="359"/>
      <c r="V38" s="359"/>
      <c r="W38" s="359"/>
      <c r="X38" s="359"/>
      <c r="Y38" s="359"/>
      <c r="Z38" s="359"/>
    </row>
    <row r="39" spans="1:26" s="282" customFormat="1" ht="13.5" customHeight="1">
      <c r="A39" s="144">
        <v>0</v>
      </c>
      <c r="B39" s="145">
        <v>0</v>
      </c>
      <c r="C39" s="258">
        <v>0</v>
      </c>
      <c r="D39" s="258">
        <v>0</v>
      </c>
      <c r="E39" s="258">
        <v>333063224.21560913</v>
      </c>
      <c r="F39" s="145">
        <v>0</v>
      </c>
      <c r="G39" s="147" t="s">
        <v>101</v>
      </c>
      <c r="H39" s="148" t="s">
        <v>175</v>
      </c>
      <c r="I39" s="142"/>
      <c r="J39" s="142"/>
      <c r="K39" s="142"/>
      <c r="L39" s="142"/>
      <c r="M39" s="142"/>
      <c r="N39" s="143"/>
      <c r="O39" s="359"/>
      <c r="P39" s="359"/>
      <c r="Q39" s="359"/>
      <c r="U39" s="359"/>
      <c r="V39" s="359"/>
      <c r="W39" s="359"/>
      <c r="X39" s="359"/>
      <c r="Y39" s="359"/>
      <c r="Z39" s="359"/>
    </row>
    <row r="40" spans="1:26" s="282" customFormat="1" ht="13.5" customHeight="1">
      <c r="A40" s="292"/>
      <c r="B40" s="293"/>
      <c r="C40" s="293"/>
      <c r="D40" s="293"/>
      <c r="E40" s="293"/>
      <c r="F40" s="301"/>
      <c r="G40" s="470" t="s">
        <v>176</v>
      </c>
      <c r="H40" s="470"/>
      <c r="I40" s="293"/>
      <c r="J40" s="293"/>
      <c r="K40" s="293"/>
      <c r="L40" s="293"/>
      <c r="M40" s="293"/>
      <c r="N40" s="295"/>
      <c r="O40" s="359"/>
      <c r="P40" s="359"/>
      <c r="Q40" s="359"/>
      <c r="U40" s="359"/>
      <c r="V40" s="359"/>
      <c r="W40" s="359"/>
      <c r="X40" s="359"/>
      <c r="Y40" s="359"/>
      <c r="Z40" s="359"/>
    </row>
    <row r="41" spans="1:26" s="282" customFormat="1" ht="13.5" customHeight="1">
      <c r="A41" s="137"/>
      <c r="B41" s="138"/>
      <c r="C41" s="257"/>
      <c r="D41" s="257"/>
      <c r="E41" s="257"/>
      <c r="F41" s="138"/>
      <c r="G41" s="140" t="s">
        <v>101</v>
      </c>
      <c r="H41" s="141" t="s">
        <v>175</v>
      </c>
      <c r="I41" s="149">
        <v>0</v>
      </c>
      <c r="J41" s="149">
        <v>0</v>
      </c>
      <c r="K41" s="149">
        <v>0</v>
      </c>
      <c r="L41" s="149">
        <v>0</v>
      </c>
      <c r="M41" s="149">
        <v>333063224.21560913</v>
      </c>
      <c r="N41" s="150">
        <v>0</v>
      </c>
      <c r="O41" s="359"/>
      <c r="P41" s="359"/>
      <c r="Q41" s="359"/>
      <c r="U41" s="359"/>
      <c r="V41" s="359"/>
      <c r="W41" s="359"/>
      <c r="X41" s="359"/>
      <c r="Y41" s="359"/>
      <c r="Z41" s="359"/>
    </row>
    <row r="42" spans="1:26" s="282" customFormat="1" ht="13.5" customHeight="1">
      <c r="A42" s="137">
        <v>0</v>
      </c>
      <c r="B42" s="138">
        <v>0</v>
      </c>
      <c r="C42" s="257">
        <v>0</v>
      </c>
      <c r="D42" s="257">
        <v>0</v>
      </c>
      <c r="E42" s="257">
        <v>265713447.77631286</v>
      </c>
      <c r="F42" s="298">
        <v>0</v>
      </c>
      <c r="G42" s="140" t="s">
        <v>102</v>
      </c>
      <c r="H42" s="141" t="s">
        <v>177</v>
      </c>
      <c r="I42" s="142"/>
      <c r="J42" s="142"/>
      <c r="K42" s="142"/>
      <c r="L42" s="142"/>
      <c r="M42" s="142"/>
      <c r="N42" s="143"/>
      <c r="O42" s="359"/>
      <c r="P42" s="359"/>
      <c r="Q42" s="359"/>
      <c r="U42" s="359"/>
      <c r="V42" s="359"/>
      <c r="W42" s="359"/>
      <c r="X42" s="359"/>
      <c r="Y42" s="359"/>
      <c r="Z42" s="359"/>
    </row>
    <row r="43" spans="1:26" s="282" customFormat="1" ht="13.5" customHeight="1">
      <c r="A43" s="144">
        <v>0</v>
      </c>
      <c r="B43" s="145">
        <v>0</v>
      </c>
      <c r="C43" s="258">
        <v>0</v>
      </c>
      <c r="D43" s="258">
        <v>0</v>
      </c>
      <c r="E43" s="258">
        <v>67349776.439296275</v>
      </c>
      <c r="F43" s="145">
        <v>0</v>
      </c>
      <c r="G43" s="147" t="s">
        <v>104</v>
      </c>
      <c r="H43" s="148" t="s">
        <v>178</v>
      </c>
      <c r="I43" s="142"/>
      <c r="J43" s="142"/>
      <c r="K43" s="142"/>
      <c r="L43" s="142"/>
      <c r="M43" s="142"/>
      <c r="N43" s="143"/>
      <c r="O43" s="359"/>
      <c r="P43" s="359"/>
      <c r="Q43" s="359"/>
      <c r="U43" s="359"/>
      <c r="V43" s="359"/>
      <c r="W43" s="359"/>
      <c r="X43" s="359"/>
      <c r="Y43" s="359"/>
      <c r="Z43" s="359"/>
    </row>
    <row r="44" spans="1:26" s="282" customFormat="1" ht="13.5" customHeight="1" thickBot="1">
      <c r="A44" s="151">
        <v>0</v>
      </c>
      <c r="B44" s="152">
        <v>0</v>
      </c>
      <c r="C44" s="152">
        <v>0</v>
      </c>
      <c r="D44" s="152">
        <v>0</v>
      </c>
      <c r="E44" s="152">
        <v>0</v>
      </c>
      <c r="F44" s="152">
        <v>10812921.678769909</v>
      </c>
      <c r="G44" s="153" t="s">
        <v>107</v>
      </c>
      <c r="H44" s="154" t="s">
        <v>179</v>
      </c>
      <c r="I44" s="155"/>
      <c r="J44" s="155"/>
      <c r="K44" s="155"/>
      <c r="L44" s="155"/>
      <c r="M44" s="155"/>
      <c r="N44" s="156"/>
      <c r="O44" s="359"/>
      <c r="P44" s="359"/>
      <c r="Q44" s="359"/>
      <c r="U44" s="359"/>
      <c r="V44" s="359"/>
      <c r="W44" s="359"/>
      <c r="X44" s="359"/>
      <c r="Y44" s="359"/>
      <c r="Z44" s="359"/>
    </row>
    <row r="45" spans="1:26" s="282" customFormat="1" ht="13.5" customHeight="1">
      <c r="A45" s="356"/>
      <c r="B45" s="356"/>
      <c r="C45" s="356"/>
      <c r="D45" s="356"/>
      <c r="E45" s="356"/>
      <c r="F45" s="366"/>
      <c r="G45" s="356"/>
    </row>
    <row r="46" spans="1:26" s="282" customFormat="1" ht="13.5" customHeight="1">
      <c r="A46" s="282" t="s">
        <v>16</v>
      </c>
      <c r="B46" s="356"/>
      <c r="C46" s="356"/>
      <c r="D46" s="356"/>
      <c r="E46" s="356"/>
      <c r="F46" s="361"/>
      <c r="G46" s="356"/>
    </row>
    <row r="47" spans="1:26" s="282" customFormat="1" ht="13.5" customHeight="1">
      <c r="A47" s="282" t="s">
        <v>192</v>
      </c>
      <c r="B47" s="356"/>
      <c r="C47" s="356"/>
      <c r="D47" s="356"/>
      <c r="E47" s="361"/>
      <c r="F47" s="366"/>
      <c r="G47" s="356"/>
    </row>
    <row r="48" spans="1:26" s="282" customFormat="1" ht="13.5" customHeight="1">
      <c r="B48" s="356"/>
      <c r="C48" s="356"/>
      <c r="D48" s="356"/>
      <c r="E48" s="361"/>
      <c r="F48" s="356"/>
      <c r="G48" s="356"/>
    </row>
    <row r="49" spans="1:14" s="282" customFormat="1" ht="13.5" customHeight="1">
      <c r="A49" s="281" t="s">
        <v>17</v>
      </c>
      <c r="B49" s="356"/>
      <c r="C49" s="356"/>
      <c r="D49" s="356"/>
      <c r="E49" s="361"/>
      <c r="F49" s="356"/>
      <c r="G49" s="356"/>
      <c r="N49" s="367">
        <v>78</v>
      </c>
    </row>
    <row r="50" spans="1:14">
      <c r="E50" s="368"/>
    </row>
    <row r="52" spans="1:14">
      <c r="A52" s="368"/>
      <c r="B52" s="368"/>
      <c r="C52" s="368"/>
      <c r="D52" s="368"/>
      <c r="E52" s="368"/>
      <c r="F52" s="368"/>
    </row>
    <row r="53" spans="1:14">
      <c r="A53" s="368"/>
      <c r="B53" s="368"/>
      <c r="C53" s="368"/>
      <c r="D53" s="368"/>
      <c r="E53" s="368"/>
      <c r="F53" s="368"/>
    </row>
    <row r="54" spans="1:14">
      <c r="A54" s="368"/>
      <c r="B54" s="368"/>
      <c r="C54" s="368"/>
      <c r="D54" s="368"/>
      <c r="E54" s="368"/>
      <c r="F54" s="368"/>
    </row>
    <row r="55" spans="1:14">
      <c r="A55" s="368"/>
      <c r="B55" s="368"/>
      <c r="C55" s="368"/>
      <c r="D55" s="368"/>
      <c r="E55" s="368"/>
      <c r="F55" s="368"/>
    </row>
    <row r="56" spans="1:14">
      <c r="A56" s="368"/>
      <c r="B56" s="368"/>
      <c r="C56" s="368"/>
      <c r="D56" s="368"/>
      <c r="E56" s="368"/>
      <c r="F56" s="368"/>
    </row>
    <row r="57" spans="1:14">
      <c r="A57" s="368"/>
      <c r="B57" s="368"/>
      <c r="C57" s="368"/>
      <c r="D57" s="368"/>
      <c r="E57" s="368"/>
      <c r="F57" s="368"/>
    </row>
    <row r="58" spans="1:14">
      <c r="A58" s="368"/>
      <c r="B58" s="368"/>
      <c r="C58" s="368"/>
      <c r="D58" s="368"/>
      <c r="E58" s="368"/>
      <c r="F58" s="368"/>
    </row>
  </sheetData>
  <mergeCells count="11">
    <mergeCell ref="A5:N5"/>
    <mergeCell ref="A6:N6"/>
    <mergeCell ref="A7:N7"/>
    <mergeCell ref="A9:F9"/>
    <mergeCell ref="G9:H10"/>
    <mergeCell ref="I9:N9"/>
    <mergeCell ref="G11:H11"/>
    <mergeCell ref="G19:H19"/>
    <mergeCell ref="G26:H26"/>
    <mergeCell ref="G34:H34"/>
    <mergeCell ref="G40:H40"/>
  </mergeCells>
  <hyperlinks>
    <hyperlink ref="A2" location="INDICE!A1" display="índice" xr:uid="{69A108B1-770C-40E1-BAA9-9B43A3764B24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rgb="FF0070C0"/>
    <pageSetUpPr fitToPage="1"/>
  </sheetPr>
  <dimension ref="A1:FQ40"/>
  <sheetViews>
    <sheetView showGridLines="0" topLeftCell="A6" zoomScale="90" zoomScaleNormal="90" workbookViewId="0">
      <selection activeCell="D30" sqref="D30:I30"/>
    </sheetView>
  </sheetViews>
  <sheetFormatPr baseColWidth="10" defaultColWidth="14.33203125" defaultRowHeight="13.8"/>
  <cols>
    <col min="1" max="1" width="14.33203125" style="48"/>
    <col min="2" max="2" width="15.6640625" style="48" customWidth="1"/>
    <col min="3" max="3" width="15" style="48" customWidth="1"/>
    <col min="4" max="5" width="14.33203125" style="48"/>
    <col min="6" max="6" width="15.44140625" style="48" customWidth="1"/>
    <col min="7" max="8" width="14.33203125" style="48"/>
    <col min="9" max="9" width="15.88671875" style="48" bestFit="1" customWidth="1"/>
    <col min="10" max="12" width="14.33203125" style="48"/>
    <col min="13" max="13" width="15.88671875" style="48" bestFit="1" customWidth="1"/>
    <col min="14" max="16384" width="14.33203125" style="48"/>
  </cols>
  <sheetData>
    <row r="1" spans="1:173" ht="13.5" customHeight="1">
      <c r="A1" s="23"/>
      <c r="B1" s="23"/>
      <c r="C1" s="23"/>
      <c r="D1" s="23"/>
      <c r="E1" s="23"/>
      <c r="F1" s="23"/>
      <c r="G1" s="23"/>
      <c r="H1" s="23"/>
    </row>
    <row r="2" spans="1:173" ht="13.5" customHeight="1">
      <c r="A2" s="6" t="s">
        <v>0</v>
      </c>
      <c r="B2" s="55"/>
      <c r="C2" s="9"/>
      <c r="D2" s="9"/>
      <c r="E2" s="9"/>
      <c r="F2" s="9"/>
      <c r="G2" s="23"/>
      <c r="H2" s="23"/>
    </row>
    <row r="3" spans="1:173" ht="13.5" customHeight="1">
      <c r="A3" s="400" t="s">
        <v>410</v>
      </c>
      <c r="B3" s="401"/>
      <c r="C3" s="9"/>
      <c r="D3" s="9"/>
      <c r="E3" s="9"/>
      <c r="I3" s="8" t="s">
        <v>1</v>
      </c>
    </row>
    <row r="4" spans="1:173" ht="13.5" customHeight="1">
      <c r="A4" s="9"/>
      <c r="B4" s="9"/>
      <c r="C4" s="9"/>
      <c r="D4" s="9"/>
      <c r="E4" s="9"/>
      <c r="F4" s="9"/>
      <c r="G4" s="23"/>
      <c r="H4" s="23"/>
    </row>
    <row r="5" spans="1:173" ht="18">
      <c r="A5" s="418" t="s">
        <v>230</v>
      </c>
      <c r="B5" s="418"/>
      <c r="C5" s="418"/>
      <c r="D5" s="418"/>
      <c r="E5" s="418"/>
      <c r="F5" s="418"/>
      <c r="G5" s="418"/>
      <c r="H5" s="418"/>
      <c r="I5" s="418"/>
    </row>
    <row r="6" spans="1:173" ht="18">
      <c r="A6" s="417" t="s">
        <v>218</v>
      </c>
      <c r="B6" s="417"/>
      <c r="C6" s="417"/>
      <c r="D6" s="417"/>
      <c r="E6" s="417"/>
      <c r="F6" s="417"/>
      <c r="G6" s="417"/>
      <c r="H6" s="417"/>
      <c r="I6" s="417"/>
    </row>
    <row r="7" spans="1:173" ht="13.5" customHeight="1">
      <c r="A7" s="416" t="s">
        <v>219</v>
      </c>
      <c r="B7" s="416"/>
      <c r="C7" s="416"/>
      <c r="D7" s="416"/>
      <c r="E7" s="416"/>
      <c r="F7" s="416"/>
      <c r="G7" s="416"/>
      <c r="H7" s="416"/>
      <c r="I7" s="416"/>
    </row>
    <row r="8" spans="1:173" ht="13.5" customHeight="1">
      <c r="A8" s="172"/>
      <c r="B8" s="172"/>
      <c r="C8" s="172"/>
      <c r="D8" s="172"/>
      <c r="E8" s="172"/>
      <c r="F8" s="172"/>
      <c r="G8" s="172"/>
    </row>
    <row r="9" spans="1:173" ht="13.5" customHeight="1">
      <c r="A9" s="172"/>
      <c r="B9" s="172"/>
      <c r="C9" s="172"/>
      <c r="D9" s="172"/>
      <c r="E9" s="172"/>
      <c r="F9" s="172"/>
      <c r="G9" s="172"/>
    </row>
    <row r="10" spans="1:173" ht="13.5" customHeight="1">
      <c r="A10" s="407" t="s">
        <v>200</v>
      </c>
      <c r="B10" s="421" t="s">
        <v>214</v>
      </c>
      <c r="C10" s="422"/>
      <c r="D10" s="422"/>
      <c r="E10" s="423"/>
      <c r="F10" s="421" t="s">
        <v>215</v>
      </c>
      <c r="G10" s="422"/>
      <c r="H10" s="422"/>
      <c r="I10" s="423"/>
    </row>
    <row r="11" spans="1:173" s="51" customFormat="1" ht="15.75" customHeight="1">
      <c r="A11" s="407"/>
      <c r="B11" s="419" t="s">
        <v>220</v>
      </c>
      <c r="C11" s="420" t="s">
        <v>221</v>
      </c>
      <c r="D11" s="420" t="s">
        <v>297</v>
      </c>
      <c r="E11" s="420" t="s">
        <v>222</v>
      </c>
      <c r="F11" s="419" t="s">
        <v>220</v>
      </c>
      <c r="G11" s="419" t="s">
        <v>221</v>
      </c>
      <c r="H11" s="420" t="s">
        <v>297</v>
      </c>
      <c r="I11" s="419" t="s">
        <v>222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</row>
    <row r="12" spans="1:173" s="51" customFormat="1" ht="15.75" customHeight="1">
      <c r="A12" s="407"/>
      <c r="B12" s="420"/>
      <c r="C12" s="420"/>
      <c r="D12" s="420"/>
      <c r="E12" s="420"/>
      <c r="F12" s="420"/>
      <c r="G12" s="420"/>
      <c r="H12" s="420"/>
      <c r="I12" s="420"/>
    </row>
    <row r="13" spans="1:173" s="52" customFormat="1" ht="15" customHeight="1">
      <c r="A13" s="168">
        <v>2008</v>
      </c>
      <c r="B13" s="169">
        <v>181759079.15505826</v>
      </c>
      <c r="C13" s="169">
        <v>81315265.833763182</v>
      </c>
      <c r="D13" s="169">
        <v>6959777.3067740416</v>
      </c>
      <c r="E13" s="169">
        <v>107403590.62806912</v>
      </c>
      <c r="F13" s="169">
        <v>233965480.72442588</v>
      </c>
      <c r="G13" s="169">
        <v>105196192.14789784</v>
      </c>
      <c r="H13" s="169">
        <v>8937909.2200012393</v>
      </c>
      <c r="I13" s="169">
        <v>137707197.79652929</v>
      </c>
    </row>
    <row r="14" spans="1:173" s="52" customFormat="1" ht="15" customHeight="1">
      <c r="A14" s="168">
        <v>2009</v>
      </c>
      <c r="B14" s="169">
        <v>187479114.21595183</v>
      </c>
      <c r="C14" s="169">
        <v>83362510.968211755</v>
      </c>
      <c r="D14" s="169">
        <v>6914330.342404915</v>
      </c>
      <c r="E14" s="169">
        <v>111030933.59014499</v>
      </c>
      <c r="F14" s="169">
        <v>232687910.16804644</v>
      </c>
      <c r="G14" s="169">
        <v>104136267.28741185</v>
      </c>
      <c r="H14" s="169">
        <v>8795950.018945327</v>
      </c>
      <c r="I14" s="169">
        <v>137347592.89957988</v>
      </c>
    </row>
    <row r="15" spans="1:173" s="52" customFormat="1" ht="15" customHeight="1">
      <c r="A15" s="168">
        <v>2010</v>
      </c>
      <c r="B15" s="169">
        <v>217816667.94052207</v>
      </c>
      <c r="C15" s="169">
        <v>97802348.561348647</v>
      </c>
      <c r="D15" s="169">
        <v>9078564.1008632071</v>
      </c>
      <c r="E15" s="169">
        <v>129092883.48003663</v>
      </c>
      <c r="F15" s="169">
        <v>256985142.1915755</v>
      </c>
      <c r="G15" s="169">
        <v>115402855.87445657</v>
      </c>
      <c r="H15" s="169">
        <v>11004339.656449351</v>
      </c>
      <c r="I15" s="169">
        <v>152586625.97356835</v>
      </c>
    </row>
    <row r="16" spans="1:173" s="52" customFormat="1" ht="15" customHeight="1">
      <c r="A16" s="168">
        <v>2011</v>
      </c>
      <c r="B16" s="169">
        <v>240104152.54147345</v>
      </c>
      <c r="C16" s="169">
        <v>108952914.96288396</v>
      </c>
      <c r="D16" s="169">
        <v>10335211.813981792</v>
      </c>
      <c r="E16" s="169">
        <v>141486449.39257127</v>
      </c>
      <c r="F16" s="169">
        <v>268055459.72921926</v>
      </c>
      <c r="G16" s="169">
        <v>120468014.08158104</v>
      </c>
      <c r="H16" s="169">
        <v>11539609.527488867</v>
      </c>
      <c r="I16" s="169">
        <v>159127055.17512706</v>
      </c>
    </row>
    <row r="17" spans="1:14" s="52" customFormat="1" ht="15" customHeight="1">
      <c r="A17" s="168">
        <v>2012</v>
      </c>
      <c r="B17" s="169">
        <v>249520251.8478052</v>
      </c>
      <c r="C17" s="169">
        <v>113043999.22712357</v>
      </c>
      <c r="D17" s="169">
        <v>10749253.473983007</v>
      </c>
      <c r="E17" s="169">
        <v>147225506.09466466</v>
      </c>
      <c r="F17" s="169">
        <v>268487508.36308092</v>
      </c>
      <c r="G17" s="169">
        <v>122014663.14901635</v>
      </c>
      <c r="H17" s="169">
        <v>11527521.80708239</v>
      </c>
      <c r="I17" s="169">
        <v>158000367.02114695</v>
      </c>
    </row>
    <row r="18" spans="1:14" s="51" customFormat="1" ht="15" customHeight="1">
      <c r="A18" s="168">
        <v>2013</v>
      </c>
      <c r="B18" s="169">
        <v>283866203.04267412</v>
      </c>
      <c r="C18" s="169">
        <v>129028073.04991224</v>
      </c>
      <c r="D18" s="169">
        <v>11512675.114692299</v>
      </c>
      <c r="E18" s="169">
        <v>166350805.10745418</v>
      </c>
      <c r="F18" s="169">
        <v>293409321.34270251</v>
      </c>
      <c r="G18" s="169">
        <v>134465967.21455002</v>
      </c>
      <c r="H18" s="169">
        <v>12160104.183556248</v>
      </c>
      <c r="I18" s="169">
        <v>171103458.31170875</v>
      </c>
      <c r="J18" s="52"/>
      <c r="M18" s="52"/>
      <c r="N18" s="52"/>
    </row>
    <row r="19" spans="1:14" s="51" customFormat="1" ht="15" customHeight="1">
      <c r="A19" s="168">
        <v>2014</v>
      </c>
      <c r="B19" s="169">
        <v>309975773.80278021</v>
      </c>
      <c r="C19" s="169">
        <v>143324894.88014919</v>
      </c>
      <c r="D19" s="169">
        <v>13523182.04361479</v>
      </c>
      <c r="E19" s="169">
        <v>180174060.96624583</v>
      </c>
      <c r="F19" s="169">
        <v>309975773.80278015</v>
      </c>
      <c r="G19" s="169">
        <v>143324894.88014919</v>
      </c>
      <c r="H19" s="169">
        <v>13523182.04361479</v>
      </c>
      <c r="I19" s="169">
        <v>180174060.96624571</v>
      </c>
      <c r="J19" s="52"/>
      <c r="M19" s="52"/>
      <c r="N19" s="52"/>
    </row>
    <row r="20" spans="1:14" s="51" customFormat="1" ht="15" customHeight="1">
      <c r="A20" s="168">
        <v>2015</v>
      </c>
      <c r="B20" s="169">
        <v>323017004.92521983</v>
      </c>
      <c r="C20" s="169">
        <v>148364536.16070783</v>
      </c>
      <c r="D20" s="169">
        <v>13824858.212917</v>
      </c>
      <c r="E20" s="169">
        <v>188477326.977429</v>
      </c>
      <c r="F20" s="169">
        <v>319638276.40253764</v>
      </c>
      <c r="G20" s="169">
        <v>147842645.80279139</v>
      </c>
      <c r="H20" s="169">
        <v>13706450.643858125</v>
      </c>
      <c r="I20" s="169">
        <v>185502081.24360427</v>
      </c>
    </row>
    <row r="21" spans="1:14" s="51" customFormat="1" ht="15" customHeight="1">
      <c r="A21" s="168">
        <v>2016</v>
      </c>
      <c r="B21" s="169">
        <v>347592370.07848769</v>
      </c>
      <c r="C21" s="169">
        <v>157632668.40878695</v>
      </c>
      <c r="D21" s="169">
        <v>14687571.405347599</v>
      </c>
      <c r="E21" s="169">
        <v>204647273.07504833</v>
      </c>
      <c r="F21" s="169">
        <v>333655517.53310651</v>
      </c>
      <c r="G21" s="169">
        <v>154561755.78347045</v>
      </c>
      <c r="H21" s="169">
        <v>14325596.242463941</v>
      </c>
      <c r="I21" s="169">
        <v>193419357.9921</v>
      </c>
    </row>
    <row r="22" spans="1:14" s="51" customFormat="1" ht="15" customHeight="1">
      <c r="A22" s="168">
        <v>2017</v>
      </c>
      <c r="B22" s="169">
        <v>373238266.55013245</v>
      </c>
      <c r="C22" s="169">
        <v>170464082.33213463</v>
      </c>
      <c r="D22" s="169">
        <v>16348092.98483308</v>
      </c>
      <c r="E22" s="169">
        <v>219122277.20283091</v>
      </c>
      <c r="F22" s="169">
        <v>350098104.88149863</v>
      </c>
      <c r="G22" s="169">
        <v>162859964.33898318</v>
      </c>
      <c r="H22" s="169">
        <v>15484841.090848999</v>
      </c>
      <c r="I22" s="169">
        <v>202722981.63336453</v>
      </c>
    </row>
    <row r="23" spans="1:14" s="51" customFormat="1" ht="15" customHeight="1">
      <c r="A23" s="168">
        <v>2018</v>
      </c>
      <c r="B23" s="169">
        <v>394945804.13596678</v>
      </c>
      <c r="C23" s="169">
        <v>181926219.61187354</v>
      </c>
      <c r="D23" s="169">
        <v>17556892.946317926</v>
      </c>
      <c r="E23" s="169">
        <v>230576477.47041118</v>
      </c>
      <c r="F23" s="169">
        <v>360536932.38301969</v>
      </c>
      <c r="G23" s="169">
        <v>167309808.27535605</v>
      </c>
      <c r="H23" s="169">
        <v>15991609.355571957</v>
      </c>
      <c r="I23" s="169">
        <v>209218733.46323553</v>
      </c>
    </row>
    <row r="24" spans="1:14" s="51" customFormat="1" ht="15" customHeight="1">
      <c r="A24" s="168">
        <v>2019</v>
      </c>
      <c r="B24" s="169">
        <v>403189245.85066181</v>
      </c>
      <c r="C24" s="169">
        <v>183749061.737075</v>
      </c>
      <c r="D24" s="169">
        <v>17241312.947154511</v>
      </c>
      <c r="E24" s="169">
        <v>236681497.06074136</v>
      </c>
      <c r="F24" s="169">
        <v>359338782.95631194</v>
      </c>
      <c r="G24" s="169">
        <v>166524778.3312597</v>
      </c>
      <c r="H24" s="169">
        <v>15563972.686136814</v>
      </c>
      <c r="I24" s="169">
        <v>208377977.31118917</v>
      </c>
    </row>
    <row r="25" spans="1:14" s="51" customFormat="1" ht="15" customHeight="1">
      <c r="A25" s="168">
        <v>2020</v>
      </c>
      <c r="B25" s="169">
        <v>406322967.29646128</v>
      </c>
      <c r="C25" s="169">
        <v>182993736.71316892</v>
      </c>
      <c r="D25" s="169">
        <v>16585498.21046848</v>
      </c>
      <c r="E25" s="169">
        <v>239914728.79376084</v>
      </c>
      <c r="F25" s="169">
        <v>356230609.69502032</v>
      </c>
      <c r="G25" s="169">
        <v>164337306.57980168</v>
      </c>
      <c r="H25" s="169">
        <v>14776421.980025509</v>
      </c>
      <c r="I25" s="169">
        <v>206669725.09524408</v>
      </c>
    </row>
    <row r="26" spans="1:14" s="51" customFormat="1" ht="15" customHeight="1">
      <c r="A26" s="168">
        <v>2021</v>
      </c>
      <c r="B26" s="169">
        <v>461997331.88064992</v>
      </c>
      <c r="C26" s="169">
        <v>210532601.04152325</v>
      </c>
      <c r="D26" s="169">
        <v>19077425.020181</v>
      </c>
      <c r="E26" s="169">
        <v>270542155.85930765</v>
      </c>
      <c r="F26" s="169">
        <v>373470953.67779398</v>
      </c>
      <c r="G26" s="169">
        <v>174649287.03688964</v>
      </c>
      <c r="H26" s="169">
        <v>16103718.515178975</v>
      </c>
      <c r="I26" s="169">
        <v>214925385.15608332</v>
      </c>
    </row>
    <row r="27" spans="1:14" s="51" customFormat="1" ht="15" customHeight="1">
      <c r="A27" s="168">
        <v>2022</v>
      </c>
      <c r="B27" s="169">
        <v>501039400.74910694</v>
      </c>
      <c r="C27" s="169">
        <v>229691617.15378642</v>
      </c>
      <c r="D27" s="169">
        <v>20818967.482569985</v>
      </c>
      <c r="E27" s="80">
        <v>292166751.07789052</v>
      </c>
      <c r="F27" s="169">
        <v>372460488.68520814</v>
      </c>
      <c r="G27" s="169">
        <v>173870415.74745223</v>
      </c>
      <c r="H27" s="169">
        <v>16274967.247394167</v>
      </c>
      <c r="I27" s="89">
        <v>214865040.18515009</v>
      </c>
    </row>
    <row r="28" spans="1:14" s="51" customFormat="1" ht="15" customHeight="1">
      <c r="A28" s="168" t="s">
        <v>341</v>
      </c>
      <c r="B28" s="169">
        <v>545185103.1650933</v>
      </c>
      <c r="C28" s="169">
        <v>253929678.76471379</v>
      </c>
      <c r="D28" s="169">
        <v>23189909.676399995</v>
      </c>
      <c r="E28" s="80">
        <v>314445334.07677954</v>
      </c>
      <c r="F28" s="169">
        <v>392246745.90292716</v>
      </c>
      <c r="G28" s="169">
        <v>183213114.27630374</v>
      </c>
      <c r="H28" s="169">
        <v>17188843.36780607</v>
      </c>
      <c r="I28" s="89">
        <v>226222474.9944295</v>
      </c>
    </row>
    <row r="29" spans="1:14" s="51" customFormat="1" ht="15" customHeight="1">
      <c r="A29" s="168" t="s">
        <v>414</v>
      </c>
      <c r="B29" s="169">
        <v>583717858.4698875</v>
      </c>
      <c r="C29" s="169">
        <v>272598966.53359616</v>
      </c>
      <c r="D29" s="169">
        <v>27117659.237737048</v>
      </c>
      <c r="E29" s="80">
        <v>338236551.1740284</v>
      </c>
      <c r="F29" s="169">
        <v>411930232.11150467</v>
      </c>
      <c r="G29" s="169">
        <v>194251990.20451877</v>
      </c>
      <c r="H29" s="169">
        <v>19106890.231566854</v>
      </c>
      <c r="I29" s="89">
        <v>236785132.13855276</v>
      </c>
    </row>
    <row r="30" spans="1:14" s="51" customFormat="1" ht="13.5" customHeight="1">
      <c r="A30" s="158" t="s">
        <v>223</v>
      </c>
      <c r="B30" s="55"/>
      <c r="C30" s="55"/>
      <c r="D30" s="55"/>
      <c r="E30" s="477"/>
      <c r="F30" s="55"/>
      <c r="G30" s="55"/>
    </row>
    <row r="31" spans="1:14" s="51" customFormat="1" ht="13.5" customHeight="1">
      <c r="A31" s="158"/>
      <c r="B31" s="55"/>
      <c r="C31" s="55"/>
      <c r="D31" s="308"/>
      <c r="E31" s="308"/>
      <c r="F31" s="55"/>
      <c r="G31" s="55"/>
    </row>
    <row r="32" spans="1:14" ht="13.5" customHeight="1">
      <c r="A32" s="5" t="s">
        <v>192</v>
      </c>
      <c r="B32" s="5"/>
      <c r="C32" s="5"/>
      <c r="D32" s="5"/>
      <c r="E32" s="5"/>
      <c r="F32" s="5"/>
      <c r="G32" s="255"/>
      <c r="H32" s="255"/>
    </row>
    <row r="33" spans="1:9" ht="13.5" customHeight="1">
      <c r="B33" s="5"/>
      <c r="C33" s="5"/>
      <c r="D33" s="78"/>
      <c r="E33" s="5"/>
      <c r="F33" s="59"/>
    </row>
    <row r="34" spans="1:9" ht="15.6">
      <c r="A34" s="7" t="s">
        <v>17</v>
      </c>
      <c r="I34" s="59">
        <f>'1.6. CEI'!S23+1</f>
        <v>7</v>
      </c>
    </row>
    <row r="35" spans="1:9">
      <c r="D35" s="54"/>
      <c r="E35" s="255"/>
    </row>
    <row r="36" spans="1:9">
      <c r="D36" s="54"/>
    </row>
    <row r="37" spans="1:9">
      <c r="D37" s="54"/>
    </row>
    <row r="38" spans="1:9">
      <c r="D38" s="54"/>
    </row>
    <row r="39" spans="1:9">
      <c r="D39" s="54"/>
    </row>
    <row r="40" spans="1:9">
      <c r="D40" s="54"/>
    </row>
  </sheetData>
  <mergeCells count="15">
    <mergeCell ref="A3:B3"/>
    <mergeCell ref="A7:I7"/>
    <mergeCell ref="A6:I6"/>
    <mergeCell ref="A5:I5"/>
    <mergeCell ref="A10:A12"/>
    <mergeCell ref="B11:B12"/>
    <mergeCell ref="C11:C12"/>
    <mergeCell ref="D11:D12"/>
    <mergeCell ref="E11:E12"/>
    <mergeCell ref="F11:F12"/>
    <mergeCell ref="G11:G12"/>
    <mergeCell ref="B10:E10"/>
    <mergeCell ref="F10:I10"/>
    <mergeCell ref="H11:H12"/>
    <mergeCell ref="I11:I12"/>
  </mergeCells>
  <hyperlinks>
    <hyperlink ref="A2" location="INDICE!A1" display="índice" xr:uid="{00000000-0004-0000-0800-000000000000}"/>
  </hyperlinks>
  <printOptions horizontalCentered="1" verticalCentered="1"/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81</vt:i4>
      </vt:variant>
      <vt:variant>
        <vt:lpstr>Rangos con nombre</vt:lpstr>
      </vt:variant>
      <vt:variant>
        <vt:i4>69</vt:i4>
      </vt:variant>
    </vt:vector>
  </HeadingPairs>
  <TitlesOfParts>
    <vt:vector size="150" baseType="lpstr">
      <vt:lpstr>INDICE</vt:lpstr>
      <vt:lpstr>A</vt:lpstr>
      <vt:lpstr>1.1. PIB y población</vt:lpstr>
      <vt:lpstr>1.2. PIB y población USD</vt:lpstr>
      <vt:lpstr>1.3. PIB y crecimiento</vt:lpstr>
      <vt:lpstr>1.4. PIB y nivel de precios</vt:lpstr>
      <vt:lpstr>1.5. PIB_SI</vt:lpstr>
      <vt:lpstr>1.6. CEI</vt:lpstr>
      <vt:lpstr>2.1. VBP, CI y VAB</vt:lpstr>
      <vt:lpstr>2.2. VBP, CI y VAB corr</vt:lpstr>
      <vt:lpstr>2.3. VBP, CI y VAB cons</vt:lpstr>
      <vt:lpstr>3.1. VBP corr</vt:lpstr>
      <vt:lpstr>3.2. CI corr</vt:lpstr>
      <vt:lpstr>3.3. PIB corr</vt:lpstr>
      <vt:lpstr>3.4. VBP cons</vt:lpstr>
      <vt:lpstr>3.5. CI cons</vt:lpstr>
      <vt:lpstr>3.6. PIB cons</vt:lpstr>
      <vt:lpstr>3.7. IP VBP</vt:lpstr>
      <vt:lpstr>3.8. IP CI</vt:lpstr>
      <vt:lpstr>3.9. IP PIB</vt:lpstr>
      <vt:lpstr>3.10. IVF VBP</vt:lpstr>
      <vt:lpstr>3.11. IVF CI</vt:lpstr>
      <vt:lpstr>3.12. IVF PIB</vt:lpstr>
      <vt:lpstr>3.13. Estructura</vt:lpstr>
      <vt:lpstr>3.14. Variación % PIB</vt:lpstr>
      <vt:lpstr>4.1. Oferta y Demanda global</vt:lpstr>
      <vt:lpstr>4.2. PIB_gasto</vt:lpstr>
      <vt:lpstr>4.3. CF hogares y gobierno</vt:lpstr>
      <vt:lpstr>4.4. FBK</vt:lpstr>
      <vt:lpstr>5.1 PIB_ing_corr</vt:lpstr>
      <vt:lpstr>5.2. Rem. por activ.</vt:lpstr>
      <vt:lpstr>5.2.1. SyS por activ.</vt:lpstr>
      <vt:lpstr>5.2.2. CS por activ.</vt:lpstr>
      <vt:lpstr>5.3. TNA por activ. </vt:lpstr>
      <vt:lpstr>5.4. YM por activ.</vt:lpstr>
      <vt:lpstr>5.5. EBE por activ. </vt:lpstr>
      <vt:lpstr>5.6. CTA.GdelY Economia</vt:lpstr>
      <vt:lpstr>B</vt:lpstr>
      <vt:lpstr>1.1. PIBProd-SI</vt:lpstr>
      <vt:lpstr>1.2. VBP-Soc. no Financieras</vt:lpstr>
      <vt:lpstr>1.3. VBP-Soc. Financieras</vt:lpstr>
      <vt:lpstr>1.4. VBP-Gobierno</vt:lpstr>
      <vt:lpstr>1.5. VBP-Hogares</vt:lpstr>
      <vt:lpstr>1.6. CI-Soc. no Financieras</vt:lpstr>
      <vt:lpstr>1.7. CI-Soc. Financieras</vt:lpstr>
      <vt:lpstr>1.8.CI-Gobierno</vt:lpstr>
      <vt:lpstr>1.9. CI-Hogares</vt:lpstr>
      <vt:lpstr>1.10. VAB-Soc. no Financieras</vt:lpstr>
      <vt:lpstr>1.11. VAB-Soc. Financieras</vt:lpstr>
      <vt:lpstr>1.12. VAB-Gobierno</vt:lpstr>
      <vt:lpstr>1.13. VAB-Hogares</vt:lpstr>
      <vt:lpstr>2.1. PIBIng-SI</vt:lpstr>
      <vt:lpstr>2.2. Rem-Soc. no Financieras</vt:lpstr>
      <vt:lpstr>2.3. Rem-Soc. Financieras</vt:lpstr>
      <vt:lpstr>2.4. Rem-Soc. Gobierno</vt:lpstr>
      <vt:lpstr>2.5. Rem-Hogares</vt:lpstr>
      <vt:lpstr>2.6. OtrosImp-Soc. no Financ.</vt:lpstr>
      <vt:lpstr>2.7. OtrosImp-Soc. Financ.</vt:lpstr>
      <vt:lpstr>2.8. OtrosImp-Gobierno</vt:lpstr>
      <vt:lpstr>2.9. OtrosImp-Hogares</vt:lpstr>
      <vt:lpstr>2.10. EBE-Soc. no Financ.</vt:lpstr>
      <vt:lpstr>2.11. EBE-Soc. Financ.</vt:lpstr>
      <vt:lpstr>2.12. EBEeYM-Gobierno</vt:lpstr>
      <vt:lpstr>2.13. EBEeYM-Hogares</vt:lpstr>
      <vt:lpstr>3.1. CEI2008</vt:lpstr>
      <vt:lpstr>3.2. CEI2009</vt:lpstr>
      <vt:lpstr>3.3. CEI2010</vt:lpstr>
      <vt:lpstr>3.4. CEI2011</vt:lpstr>
      <vt:lpstr>3.5. CEI2012</vt:lpstr>
      <vt:lpstr>3.6. CEI2013</vt:lpstr>
      <vt:lpstr>3.7. CEI2014</vt:lpstr>
      <vt:lpstr>3.8. CEI2015</vt:lpstr>
      <vt:lpstr>3.9. CEI2016</vt:lpstr>
      <vt:lpstr>3.10. CEI2017</vt:lpstr>
      <vt:lpstr>3.11. CEI2018</vt:lpstr>
      <vt:lpstr>3.12. CEI2019</vt:lpstr>
      <vt:lpstr>3.13. CEI2020</vt:lpstr>
      <vt:lpstr>3.14. CEI2021</vt:lpstr>
      <vt:lpstr>3.15. CEI2022</vt:lpstr>
      <vt:lpstr>3.16. CEI2023</vt:lpstr>
      <vt:lpstr>3.17. CEI2024</vt:lpstr>
      <vt:lpstr>'1.1. PIB y población'!Área_de_impresión</vt:lpstr>
      <vt:lpstr>'1.1. PIBProd-SI'!Área_de_impresión</vt:lpstr>
      <vt:lpstr>'1.2. PIB y población USD'!Área_de_impresión</vt:lpstr>
      <vt:lpstr>'1.3. PIB y crecimiento'!Área_de_impresión</vt:lpstr>
      <vt:lpstr>'1.4. PIB y nivel de precios'!Área_de_impresión</vt:lpstr>
      <vt:lpstr>'1.5. PIB_SI'!Área_de_impresión</vt:lpstr>
      <vt:lpstr>'1.6. CEI'!Área_de_impresión</vt:lpstr>
      <vt:lpstr>'2.1. PIBIng-SI'!Área_de_impresión</vt:lpstr>
      <vt:lpstr>'2.1. VBP, CI y VAB'!Área_de_impresión</vt:lpstr>
      <vt:lpstr>'3.1. CEI2008'!Área_de_impresión</vt:lpstr>
      <vt:lpstr>'3.1. VBP corr'!Área_de_impresión</vt:lpstr>
      <vt:lpstr>'3.10. CEI2017'!Área_de_impresión</vt:lpstr>
      <vt:lpstr>'3.10. IVF VBP'!Área_de_impresión</vt:lpstr>
      <vt:lpstr>'3.11. CEI2018'!Área_de_impresión</vt:lpstr>
      <vt:lpstr>'3.11. IVF CI'!Área_de_impresión</vt:lpstr>
      <vt:lpstr>'3.12. CEI2019'!Área_de_impresión</vt:lpstr>
      <vt:lpstr>'3.12. IVF PIB'!Área_de_impresión</vt:lpstr>
      <vt:lpstr>'3.13. CEI2020'!Área_de_impresión</vt:lpstr>
      <vt:lpstr>'3.13. Estructura'!Área_de_impresión</vt:lpstr>
      <vt:lpstr>'3.14. CEI2021'!Área_de_impresión</vt:lpstr>
      <vt:lpstr>'3.14. Variación % PIB'!Área_de_impresión</vt:lpstr>
      <vt:lpstr>'3.15. CEI2022'!Área_de_impresión</vt:lpstr>
      <vt:lpstr>'3.16. CEI2023'!Área_de_impresión</vt:lpstr>
      <vt:lpstr>'3.17. CEI2024'!Área_de_impresión</vt:lpstr>
      <vt:lpstr>'3.2. CEI2009'!Área_de_impresión</vt:lpstr>
      <vt:lpstr>'3.2. CI corr'!Área_de_impresión</vt:lpstr>
      <vt:lpstr>'3.3. CEI2010'!Área_de_impresión</vt:lpstr>
      <vt:lpstr>'3.3. PIB corr'!Área_de_impresión</vt:lpstr>
      <vt:lpstr>'3.4. CEI2011'!Área_de_impresión</vt:lpstr>
      <vt:lpstr>'3.4. VBP cons'!Área_de_impresión</vt:lpstr>
      <vt:lpstr>'3.5. CEI2012'!Área_de_impresión</vt:lpstr>
      <vt:lpstr>'3.5. CI cons'!Área_de_impresión</vt:lpstr>
      <vt:lpstr>'3.6. CEI2013'!Área_de_impresión</vt:lpstr>
      <vt:lpstr>'3.6. PIB cons'!Área_de_impresión</vt:lpstr>
      <vt:lpstr>'3.7. CEI2014'!Área_de_impresión</vt:lpstr>
      <vt:lpstr>'3.7. IP VBP'!Área_de_impresión</vt:lpstr>
      <vt:lpstr>'3.8. CEI2015'!Área_de_impresión</vt:lpstr>
      <vt:lpstr>'3.8. IP CI'!Área_de_impresión</vt:lpstr>
      <vt:lpstr>'3.9. CEI2016'!Área_de_impresión</vt:lpstr>
      <vt:lpstr>'3.9. IP PIB'!Área_de_impresión</vt:lpstr>
      <vt:lpstr>'4.1. Oferta y Demanda global'!Área_de_impresión</vt:lpstr>
      <vt:lpstr>'4.2. PIB_gasto'!Área_de_impresión</vt:lpstr>
      <vt:lpstr>'4.3. CF hogares y gobierno'!Área_de_impresión</vt:lpstr>
      <vt:lpstr>'4.4. FBK'!Área_de_impresión</vt:lpstr>
      <vt:lpstr>'5.1 PIB_ing_corr'!Área_de_impresión</vt:lpstr>
      <vt:lpstr>'5.2. Rem. por activ.'!Área_de_impresión</vt:lpstr>
      <vt:lpstr>'5.4. YM por activ.'!Área_de_impresión</vt:lpstr>
      <vt:lpstr>'5.6. CTA.GdelY Economia'!Área_de_impresión</vt:lpstr>
      <vt:lpstr>A!Área_de_impresión</vt:lpstr>
      <vt:lpstr>B!Área_de_impresión</vt:lpstr>
      <vt:lpstr>INDICE!Área_de_impresión</vt:lpstr>
      <vt:lpstr>'3.1. CEI2008'!Títulos_a_imprimir</vt:lpstr>
      <vt:lpstr>'3.10. CEI2017'!Títulos_a_imprimir</vt:lpstr>
      <vt:lpstr>'3.11. CEI2018'!Títulos_a_imprimir</vt:lpstr>
      <vt:lpstr>'3.12. CEI2019'!Títulos_a_imprimir</vt:lpstr>
      <vt:lpstr>'3.13. CEI2020'!Títulos_a_imprimir</vt:lpstr>
      <vt:lpstr>'3.14. CEI2021'!Títulos_a_imprimir</vt:lpstr>
      <vt:lpstr>'3.15. CEI2022'!Títulos_a_imprimir</vt:lpstr>
      <vt:lpstr>'3.16. CEI2023'!Títulos_a_imprimir</vt:lpstr>
      <vt:lpstr>'3.17. CEI2024'!Títulos_a_imprimir</vt:lpstr>
      <vt:lpstr>'3.2. CEI2009'!Títulos_a_imprimir</vt:lpstr>
      <vt:lpstr>'3.3. CEI2010'!Títulos_a_imprimir</vt:lpstr>
      <vt:lpstr>'3.4. CEI2011'!Títulos_a_imprimir</vt:lpstr>
      <vt:lpstr>'3.5. CEI2012'!Títulos_a_imprimir</vt:lpstr>
      <vt:lpstr>'3.6. CEI2013'!Títulos_a_imprimir</vt:lpstr>
      <vt:lpstr>'3.7. CEI2014'!Títulos_a_imprimir</vt:lpstr>
      <vt:lpstr>'3.8. CEI2015'!Títulos_a_imprimir</vt:lpstr>
      <vt:lpstr>'3.9. CEI2016'!Títulos_a_imprimir</vt:lpstr>
      <vt:lpstr>INDICE!Títulos_a_imprimir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2018-03-02T13:51:43Z</dcterms:created>
  <dcterms:modified xsi:type="dcterms:W3CDTF">2025-11-28T14:43:48Z</dcterms:modified>
</cp:coreProperties>
</file>