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tto\Downloads\"/>
    </mc:Choice>
  </mc:AlternateContent>
  <xr:revisionPtr revIDLastSave="0" documentId="13_ncr:1_{A4D7E486-DF34-4384-8068-193AA14FE01B}" xr6:coauthVersionLast="47" xr6:coauthVersionMax="47" xr10:uidLastSave="{00000000-0000-0000-0000-000000000000}"/>
  <bookViews>
    <workbookView xWindow="-108" yWindow="-108" windowWidth="23256" windowHeight="13896" xr2:uid="{84C9A472-3C34-4B3A-8AC9-847B5D47E3E2}"/>
  </bookViews>
  <sheets>
    <sheet name="Portada" sheetId="2" r:id="rId1"/>
    <sheet name="Datos" sheetId="1" r:id="rId2"/>
  </sheets>
  <definedNames>
    <definedName name="_xlnm._FilterDatabase" localSheetId="1" hidden="1">Datos!$A$3:$A$309</definedName>
    <definedName name="_pib05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1">Datos!$A$1:$G$309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1" hidden="1">{"'P-3'!$A$6:$R$41"}</definedName>
    <definedName name="HTML_Control" localSheetId="0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1">#REF!</definedName>
    <definedName name="INDICES">#REF!</definedName>
    <definedName name="ºº" localSheetId="1" hidden="1">{"'P-3'!$A$6:$R$41"}</definedName>
    <definedName name="ºº" localSheetId="0" hidden="1">{"'P-3'!$A$6:$R$41"}</definedName>
    <definedName name="ºº" hidden="1">{"'P-3'!$A$6:$R$41"}</definedName>
    <definedName name="Range_StatementI">#REF!</definedName>
    <definedName name="resumen">#REF!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1" i="1" l="1"/>
  <c r="G320" i="1"/>
  <c r="G317" i="1" s="1"/>
  <c r="G319" i="1"/>
  <c r="G318" i="1"/>
  <c r="G316" i="1"/>
  <c r="F317" i="1"/>
  <c r="E317" i="1"/>
  <c r="D317" i="1"/>
  <c r="C317" i="1"/>
  <c r="B317" i="1"/>
  <c r="G315" i="1" l="1"/>
  <c r="F304" i="1"/>
  <c r="E304" i="1"/>
  <c r="D304" i="1"/>
  <c r="C304" i="1"/>
  <c r="B304" i="1"/>
  <c r="G314" i="1" l="1"/>
  <c r="G313" i="1"/>
  <c r="G312" i="1"/>
  <c r="G311" i="1"/>
  <c r="G310" i="1"/>
  <c r="G309" i="1"/>
  <c r="G308" i="1"/>
  <c r="G307" i="1"/>
  <c r="G306" i="1"/>
  <c r="G305" i="1"/>
  <c r="G304" i="1" l="1"/>
  <c r="G303" i="1"/>
  <c r="G302" i="1"/>
  <c r="G301" i="1"/>
  <c r="G300" i="1"/>
  <c r="G299" i="1"/>
  <c r="G298" i="1"/>
  <c r="G297" i="1"/>
  <c r="G296" i="1"/>
  <c r="G295" i="1"/>
  <c r="G294" i="1"/>
  <c r="G293" i="1"/>
  <c r="G292" i="1"/>
  <c r="F291" i="1"/>
  <c r="E291" i="1"/>
  <c r="D291" i="1"/>
  <c r="C291" i="1"/>
  <c r="B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F278" i="1"/>
  <c r="E278" i="1"/>
  <c r="D278" i="1"/>
  <c r="C278" i="1"/>
  <c r="B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F265" i="1"/>
  <c r="E265" i="1"/>
  <c r="D265" i="1"/>
  <c r="C265" i="1"/>
  <c r="B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F252" i="1"/>
  <c r="E252" i="1"/>
  <c r="D252" i="1"/>
  <c r="C252" i="1"/>
  <c r="B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F239" i="1"/>
  <c r="E239" i="1"/>
  <c r="D239" i="1"/>
  <c r="C239" i="1"/>
  <c r="B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F226" i="1"/>
  <c r="E226" i="1"/>
  <c r="D226" i="1"/>
  <c r="C226" i="1"/>
  <c r="B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F213" i="1"/>
  <c r="E213" i="1"/>
  <c r="D213" i="1"/>
  <c r="C213" i="1"/>
  <c r="B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F200" i="1"/>
  <c r="E200" i="1"/>
  <c r="D200" i="1"/>
  <c r="C200" i="1"/>
  <c r="B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F187" i="1"/>
  <c r="E187" i="1"/>
  <c r="D187" i="1"/>
  <c r="C187" i="1"/>
  <c r="B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F174" i="1"/>
  <c r="E174" i="1"/>
  <c r="D174" i="1"/>
  <c r="C174" i="1"/>
  <c r="B174" i="1"/>
  <c r="G161" i="1"/>
  <c r="F161" i="1"/>
  <c r="E161" i="1"/>
  <c r="D161" i="1"/>
  <c r="C161" i="1"/>
  <c r="B161" i="1"/>
  <c r="G148" i="1"/>
  <c r="F148" i="1"/>
  <c r="E148" i="1"/>
  <c r="D148" i="1"/>
  <c r="C148" i="1"/>
  <c r="B148" i="1"/>
  <c r="G135" i="1"/>
  <c r="F135" i="1"/>
  <c r="E135" i="1"/>
  <c r="D135" i="1"/>
  <c r="C135" i="1"/>
  <c r="B135" i="1"/>
  <c r="G122" i="1"/>
  <c r="F122" i="1"/>
  <c r="E122" i="1"/>
  <c r="D122" i="1"/>
  <c r="C122" i="1"/>
  <c r="B122" i="1"/>
  <c r="G109" i="1"/>
  <c r="F109" i="1"/>
  <c r="E109" i="1"/>
  <c r="D109" i="1"/>
  <c r="C109" i="1"/>
  <c r="B109" i="1"/>
  <c r="G96" i="1"/>
  <c r="F96" i="1"/>
  <c r="E96" i="1"/>
  <c r="D96" i="1"/>
  <c r="C96" i="1"/>
  <c r="B96" i="1"/>
  <c r="G83" i="1"/>
  <c r="F83" i="1"/>
  <c r="E83" i="1"/>
  <c r="D83" i="1"/>
  <c r="C83" i="1"/>
  <c r="B83" i="1"/>
  <c r="G70" i="1"/>
  <c r="F70" i="1"/>
  <c r="E70" i="1"/>
  <c r="D70" i="1"/>
  <c r="C70" i="1"/>
  <c r="B70" i="1"/>
  <c r="G57" i="1"/>
  <c r="F57" i="1"/>
  <c r="E57" i="1"/>
  <c r="D57" i="1"/>
  <c r="C57" i="1"/>
  <c r="B57" i="1"/>
  <c r="G44" i="1"/>
  <c r="F44" i="1"/>
  <c r="E44" i="1"/>
  <c r="D44" i="1"/>
  <c r="C44" i="1"/>
  <c r="B44" i="1"/>
  <c r="G31" i="1"/>
  <c r="F31" i="1"/>
  <c r="E31" i="1"/>
  <c r="D31" i="1"/>
  <c r="C31" i="1"/>
  <c r="B31" i="1"/>
  <c r="G18" i="1"/>
  <c r="F18" i="1"/>
  <c r="E18" i="1"/>
  <c r="D18" i="1"/>
  <c r="C18" i="1"/>
  <c r="B18" i="1"/>
  <c r="G5" i="1"/>
  <c r="F5" i="1"/>
  <c r="E5" i="1"/>
  <c r="D5" i="1"/>
  <c r="C5" i="1"/>
  <c r="B5" i="1"/>
  <c r="G174" i="1" l="1"/>
  <c r="G252" i="1"/>
  <c r="G278" i="1"/>
  <c r="G265" i="1"/>
  <c r="G187" i="1"/>
  <c r="G239" i="1"/>
  <c r="G291" i="1"/>
  <c r="G200" i="1"/>
  <c r="G226" i="1"/>
  <c r="G2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Julio Juan Noguera</author>
    <author>Jorge Vera</author>
    <author>Jose Luis Franco Zelaya</author>
    <author>DEM</author>
  </authors>
  <commentList>
    <comment ref="B3" authorId="0" shapeId="0" xr:uid="{F0C330BC-7FE5-4C9B-BC64-5BE52CF9219C}">
      <text>
        <r>
          <rPr>
            <sz val="9"/>
            <color indexed="81"/>
            <rFont val="Tahoma"/>
            <family val="2"/>
          </rPr>
          <t xml:space="preserve">Incluyen las Letras de Regulación Monetaria (IRM), facilidad de depositos y otras operaciones de mercado
</t>
        </r>
      </text>
    </comment>
    <comment ref="F3" authorId="0" shapeId="0" xr:uid="{0FFBED4F-3326-46EC-AF21-21DA83BE7F9F}">
      <text>
        <r>
          <rPr>
            <sz val="8"/>
            <color indexed="81"/>
            <rFont val="Tahoma"/>
            <family val="2"/>
          </rPr>
          <t>Transp. de Caudales de Trib. Aduaneros, Serv.de Informac.Financ. y Econ., Impresión de Bill. y LRM y Comis. Y Otros Gastos Externos.</t>
        </r>
      </text>
    </comment>
    <comment ref="F202" authorId="1" shapeId="0" xr:uid="{A64DB932-4930-4BDE-BF3F-9954E784E6FA}">
      <text>
        <r>
          <rPr>
            <b/>
            <sz val="9"/>
            <color indexed="81"/>
            <rFont val="Tahoma"/>
            <family val="2"/>
          </rPr>
          <t>Jorge Vera:</t>
        </r>
        <r>
          <rPr>
            <sz val="9"/>
            <color indexed="81"/>
            <rFont val="Tahoma"/>
            <family val="2"/>
          </rPr>
          <t xml:space="preserve">
El importe registrado en enero corresponde a gastos por impresión de billetes que ya fueron provisionados en diciembre y afectados al ejercicio 2016, por lo cual se procedió a realizar la regularización en el mes de febrero a efectos de no duplicar el gasto</t>
        </r>
      </text>
    </comment>
    <comment ref="C209" authorId="2" shapeId="0" xr:uid="{6407B511-E773-4656-BB37-808BA741F962}">
      <text>
        <r>
          <rPr>
            <sz val="9"/>
            <color indexed="81"/>
            <rFont val="Tahoma"/>
            <family val="2"/>
          </rPr>
          <t>Por incovenientes administrativos no se registró el pago de encaje legal en moneda nacional correspondiente a setiembre 2017.</t>
        </r>
      </text>
    </comment>
    <comment ref="C210" authorId="2" shapeId="0" xr:uid="{1D9D7DA5-1F85-4278-AD6A-D681ED5B2873}">
      <text>
        <r>
          <rPr>
            <sz val="9"/>
            <color indexed="81"/>
            <rFont val="Tahoma"/>
            <family val="2"/>
          </rPr>
          <t>Se registró el correspondiente al pago de encaje legal de moneda nacional de setiembre y octubre 2017.</t>
        </r>
      </text>
    </comment>
    <comment ref="D210" authorId="2" shapeId="0" xr:uid="{D8D16D1D-7D64-42B4-AD3F-652BBC7F3308}">
      <text>
        <r>
          <rPr>
            <sz val="9"/>
            <color indexed="81"/>
            <rFont val="Tahoma"/>
            <family val="2"/>
          </rPr>
          <t>Corresponde a regularizaciones entre las cifras efectivamente pagadas y los montos provisionados en los meses anteriores.</t>
        </r>
      </text>
    </comment>
    <comment ref="C219" authorId="1" shapeId="0" xr:uid="{BDBAAB68-DE41-4D81-A4BA-EA91288C5544}">
      <text>
        <r>
          <rPr>
            <sz val="9"/>
            <color indexed="81"/>
            <rFont val="Tahoma"/>
            <family val="2"/>
          </rPr>
          <t>No registra movimiento porque se pago los primeros días de julio</t>
        </r>
      </text>
    </comment>
    <comment ref="D219" authorId="1" shapeId="0" xr:uid="{F6652701-E1DB-400A-BA19-E3425F166B54}">
      <text>
        <r>
          <rPr>
            <b/>
            <sz val="9"/>
            <color indexed="81"/>
            <rFont val="Tahoma"/>
            <family val="2"/>
          </rPr>
          <t>Jorge Vera:</t>
        </r>
        <r>
          <rPr>
            <sz val="9"/>
            <color indexed="81"/>
            <rFont val="Tahoma"/>
            <family val="2"/>
          </rPr>
          <t xml:space="preserve">
No registra movimiento porque se pago los primeros días de julio</t>
        </r>
      </text>
    </comment>
    <comment ref="C220" authorId="1" shapeId="0" xr:uid="{7E261611-E431-4A67-90FB-4EFA68B58797}">
      <text>
        <r>
          <rPr>
            <sz val="9"/>
            <color indexed="81"/>
            <rFont val="Tahoma"/>
            <family val="2"/>
          </rPr>
          <t>Se registra el pago de los meses de junio y julio</t>
        </r>
      </text>
    </comment>
    <comment ref="D220" authorId="1" shapeId="0" xr:uid="{9C8C5943-DDFC-4BE9-A1D3-7B5F1BEF01BB}">
      <text>
        <r>
          <rPr>
            <b/>
            <sz val="9"/>
            <color indexed="81"/>
            <rFont val="Tahoma"/>
            <family val="2"/>
          </rPr>
          <t>Jorge Vera:</t>
        </r>
        <r>
          <rPr>
            <sz val="9"/>
            <color indexed="81"/>
            <rFont val="Tahoma"/>
            <family val="2"/>
          </rPr>
          <t xml:space="preserve">
Se registra el pago de los meses de junio y julio</t>
        </r>
      </text>
    </comment>
    <comment ref="C288" authorId="3" shapeId="0" xr:uid="{32D7DE09-B641-4C2A-974B-1F86C9ABD09C}">
      <text>
        <r>
          <rPr>
            <sz val="9"/>
            <color indexed="81"/>
            <rFont val="Tahoma"/>
            <family val="2"/>
          </rPr>
          <t>No registra movimiento debido a que la provisión se realizó en los primeros días de noviembre.</t>
        </r>
      </text>
    </comment>
    <comment ref="C289" authorId="3" shapeId="0" xr:uid="{A9F07A70-BB79-44DB-A8F7-961C55C0850F}">
      <text>
        <r>
          <rPr>
            <sz val="9"/>
            <color indexed="81"/>
            <rFont val="Tahoma"/>
            <family val="2"/>
          </rPr>
          <t>Incluye la provisión del mes de octubre.</t>
        </r>
      </text>
    </comment>
    <comment ref="F301" authorId="3" shapeId="0" xr:uid="{1E5A8FFE-4A6F-4318-AE5F-BB90E5668AB6}">
      <text>
        <r>
          <rPr>
            <b/>
            <sz val="9"/>
            <color indexed="81"/>
            <rFont val="Tahoma"/>
            <family val="2"/>
          </rPr>
          <t>DEM:</t>
        </r>
        <r>
          <rPr>
            <sz val="9"/>
            <color indexed="81"/>
            <rFont val="Tahoma"/>
            <family val="2"/>
          </rPr>
          <t xml:space="preserve">
Presenta movimiento negativo debido a reversión de registro de pagos por administración de reservas realizados en febrero y mayo del 2024.</t>
        </r>
      </text>
    </comment>
  </commentList>
</comments>
</file>

<file path=xl/sharedStrings.xml><?xml version="1.0" encoding="utf-8"?>
<sst xmlns="http://schemas.openxmlformats.org/spreadsheetml/2006/main" count="29" uniqueCount="29">
  <si>
    <t>Gastos de la Política Monetaria del BCP</t>
  </si>
  <si>
    <t>Año</t>
  </si>
  <si>
    <t>Remuneración por IRM 1/</t>
  </si>
  <si>
    <t>Remuneración de Encaje Legal</t>
  </si>
  <si>
    <t>Otros Gastos Financieros</t>
  </si>
  <si>
    <t>Producción de Instrum. de Política  2/</t>
  </si>
  <si>
    <t>Total de gastos</t>
  </si>
  <si>
    <t>MN</t>
  </si>
  <si>
    <t>ME</t>
  </si>
  <si>
    <t>dic.-23</t>
  </si>
  <si>
    <t>ESTUDIOS ECOCÓMICOS</t>
  </si>
  <si>
    <t>con datos de</t>
  </si>
  <si>
    <t>GERENCIA DE ESTADÍSTICAS ECONÓMICAS</t>
  </si>
  <si>
    <t>Departamento de Estadísticas Macroeconómicas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</si>
  <si>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</si>
  <si>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Gastos de Política Monetaria</t>
  </si>
  <si>
    <t>SUBGERENCIA GENERAL DE ADMINISTRACIÓN Y FINANZAS</t>
  </si>
  <si>
    <t>GERENCIA DE CONTABILIDAD Y FINANZAS</t>
  </si>
  <si>
    <t>Departamento de Contabilidad</t>
  </si>
  <si>
    <t>En millones de guaraníes</t>
  </si>
  <si>
    <r>
      <t xml:space="preserve">dic-25 </t>
    </r>
    <r>
      <rPr>
        <vertAlign val="superscript"/>
        <sz val="8"/>
        <rFont val="Humanst521 BT"/>
        <family val="2"/>
      </rPr>
      <t>(3/)</t>
    </r>
  </si>
  <si>
    <r>
      <t>Nota</t>
    </r>
    <r>
      <rPr>
        <sz val="8"/>
        <rFont val="Humanst521 BT"/>
        <family val="2"/>
      </rPr>
      <t xml:space="preserve">: </t>
    </r>
  </si>
  <si>
    <t xml:space="preserve"> 1/ Los IRM incluyen las Letras de Regulación Monetaria (LRM), Facilidad de Depositos y Otras Operaciones de Mercado.</t>
  </si>
  <si>
    <t xml:space="preserve"> 3/  Cifras provisorias.</t>
  </si>
  <si>
    <r>
      <t xml:space="preserve"> 2/ </t>
    </r>
    <r>
      <rPr>
        <vertAlign val="superscript"/>
        <sz val="8"/>
        <rFont val="Humanst521 BT"/>
        <family val="2"/>
      </rPr>
      <t xml:space="preserve"> </t>
    </r>
    <r>
      <rPr>
        <sz val="8"/>
        <rFont val="Humanst521 BT"/>
        <family val="2"/>
      </rPr>
      <t xml:space="preserve">Incluye: Transp. de Caudales de Trib. Aduaneros, Serv.de Informac.Financ. y Econ., Impresión de Bill. y LRM y Comis. Y Otros Gastos Externos. Por cambio de metodología, la columna de Producción de Instrumentos de Política del año 2015 fue corregida. </t>
    </r>
  </si>
  <si>
    <r>
      <t xml:space="preserve">ene-26 </t>
    </r>
    <r>
      <rPr>
        <vertAlign val="superscript"/>
        <sz val="8"/>
        <rFont val="Humanst521 BT"/>
        <family val="2"/>
      </rPr>
      <t>(3/)</t>
    </r>
  </si>
  <si>
    <r>
      <t xml:space="preserve">feb-26 </t>
    </r>
    <r>
      <rPr>
        <vertAlign val="superscript"/>
        <sz val="8"/>
        <rFont val="Humanst521 BT"/>
        <family val="2"/>
      </rPr>
      <t>(3/)</t>
    </r>
  </si>
  <si>
    <r>
      <t xml:space="preserve">mar-26 </t>
    </r>
    <r>
      <rPr>
        <vertAlign val="superscript"/>
        <sz val="8"/>
        <rFont val="Humanst521 BT"/>
        <family val="2"/>
      </rPr>
      <t>(3/)</t>
    </r>
  </si>
  <si>
    <r>
      <t xml:space="preserve">abr-26 </t>
    </r>
    <r>
      <rPr>
        <vertAlign val="superscript"/>
        <sz val="8"/>
        <rFont val="Humanst521 BT"/>
        <family val="2"/>
      </rPr>
      <t>(3/)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</si>
</sst>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[$€]* #,##0.00_);_([$€]* \(#,##0.00\);_([$€]* &quot;-&quot;??_);_(@_)"/>
    <numFmt numFmtId="165" formatCode="#,##0.000000;\-#,##0.000000"/>
    <numFmt numFmtId="166" formatCode="#,##0.0000000;[Red]\-#,##0.0000000"/>
  </numFmts>
  <fonts count="26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Humanst521 BT"/>
      <family val="2"/>
    </font>
    <font>
      <sz val="10"/>
      <name val="Arial"/>
      <family val="2"/>
    </font>
    <font>
      <sz val="9"/>
      <name val="Humanst521 BT"/>
      <family val="2"/>
    </font>
    <font>
      <b/>
      <sz val="10"/>
      <color theme="0"/>
      <name val="Humanst521 BT"/>
      <family val="2"/>
    </font>
    <font>
      <b/>
      <sz val="8"/>
      <name val="Humanst521 BT"/>
      <family val="2"/>
    </font>
    <font>
      <b/>
      <sz val="8"/>
      <name val="Arial Unicode MS"/>
      <family val="2"/>
    </font>
    <font>
      <sz val="8"/>
      <name val="Arial Unicode MS"/>
      <family val="2"/>
    </font>
    <font>
      <sz val="8"/>
      <color indexed="8"/>
      <name val="Humanst521 BT"/>
      <family val="2"/>
    </font>
    <font>
      <sz val="8"/>
      <color rgb="FFFF0000"/>
      <name val="Humanst521 BT"/>
      <family val="2"/>
    </font>
    <font>
      <sz val="12"/>
      <name val="Humanst521 B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ourier"/>
      <family val="3"/>
    </font>
    <font>
      <sz val="12"/>
      <color theme="0"/>
      <name val="Humanst521 BT"/>
      <family val="2"/>
    </font>
    <font>
      <sz val="11"/>
      <color theme="0"/>
      <name val="Humanst521 BT"/>
      <family val="2"/>
    </font>
    <font>
      <sz val="10"/>
      <color theme="0"/>
      <name val="Humanst521 BT"/>
      <family val="2"/>
    </font>
    <font>
      <sz val="11"/>
      <color theme="1"/>
      <name val="Humanst521 BT"/>
      <family val="2"/>
    </font>
    <font>
      <sz val="18"/>
      <name val="Humanst521 BT"/>
      <family val="2"/>
    </font>
    <font>
      <sz val="16"/>
      <color theme="1"/>
      <name val="Humanst521 BT"/>
      <family val="2"/>
    </font>
    <font>
      <sz val="20"/>
      <color theme="1"/>
      <name val="Humanst521 BT"/>
      <family val="2"/>
    </font>
    <font>
      <sz val="12"/>
      <name val="Times New Roman"/>
      <family val="1"/>
    </font>
    <font>
      <sz val="8"/>
      <color indexed="81"/>
      <name val="Tahoma"/>
      <family val="2"/>
    </font>
    <font>
      <vertAlign val="superscript"/>
      <sz val="8"/>
      <name val="Humanst521 BT"/>
      <family val="2"/>
    </font>
  </fonts>
  <fills count="3">
    <fill>
      <patternFill patternType="none"/>
    </fill>
    <fill>
      <patternFill patternType="gray125"/>
    </fill>
    <fill>
      <patternFill patternType="solid">
        <fgColor rgb="FF00285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9">
    <xf numFmtId="164" fontId="0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2" fillId="0" borderId="0" applyNumberFormat="0" applyFill="0" applyBorder="0" applyAlignment="0" applyProtection="0"/>
    <xf numFmtId="41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Protection="0">
      <protection locked="0"/>
    </xf>
    <xf numFmtId="0" fontId="1" fillId="0" borderId="0"/>
    <xf numFmtId="37" fontId="15" fillId="0" borderId="0"/>
  </cellStyleXfs>
  <cellXfs count="69">
    <xf numFmtId="0" fontId="0" fillId="0" borderId="0" xfId="0" applyNumberFormat="1"/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2" applyFont="1"/>
    <xf numFmtId="1" fontId="7" fillId="0" borderId="0" xfId="2" applyNumberFormat="1" applyFont="1" applyBorder="1" applyAlignment="1" applyProtection="1">
      <alignment horizontal="left"/>
    </xf>
    <xf numFmtId="37" fontId="8" fillId="0" borderId="0" xfId="3" applyNumberFormat="1" applyFont="1" applyBorder="1" applyAlignment="1" applyProtection="1">
      <alignment horizontal="center"/>
    </xf>
    <xf numFmtId="37" fontId="8" fillId="0" borderId="0" xfId="3" applyNumberFormat="1" applyFont="1" applyBorder="1" applyAlignment="1" applyProtection="1">
      <alignment horizontal="right"/>
    </xf>
    <xf numFmtId="17" fontId="3" fillId="0" borderId="0" xfId="2" applyNumberFormat="1" applyFont="1" applyBorder="1" applyAlignment="1" applyProtection="1">
      <alignment horizontal="left"/>
    </xf>
    <xf numFmtId="37" fontId="3" fillId="0" borderId="0" xfId="2" applyNumberFormat="1" applyFont="1" applyBorder="1" applyAlignment="1" applyProtection="1">
      <alignment horizontal="center"/>
    </xf>
    <xf numFmtId="37" fontId="3" fillId="0" borderId="0" xfId="2" applyNumberFormat="1" applyFont="1" applyBorder="1" applyProtection="1"/>
    <xf numFmtId="37" fontId="9" fillId="0" borderId="0" xfId="3" applyNumberFormat="1" applyFont="1" applyBorder="1" applyAlignment="1" applyProtection="1">
      <alignment horizontal="center"/>
    </xf>
    <xf numFmtId="37" fontId="9" fillId="0" borderId="0" xfId="3" applyNumberFormat="1" applyFont="1" applyBorder="1" applyProtection="1"/>
    <xf numFmtId="37" fontId="3" fillId="0" borderId="0" xfId="3" applyNumberFormat="1" applyFont="1" applyBorder="1" applyProtection="1"/>
    <xf numFmtId="37" fontId="9" fillId="0" borderId="0" xfId="0" applyNumberFormat="1" applyFont="1" applyBorder="1" applyAlignment="1" applyProtection="1">
      <alignment horizontal="center"/>
    </xf>
    <xf numFmtId="37" fontId="9" fillId="0" borderId="0" xfId="0" applyNumberFormat="1" applyFont="1" applyFill="1" applyBorder="1" applyProtection="1"/>
    <xf numFmtId="37" fontId="9" fillId="0" borderId="0" xfId="0" applyNumberFormat="1" applyFont="1" applyBorder="1" applyProtection="1"/>
    <xf numFmtId="37" fontId="9" fillId="0" borderId="0" xfId="3" applyNumberFormat="1" applyFont="1" applyFill="1" applyBorder="1" applyProtection="1"/>
    <xf numFmtId="37" fontId="8" fillId="0" borderId="0" xfId="3" applyNumberFormat="1" applyFont="1" applyBorder="1" applyAlignment="1" applyProtection="1"/>
    <xf numFmtId="37" fontId="9" fillId="0" borderId="0" xfId="0" applyNumberFormat="1" applyFont="1" applyBorder="1" applyAlignment="1" applyProtection="1"/>
    <xf numFmtId="17" fontId="10" fillId="0" borderId="0" xfId="3" applyNumberFormat="1" applyFont="1" applyFill="1" applyBorder="1" applyAlignment="1">
      <alignment horizontal="left"/>
    </xf>
    <xf numFmtId="165" fontId="11" fillId="0" borderId="0" xfId="2" applyNumberFormat="1" applyFont="1"/>
    <xf numFmtId="39" fontId="11" fillId="0" borderId="0" xfId="2" applyNumberFormat="1" applyFont="1"/>
    <xf numFmtId="164" fontId="0" fillId="0" borderId="0" xfId="0"/>
    <xf numFmtId="37" fontId="8" fillId="0" borderId="0" xfId="3" applyNumberFormat="1" applyFont="1" applyBorder="1" applyAlignment="1" applyProtection="1">
      <alignment horizontal="right" vertical="center"/>
    </xf>
    <xf numFmtId="164" fontId="0" fillId="0" borderId="0" xfId="0" applyBorder="1"/>
    <xf numFmtId="37" fontId="8" fillId="0" borderId="0" xfId="3" applyNumberFormat="1" applyFont="1" applyFill="1" applyBorder="1" applyAlignment="1" applyProtection="1">
      <alignment horizontal="right"/>
    </xf>
    <xf numFmtId="37" fontId="9" fillId="0" borderId="0" xfId="3" applyNumberFormat="1" applyFont="1" applyBorder="1" applyAlignment="1" applyProtection="1">
      <alignment horizontal="right"/>
    </xf>
    <xf numFmtId="2" fontId="5" fillId="0" borderId="0" xfId="3" applyNumberFormat="1" applyFont="1" applyBorder="1" applyAlignment="1">
      <alignment horizontal="right"/>
    </xf>
    <xf numFmtId="41" fontId="5" fillId="0" borderId="0" xfId="4" applyFont="1" applyBorder="1" applyAlignment="1">
      <alignment horizontal="right"/>
    </xf>
    <xf numFmtId="3" fontId="5" fillId="0" borderId="0" xfId="3" applyNumberFormat="1" applyFont="1" applyBorder="1" applyAlignment="1">
      <alignment horizontal="right"/>
    </xf>
    <xf numFmtId="1" fontId="5" fillId="0" borderId="0" xfId="1" applyNumberFormat="1" applyFont="1" applyBorder="1" applyAlignment="1" applyProtection="1">
      <alignment horizontal="right"/>
    </xf>
    <xf numFmtId="38" fontId="5" fillId="0" borderId="0" xfId="3" applyNumberFormat="1" applyFont="1" applyBorder="1" applyAlignment="1">
      <alignment horizontal="right"/>
    </xf>
    <xf numFmtId="164" fontId="12" fillId="0" borderId="0" xfId="3" applyFont="1" applyBorder="1"/>
    <xf numFmtId="0" fontId="3" fillId="0" borderId="0" xfId="2" applyFont="1" applyBorder="1"/>
    <xf numFmtId="166" fontId="5" fillId="0" borderId="0" xfId="3" applyNumberFormat="1" applyFont="1" applyBorder="1" applyAlignment="1">
      <alignment horizontal="right"/>
    </xf>
    <xf numFmtId="37" fontId="9" fillId="0" borderId="3" xfId="3" applyNumberFormat="1" applyFont="1" applyBorder="1" applyAlignment="1" applyProtection="1">
      <alignment horizontal="center"/>
    </xf>
    <xf numFmtId="37" fontId="9" fillId="0" borderId="3" xfId="3" applyNumberFormat="1" applyFont="1" applyBorder="1" applyProtection="1"/>
    <xf numFmtId="37" fontId="3" fillId="0" borderId="3" xfId="3" applyNumberFormat="1" applyFont="1" applyBorder="1" applyProtection="1"/>
    <xf numFmtId="0" fontId="12" fillId="2" borderId="0" xfId="6" applyFont="1" applyFill="1" applyAlignment="1" applyProtection="1">
      <alignment wrapText="1"/>
    </xf>
    <xf numFmtId="0" fontId="1" fillId="0" borderId="0" xfId="7"/>
    <xf numFmtId="0" fontId="19" fillId="0" borderId="0" xfId="7" applyFont="1"/>
    <xf numFmtId="17" fontId="22" fillId="0" borderId="0" xfId="7" applyNumberFormat="1" applyFont="1" applyAlignment="1">
      <alignment vertical="center"/>
    </xf>
    <xf numFmtId="0" fontId="22" fillId="0" borderId="0" xfId="7" applyFont="1" applyAlignment="1">
      <alignment vertical="center"/>
    </xf>
    <xf numFmtId="0" fontId="23" fillId="2" borderId="0" xfId="6" applyFont="1" applyFill="1" applyAlignment="1" applyProtection="1">
      <alignment wrapText="1"/>
    </xf>
    <xf numFmtId="0" fontId="6" fillId="2" borderId="0" xfId="2" applyFont="1" applyFill="1" applyBorder="1" applyAlignment="1">
      <alignment horizontal="center" vertical="center" wrapText="1"/>
    </xf>
    <xf numFmtId="0" fontId="3" fillId="0" borderId="0" xfId="5" applyFont="1" applyBorder="1" applyAlignment="1">
      <alignment horizontal="left"/>
    </xf>
    <xf numFmtId="0" fontId="7" fillId="0" borderId="0" xfId="5" quotePrefix="1" applyFont="1" applyBorder="1" applyAlignment="1">
      <alignment horizontal="left"/>
    </xf>
    <xf numFmtId="17" fontId="3" fillId="0" borderId="3" xfId="2" applyNumberFormat="1" applyFont="1" applyBorder="1" applyAlignment="1" applyProtection="1">
      <alignment horizontal="left"/>
    </xf>
    <xf numFmtId="37" fontId="16" fillId="2" borderId="4" xfId="8" applyFont="1" applyFill="1" applyBorder="1" applyAlignment="1">
      <alignment horizontal="center" vertical="center" wrapText="1"/>
    </xf>
    <xf numFmtId="37" fontId="16" fillId="2" borderId="5" xfId="8" applyFont="1" applyFill="1" applyBorder="1" applyAlignment="1">
      <alignment horizontal="center" vertical="center" wrapText="1"/>
    </xf>
    <xf numFmtId="37" fontId="16" fillId="2" borderId="6" xfId="8" applyFont="1" applyFill="1" applyBorder="1" applyAlignment="1">
      <alignment horizontal="center" vertical="center" wrapText="1"/>
    </xf>
    <xf numFmtId="0" fontId="16" fillId="2" borderId="0" xfId="6" applyFont="1" applyFill="1" applyAlignment="1" applyProtection="1">
      <alignment horizontal="center" vertical="center" wrapText="1"/>
    </xf>
    <xf numFmtId="37" fontId="17" fillId="2" borderId="7" xfId="8" applyFont="1" applyFill="1" applyBorder="1" applyAlignment="1">
      <alignment horizontal="center"/>
    </xf>
    <xf numFmtId="37" fontId="17" fillId="2" borderId="0" xfId="8" applyFont="1" applyFill="1" applyAlignment="1">
      <alignment horizontal="center"/>
    </xf>
    <xf numFmtId="37" fontId="17" fillId="2" borderId="8" xfId="8" applyFont="1" applyFill="1" applyBorder="1" applyAlignment="1">
      <alignment horizontal="center"/>
    </xf>
    <xf numFmtId="37" fontId="17" fillId="2" borderId="9" xfId="8" applyFont="1" applyFill="1" applyBorder="1" applyAlignment="1">
      <alignment horizontal="center"/>
    </xf>
    <xf numFmtId="37" fontId="17" fillId="2" borderId="10" xfId="8" applyFont="1" applyFill="1" applyBorder="1" applyAlignment="1">
      <alignment horizontal="center"/>
    </xf>
    <xf numFmtId="37" fontId="17" fillId="2" borderId="11" xfId="8" applyFont="1" applyFill="1" applyBorder="1" applyAlignment="1">
      <alignment horizontal="center"/>
    </xf>
    <xf numFmtId="37" fontId="18" fillId="2" borderId="0" xfId="8" applyFont="1" applyFill="1" applyAlignment="1">
      <alignment horizontal="center"/>
    </xf>
    <xf numFmtId="37" fontId="20" fillId="0" borderId="0" xfId="8" applyFont="1" applyAlignment="1">
      <alignment horizontal="center"/>
    </xf>
    <xf numFmtId="17" fontId="21" fillId="0" borderId="0" xfId="7" applyNumberFormat="1" applyFont="1" applyAlignment="1">
      <alignment horizontal="center" vertical="center"/>
    </xf>
    <xf numFmtId="37" fontId="5" fillId="0" borderId="0" xfId="8" applyFont="1" applyAlignment="1">
      <alignment horizontal="center" vertical="top" wrapText="1"/>
    </xf>
    <xf numFmtId="0" fontId="23" fillId="2" borderId="0" xfId="6" applyFont="1" applyFill="1" applyAlignment="1" applyProtection="1">
      <alignment horizont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 wrapText="1"/>
    </xf>
    <xf numFmtId="0" fontId="6" fillId="2" borderId="0" xfId="2" applyFont="1" applyFill="1" applyBorder="1" applyAlignment="1">
      <alignment horizontal="center" wrapText="1"/>
    </xf>
  </cellXfs>
  <cellStyles count="9">
    <cellStyle name="Millares [0]_base monetario temporal" xfId="4" xr:uid="{3D1D58C6-1DBF-4AB4-918D-2B02CA855B43}"/>
    <cellStyle name="Normal" xfId="0" builtinId="0"/>
    <cellStyle name="Normal 2" xfId="7" xr:uid="{376A6BDD-35DF-4F3A-8EE8-326B2DB3ED2C}"/>
    <cellStyle name="Normal 2 14 2" xfId="8" xr:uid="{9DD55BD6-7C0E-47CB-B8BC-E933ED98F303}"/>
    <cellStyle name="Normal 2 2 90" xfId="3" xr:uid="{C68EFF76-AC9B-43C8-9C5C-7B88743142D2}"/>
    <cellStyle name="Normal 75 2" xfId="5" xr:uid="{7A025021-EB67-4419-A06B-F3F1B1972754}"/>
    <cellStyle name="Normal 76 16" xfId="2" xr:uid="{99BE7099-D833-4B6E-A516-B41985337069}"/>
    <cellStyle name="Normal_BG-bcos-Jul-2001" xfId="6" xr:uid="{0D78DBCC-121E-4E34-9D53-B8EF470481BC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692727</xdr:colOff>
      <xdr:row>1</xdr:row>
      <xdr:rowOff>58538</xdr:rowOff>
    </xdr:from>
    <xdr:to>
      <xdr:col>6</xdr:col>
      <xdr:colOff>318710</xdr:colOff>
      <xdr:row>9</xdr:row>
      <xdr:rowOff>164523</xdr:rowOff>
    </xdr:to>
    <xdr:pic>
      <xdr:nvPicPr>
        <xdr:cNvPr id="2" name="Picture 14">
          <a:extLst>
            <a:ext uri="{FF2B5EF4-FFF2-40B4-BE49-F238E27FC236}">
              <a16:creationId xmlns:a16="http://schemas.microsoft.com/office/drawing/2014/main" id="{343EF73A-1BF2-4591-AACF-C402C60F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067" y="256658"/>
          <a:ext cx="1790063" cy="1690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7B8D9-CC96-44F5-B3CC-7FE0821BFAF5}">
  <dimension ref="A1:K28"/>
  <sheetViews>
    <sheetView showGridLines="0" tabSelected="1" zoomScale="88" workbookViewId="0">
      <selection activeCell="E20" sqref="E20:G22"/>
    </sheetView>
  </sheetViews>
  <sheetFormatPr baseColWidth="10" defaultRowHeight="14.4"/>
  <cols>
    <col min="1" max="1" width="3.44140625" style="39" customWidth="1"/>
    <col min="2" max="10" width="15.77734375" style="39" customWidth="1"/>
    <col min="11" max="11" width="3.33203125" style="39" customWidth="1"/>
    <col min="12" max="16384" width="11.5546875" style="39"/>
  </cols>
  <sheetData>
    <row r="1" spans="1:11" ht="15.6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6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5.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ht="15.6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5.6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5.6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5.6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5.6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</row>
    <row r="9" spans="1:11" ht="15.6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1:11" ht="15.6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</row>
    <row r="11" spans="1:11" ht="15.6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</row>
    <row r="12" spans="1:11" ht="15.6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</row>
    <row r="13" spans="1:11" ht="15.6">
      <c r="A13" s="38"/>
      <c r="B13" s="48" t="s">
        <v>10</v>
      </c>
      <c r="C13" s="49"/>
      <c r="D13" s="49"/>
      <c r="E13" s="50"/>
      <c r="F13" s="51" t="s">
        <v>11</v>
      </c>
      <c r="G13" s="48" t="s">
        <v>16</v>
      </c>
      <c r="H13" s="49"/>
      <c r="I13" s="49"/>
      <c r="J13" s="50"/>
      <c r="K13" s="38"/>
    </row>
    <row r="14" spans="1:11" ht="14.4" customHeight="1">
      <c r="A14" s="38"/>
      <c r="B14" s="52" t="s">
        <v>12</v>
      </c>
      <c r="C14" s="53"/>
      <c r="D14" s="53"/>
      <c r="E14" s="54"/>
      <c r="F14" s="51"/>
      <c r="G14" s="52" t="s">
        <v>17</v>
      </c>
      <c r="H14" s="53"/>
      <c r="I14" s="53"/>
      <c r="J14" s="54"/>
      <c r="K14" s="38"/>
    </row>
    <row r="15" spans="1:11" ht="14.4" customHeight="1">
      <c r="A15" s="38"/>
      <c r="B15" s="55" t="s">
        <v>13</v>
      </c>
      <c r="C15" s="56"/>
      <c r="D15" s="56"/>
      <c r="E15" s="57"/>
      <c r="F15" s="51"/>
      <c r="G15" s="55" t="s">
        <v>18</v>
      </c>
      <c r="H15" s="56"/>
      <c r="I15" s="56"/>
      <c r="J15" s="57"/>
      <c r="K15" s="38"/>
    </row>
    <row r="16" spans="1:11" ht="15.6">
      <c r="A16" s="38"/>
      <c r="B16" s="58"/>
      <c r="C16" s="58"/>
      <c r="D16" s="58"/>
      <c r="E16" s="58"/>
      <c r="F16" s="58"/>
      <c r="G16" s="58"/>
      <c r="H16" s="58"/>
      <c r="I16" s="58"/>
      <c r="J16" s="58"/>
      <c r="K16" s="38"/>
    </row>
    <row r="17" spans="1:11" ht="15.6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1:11">
      <c r="B18" s="40"/>
      <c r="C18" s="40"/>
      <c r="D18" s="40"/>
      <c r="E18" s="40"/>
      <c r="F18" s="40"/>
      <c r="G18" s="40"/>
      <c r="H18" s="40"/>
      <c r="I18" s="40"/>
      <c r="J18" s="40"/>
    </row>
    <row r="19" spans="1:11" ht="22.8">
      <c r="B19" s="59" t="s">
        <v>15</v>
      </c>
      <c r="C19" s="59"/>
      <c r="D19" s="59"/>
      <c r="E19" s="59"/>
      <c r="F19" s="59"/>
      <c r="G19" s="59"/>
      <c r="H19" s="59"/>
      <c r="I19" s="59"/>
      <c r="J19" s="59"/>
    </row>
    <row r="20" spans="1:11">
      <c r="B20" s="40"/>
      <c r="C20" s="40"/>
      <c r="D20" s="40"/>
      <c r="E20" s="60">
        <v>46113</v>
      </c>
      <c r="F20" s="60"/>
      <c r="G20" s="60"/>
      <c r="H20" s="40"/>
      <c r="I20" s="40"/>
      <c r="J20" s="40"/>
    </row>
    <row r="21" spans="1:11">
      <c r="B21" s="40"/>
      <c r="C21" s="40"/>
      <c r="D21" s="40"/>
      <c r="E21" s="60"/>
      <c r="F21" s="60"/>
      <c r="G21" s="60"/>
      <c r="H21" s="40"/>
      <c r="I21" s="40"/>
      <c r="J21" s="40"/>
    </row>
    <row r="22" spans="1:11">
      <c r="B22" s="40"/>
      <c r="C22" s="40"/>
      <c r="D22" s="40"/>
      <c r="E22" s="60"/>
      <c r="F22" s="60"/>
      <c r="G22" s="60"/>
      <c r="H22" s="40"/>
      <c r="I22" s="40"/>
      <c r="J22" s="40"/>
    </row>
    <row r="23" spans="1:11" ht="25.2">
      <c r="B23" s="40"/>
      <c r="C23" s="40"/>
      <c r="D23" s="40"/>
      <c r="E23" s="41"/>
      <c r="F23" s="42"/>
      <c r="G23" s="42"/>
      <c r="H23" s="40"/>
      <c r="I23" s="40"/>
      <c r="J23" s="40"/>
    </row>
    <row r="24" spans="1:11">
      <c r="B24" s="61" t="s">
        <v>14</v>
      </c>
      <c r="C24" s="61"/>
      <c r="D24" s="61"/>
      <c r="E24" s="61"/>
      <c r="F24" s="61"/>
      <c r="G24" s="61"/>
      <c r="H24" s="61"/>
      <c r="I24" s="61"/>
      <c r="J24" s="61"/>
    </row>
    <row r="25" spans="1:11">
      <c r="B25" s="61"/>
      <c r="C25" s="61"/>
      <c r="D25" s="61"/>
      <c r="E25" s="61"/>
      <c r="F25" s="61"/>
      <c r="G25" s="61"/>
      <c r="H25" s="61"/>
      <c r="I25" s="61"/>
      <c r="J25" s="61"/>
    </row>
    <row r="26" spans="1:11">
      <c r="B26" s="61"/>
      <c r="C26" s="61"/>
      <c r="D26" s="61"/>
      <c r="E26" s="61"/>
      <c r="F26" s="61"/>
      <c r="G26" s="61"/>
      <c r="H26" s="61"/>
      <c r="I26" s="61"/>
      <c r="J26" s="61"/>
    </row>
    <row r="27" spans="1:11">
      <c r="B27" s="61"/>
      <c r="C27" s="61"/>
      <c r="D27" s="61"/>
      <c r="E27" s="61"/>
      <c r="F27" s="61"/>
      <c r="G27" s="61"/>
      <c r="H27" s="61"/>
      <c r="I27" s="61"/>
      <c r="J27" s="61"/>
    </row>
    <row r="28" spans="1:11" ht="15.6">
      <c r="A28" s="43"/>
      <c r="B28" s="43"/>
      <c r="C28" s="43"/>
      <c r="D28" s="43"/>
      <c r="E28" s="43"/>
      <c r="F28" s="43"/>
      <c r="G28" s="43"/>
      <c r="H28" s="43"/>
      <c r="I28" s="43"/>
      <c r="J28" s="62"/>
      <c r="K28" s="62"/>
    </row>
  </sheetData>
  <mergeCells count="12">
    <mergeCell ref="B16:J16"/>
    <mergeCell ref="B19:J19"/>
    <mergeCell ref="E20:G22"/>
    <mergeCell ref="B24:J27"/>
    <mergeCell ref="J28:K28"/>
    <mergeCell ref="B13:E13"/>
    <mergeCell ref="F13:F15"/>
    <mergeCell ref="G13:J13"/>
    <mergeCell ref="B14:E14"/>
    <mergeCell ref="G14:J14"/>
    <mergeCell ref="B15:E15"/>
    <mergeCell ref="G15:J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E7F4-073C-43F7-955C-2C5CC642CBFF}">
  <sheetPr>
    <tabColor theme="6" tint="0.39997558519241921"/>
    <pageSetUpPr fitToPage="1"/>
  </sheetPr>
  <dimension ref="A1:L325"/>
  <sheetViews>
    <sheetView showGridLines="0" zoomScale="115" zoomScaleNormal="115" zoomScaleSheetLayoutView="100" workbookViewId="0">
      <pane xSplit="1" ySplit="4" topLeftCell="B299" activePane="bottomRight" state="frozen"/>
      <selection pane="topRight" activeCell="L359" sqref="L359"/>
      <selection pane="bottomLeft" activeCell="L359" sqref="L359"/>
      <selection pane="bottomRight" activeCell="G321" sqref="G321"/>
    </sheetView>
  </sheetViews>
  <sheetFormatPr baseColWidth="10" defaultColWidth="12" defaultRowHeight="10.199999999999999"/>
  <cols>
    <col min="1" max="1" width="10.33203125" style="2" customWidth="1"/>
    <col min="2" max="2" width="16.6640625" style="1" customWidth="1"/>
    <col min="3" max="3" width="10.44140625" style="2" customWidth="1"/>
    <col min="4" max="4" width="10.6640625" style="2" customWidth="1"/>
    <col min="5" max="5" width="14.6640625" style="2" customWidth="1"/>
    <col min="6" max="6" width="18.6640625" style="2" customWidth="1"/>
    <col min="7" max="7" width="15.109375" style="2" customWidth="1"/>
    <col min="8" max="16384" width="12" style="2"/>
  </cols>
  <sheetData>
    <row r="1" spans="1:7" s="3" customFormat="1" ht="13.2">
      <c r="A1" s="65" t="s">
        <v>0</v>
      </c>
      <c r="B1" s="65"/>
      <c r="C1" s="65"/>
      <c r="D1" s="65"/>
      <c r="E1" s="65"/>
      <c r="F1" s="65"/>
      <c r="G1" s="65"/>
    </row>
    <row r="2" spans="1:7" s="3" customFormat="1" ht="13.8" thickBot="1">
      <c r="A2" s="66" t="s">
        <v>19</v>
      </c>
      <c r="B2" s="66"/>
      <c r="C2" s="66"/>
      <c r="D2" s="66"/>
      <c r="E2" s="66"/>
      <c r="F2" s="66"/>
      <c r="G2" s="66"/>
    </row>
    <row r="3" spans="1:7" s="3" customFormat="1" ht="27" customHeight="1" thickTop="1">
      <c r="A3" s="63" t="s">
        <v>1</v>
      </c>
      <c r="B3" s="67" t="s">
        <v>2</v>
      </c>
      <c r="C3" s="64" t="s">
        <v>3</v>
      </c>
      <c r="D3" s="64"/>
      <c r="E3" s="63" t="s">
        <v>4</v>
      </c>
      <c r="F3" s="63" t="s">
        <v>5</v>
      </c>
      <c r="G3" s="63" t="s">
        <v>6</v>
      </c>
    </row>
    <row r="4" spans="1:7" s="3" customFormat="1" ht="15.75" customHeight="1">
      <c r="A4" s="64"/>
      <c r="B4" s="68"/>
      <c r="C4" s="44" t="s">
        <v>7</v>
      </c>
      <c r="D4" s="44" t="s">
        <v>8</v>
      </c>
      <c r="E4" s="64"/>
      <c r="F4" s="64"/>
      <c r="G4" s="64"/>
    </row>
    <row r="5" spans="1:7" s="3" customFormat="1" ht="15.75" customHeight="1">
      <c r="A5" s="4">
        <v>2002</v>
      </c>
      <c r="B5" s="5">
        <f t="shared" ref="B5:F5" si="0">SUM(B6:B17)</f>
        <v>127845.19599999998</v>
      </c>
      <c r="C5" s="6">
        <f t="shared" si="0"/>
        <v>18056</v>
      </c>
      <c r="D5" s="6">
        <f t="shared" si="0"/>
        <v>15385.430999999999</v>
      </c>
      <c r="E5" s="6">
        <f t="shared" si="0"/>
        <v>0</v>
      </c>
      <c r="F5" s="6">
        <f t="shared" si="0"/>
        <v>0</v>
      </c>
      <c r="G5" s="6">
        <f>SUM(G6:G17)</f>
        <v>161286.62699999998</v>
      </c>
    </row>
    <row r="6" spans="1:7" ht="14.25" customHeight="1">
      <c r="A6" s="7">
        <v>37257</v>
      </c>
      <c r="B6" s="8">
        <v>7315.4890000000005</v>
      </c>
      <c r="C6" s="9">
        <v>0</v>
      </c>
      <c r="D6" s="9">
        <v>0</v>
      </c>
      <c r="E6" s="9">
        <v>0</v>
      </c>
      <c r="F6" s="9">
        <v>0</v>
      </c>
      <c r="G6" s="9">
        <v>7315.4890000000005</v>
      </c>
    </row>
    <row r="7" spans="1:7" ht="14.25" customHeight="1">
      <c r="A7" s="7">
        <v>37288</v>
      </c>
      <c r="B7" s="8">
        <v>6349.8059999999978</v>
      </c>
      <c r="C7" s="9">
        <v>0</v>
      </c>
      <c r="D7" s="9">
        <v>0</v>
      </c>
      <c r="E7" s="9">
        <v>0</v>
      </c>
      <c r="F7" s="9">
        <v>0</v>
      </c>
      <c r="G7" s="9">
        <v>6349.8059999999978</v>
      </c>
    </row>
    <row r="8" spans="1:7" ht="14.25" customHeight="1">
      <c r="A8" s="7">
        <v>37316</v>
      </c>
      <c r="B8" s="8">
        <v>7287.755000000001</v>
      </c>
      <c r="C8" s="9">
        <v>1592.2429999999999</v>
      </c>
      <c r="D8" s="9">
        <v>1433.8899999999999</v>
      </c>
      <c r="E8" s="9">
        <v>0</v>
      </c>
      <c r="F8" s="9">
        <v>0</v>
      </c>
      <c r="G8" s="9">
        <v>10313.888000000001</v>
      </c>
    </row>
    <row r="9" spans="1:7" ht="14.25" customHeight="1">
      <c r="A9" s="7">
        <v>37347</v>
      </c>
      <c r="B9" s="8">
        <v>8941.8780000000006</v>
      </c>
      <c r="C9" s="9">
        <v>1414.2590000000005</v>
      </c>
      <c r="D9" s="9">
        <v>1128.6830000000004</v>
      </c>
      <c r="E9" s="9">
        <v>0</v>
      </c>
      <c r="F9" s="9">
        <v>0</v>
      </c>
      <c r="G9" s="9">
        <v>11484.820000000002</v>
      </c>
    </row>
    <row r="10" spans="1:7" ht="14.25" customHeight="1">
      <c r="A10" s="7">
        <v>37377</v>
      </c>
      <c r="B10" s="8">
        <v>9833.7940000000017</v>
      </c>
      <c r="C10" s="9">
        <v>2930.3349999999991</v>
      </c>
      <c r="D10" s="9">
        <v>1224.4709999999995</v>
      </c>
      <c r="E10" s="9">
        <v>0</v>
      </c>
      <c r="F10" s="9">
        <v>0</v>
      </c>
      <c r="G10" s="9">
        <v>13988.6</v>
      </c>
    </row>
    <row r="11" spans="1:7" ht="14.25" customHeight="1">
      <c r="A11" s="7">
        <v>37408</v>
      </c>
      <c r="B11" s="8">
        <v>8226.226999999999</v>
      </c>
      <c r="C11" s="9">
        <v>49.25</v>
      </c>
      <c r="D11" s="9">
        <v>1313.5620000000008</v>
      </c>
      <c r="E11" s="9">
        <v>0</v>
      </c>
      <c r="F11" s="9">
        <v>0</v>
      </c>
      <c r="G11" s="9">
        <v>9589.0390000000007</v>
      </c>
    </row>
    <row r="12" spans="1:7" ht="14.25" customHeight="1">
      <c r="A12" s="7">
        <v>37438</v>
      </c>
      <c r="B12" s="8">
        <v>6738.1770000000033</v>
      </c>
      <c r="C12" s="9">
        <v>1655.487000000001</v>
      </c>
      <c r="D12" s="9">
        <v>1530.9239999999991</v>
      </c>
      <c r="E12" s="9">
        <v>0</v>
      </c>
      <c r="F12" s="9">
        <v>0</v>
      </c>
      <c r="G12" s="9">
        <v>9924.5880000000034</v>
      </c>
    </row>
    <row r="13" spans="1:7" ht="14.25" customHeight="1">
      <c r="A13" s="7">
        <v>37469</v>
      </c>
      <c r="B13" s="8">
        <v>11432.365000000005</v>
      </c>
      <c r="C13" s="9">
        <v>1626.4269999999997</v>
      </c>
      <c r="D13" s="9">
        <v>1322.3060000000005</v>
      </c>
      <c r="E13" s="9">
        <v>0</v>
      </c>
      <c r="F13" s="9">
        <v>0</v>
      </c>
      <c r="G13" s="9">
        <v>14381.098000000005</v>
      </c>
    </row>
    <row r="14" spans="1:7" ht="14.25" customHeight="1">
      <c r="A14" s="7">
        <v>37500</v>
      </c>
      <c r="B14" s="8">
        <v>13172.861999999994</v>
      </c>
      <c r="C14" s="9">
        <v>3050.0139999999992</v>
      </c>
      <c r="D14" s="9">
        <v>1071.847999999999</v>
      </c>
      <c r="E14" s="9">
        <v>0</v>
      </c>
      <c r="F14" s="9">
        <v>0</v>
      </c>
      <c r="G14" s="9">
        <v>17294.723999999991</v>
      </c>
    </row>
    <row r="15" spans="1:7" ht="14.25" customHeight="1">
      <c r="A15" s="7">
        <v>37530</v>
      </c>
      <c r="B15" s="8">
        <v>15421.497999999992</v>
      </c>
      <c r="C15" s="9">
        <v>6.7420000000001892</v>
      </c>
      <c r="D15" s="9">
        <v>1002.6440000000021</v>
      </c>
      <c r="E15" s="9">
        <v>0</v>
      </c>
      <c r="F15" s="9">
        <v>0</v>
      </c>
      <c r="G15" s="9">
        <v>16430.883999999995</v>
      </c>
    </row>
    <row r="16" spans="1:7" ht="14.25" customHeight="1">
      <c r="A16" s="7">
        <v>37561</v>
      </c>
      <c r="B16" s="8">
        <v>3299.6550000000134</v>
      </c>
      <c r="C16" s="9">
        <v>2891.2430000000004</v>
      </c>
      <c r="D16" s="9">
        <v>1187.5389999999989</v>
      </c>
      <c r="E16" s="9">
        <v>0</v>
      </c>
      <c r="F16" s="9">
        <v>0</v>
      </c>
      <c r="G16" s="9">
        <v>7378.4370000000126</v>
      </c>
    </row>
    <row r="17" spans="1:7" ht="14.25" customHeight="1">
      <c r="A17" s="7">
        <v>37591</v>
      </c>
      <c r="B17" s="8">
        <v>29825.689999999973</v>
      </c>
      <c r="C17" s="9">
        <v>2840</v>
      </c>
      <c r="D17" s="9">
        <v>4169.5639999999985</v>
      </c>
      <c r="E17" s="9">
        <v>0</v>
      </c>
      <c r="F17" s="9">
        <v>0</v>
      </c>
      <c r="G17" s="9">
        <v>36835.253999999972</v>
      </c>
    </row>
    <row r="18" spans="1:7" ht="14.25" customHeight="1">
      <c r="A18" s="4">
        <v>2003</v>
      </c>
      <c r="B18" s="5">
        <f t="shared" ref="B18:F18" si="1">SUM(B19:B30)</f>
        <v>183820.883</v>
      </c>
      <c r="C18" s="6">
        <f t="shared" si="1"/>
        <v>14967.794</v>
      </c>
      <c r="D18" s="6">
        <f t="shared" si="1"/>
        <v>10794.003000000001</v>
      </c>
      <c r="E18" s="6">
        <f t="shared" si="1"/>
        <v>4025.306</v>
      </c>
      <c r="F18" s="6">
        <f t="shared" si="1"/>
        <v>6987.2890000000007</v>
      </c>
      <c r="G18" s="6">
        <f>SUM(G19:G30)</f>
        <v>220595.27499999999</v>
      </c>
    </row>
    <row r="19" spans="1:7" ht="14.25" customHeight="1">
      <c r="A19" s="7">
        <v>37622</v>
      </c>
      <c r="B19" s="8">
        <v>15728.331000000002</v>
      </c>
      <c r="C19" s="9">
        <v>0</v>
      </c>
      <c r="D19" s="9">
        <v>0</v>
      </c>
      <c r="E19" s="9">
        <v>0</v>
      </c>
      <c r="F19" s="9">
        <v>0</v>
      </c>
      <c r="G19" s="9">
        <v>15728.331000000002</v>
      </c>
    </row>
    <row r="20" spans="1:7" ht="14.25" customHeight="1">
      <c r="A20" s="7">
        <v>37653</v>
      </c>
      <c r="B20" s="8">
        <v>15219.403999999999</v>
      </c>
      <c r="C20" s="9">
        <v>0</v>
      </c>
      <c r="D20" s="9">
        <v>0</v>
      </c>
      <c r="E20" s="9">
        <v>0</v>
      </c>
      <c r="F20" s="9">
        <v>0</v>
      </c>
      <c r="G20" s="9">
        <v>15219.403999999999</v>
      </c>
    </row>
    <row r="21" spans="1:7" ht="14.25" customHeight="1">
      <c r="A21" s="7">
        <v>37681</v>
      </c>
      <c r="B21" s="8">
        <v>18870.869999999995</v>
      </c>
      <c r="C21" s="9">
        <v>0</v>
      </c>
      <c r="D21" s="9">
        <v>1074.883</v>
      </c>
      <c r="E21" s="9">
        <v>0</v>
      </c>
      <c r="F21" s="9">
        <v>0</v>
      </c>
      <c r="G21" s="9">
        <v>19945.752999999997</v>
      </c>
    </row>
    <row r="22" spans="1:7" ht="14.25" customHeight="1">
      <c r="A22" s="7">
        <v>37712</v>
      </c>
      <c r="B22" s="8">
        <v>18961.067999999999</v>
      </c>
      <c r="C22" s="9">
        <v>2657.3429999999998</v>
      </c>
      <c r="D22" s="9">
        <v>908.05500000000006</v>
      </c>
      <c r="E22" s="9">
        <v>0</v>
      </c>
      <c r="F22" s="9">
        <v>0</v>
      </c>
      <c r="G22" s="9">
        <v>22526.466</v>
      </c>
    </row>
    <row r="23" spans="1:7" ht="14.25" customHeight="1">
      <c r="A23" s="7">
        <v>37742</v>
      </c>
      <c r="B23" s="8">
        <v>19490.60100000001</v>
      </c>
      <c r="C23" s="9">
        <v>2697.1359999999995</v>
      </c>
      <c r="D23" s="9">
        <v>830.76699999999983</v>
      </c>
      <c r="E23" s="9">
        <v>252.5</v>
      </c>
      <c r="F23" s="9">
        <v>3583.114</v>
      </c>
      <c r="G23" s="9">
        <v>26854.118000000009</v>
      </c>
    </row>
    <row r="24" spans="1:7" ht="14.25" customHeight="1">
      <c r="A24" s="7">
        <v>37773</v>
      </c>
      <c r="B24" s="8">
        <v>17350.309000000008</v>
      </c>
      <c r="C24" s="9">
        <v>0</v>
      </c>
      <c r="D24" s="9">
        <v>924.1220000000003</v>
      </c>
      <c r="E24" s="9">
        <v>245.88099999999997</v>
      </c>
      <c r="F24" s="9">
        <v>1634.6699999999996</v>
      </c>
      <c r="G24" s="9">
        <v>20154.982000000007</v>
      </c>
    </row>
    <row r="25" spans="1:7" ht="14.25" customHeight="1">
      <c r="A25" s="7">
        <v>37803</v>
      </c>
      <c r="B25" s="8">
        <v>16875.439999999988</v>
      </c>
      <c r="C25" s="9">
        <v>1401.3230000000003</v>
      </c>
      <c r="D25" s="9">
        <v>1009.7479999999996</v>
      </c>
      <c r="E25" s="9">
        <v>262.18000000000006</v>
      </c>
      <c r="F25" s="9">
        <v>0</v>
      </c>
      <c r="G25" s="9">
        <v>19548.690999999988</v>
      </c>
    </row>
    <row r="26" spans="1:7" ht="14.25" customHeight="1">
      <c r="A26" s="7">
        <v>37834</v>
      </c>
      <c r="B26" s="8">
        <v>14344.887000000002</v>
      </c>
      <c r="C26" s="9">
        <v>1315.728000000001</v>
      </c>
      <c r="D26" s="9">
        <v>946.51299999999992</v>
      </c>
      <c r="E26" s="9">
        <v>153.92599999999993</v>
      </c>
      <c r="F26" s="9">
        <v>0</v>
      </c>
      <c r="G26" s="9">
        <v>16761.054000000004</v>
      </c>
    </row>
    <row r="27" spans="1:7" ht="14.25" customHeight="1">
      <c r="A27" s="7">
        <v>37865</v>
      </c>
      <c r="B27" s="8">
        <v>12594.556000000011</v>
      </c>
      <c r="C27" s="9">
        <v>1086.6350000000002</v>
      </c>
      <c r="D27" s="9">
        <v>909.58300000000054</v>
      </c>
      <c r="E27" s="9">
        <v>198.48599999999999</v>
      </c>
      <c r="F27" s="9">
        <v>0</v>
      </c>
      <c r="G27" s="9">
        <v>14789.260000000013</v>
      </c>
    </row>
    <row r="28" spans="1:7" ht="14.25" customHeight="1">
      <c r="A28" s="7">
        <v>37895</v>
      </c>
      <c r="B28" s="8">
        <v>11830.472000000009</v>
      </c>
      <c r="C28" s="9">
        <v>1305.3719999999994</v>
      </c>
      <c r="D28" s="9">
        <v>874.28199999999924</v>
      </c>
      <c r="E28" s="9">
        <v>552.48099999999999</v>
      </c>
      <c r="F28" s="9">
        <v>1056.7029999999995</v>
      </c>
      <c r="G28" s="9">
        <v>15619.310000000007</v>
      </c>
    </row>
    <row r="29" spans="1:7" ht="14.25" customHeight="1">
      <c r="A29" s="7">
        <v>37926</v>
      </c>
      <c r="B29" s="8">
        <v>11042.869000000006</v>
      </c>
      <c r="C29" s="9">
        <v>1040.8949999999986</v>
      </c>
      <c r="D29" s="9">
        <v>833.39000000000124</v>
      </c>
      <c r="E29" s="9">
        <v>1062.9309999999998</v>
      </c>
      <c r="F29" s="9">
        <v>0</v>
      </c>
      <c r="G29" s="9">
        <v>13980.085000000006</v>
      </c>
    </row>
    <row r="30" spans="1:7" ht="14.25" customHeight="1">
      <c r="A30" s="7">
        <v>37956</v>
      </c>
      <c r="B30" s="8">
        <v>11512.075999999972</v>
      </c>
      <c r="C30" s="9">
        <v>3463.362000000001</v>
      </c>
      <c r="D30" s="9">
        <v>2482.66</v>
      </c>
      <c r="E30" s="9">
        <v>1296.9210000000003</v>
      </c>
      <c r="F30" s="9">
        <v>712.8020000000015</v>
      </c>
      <c r="G30" s="9">
        <v>19467.820999999974</v>
      </c>
    </row>
    <row r="31" spans="1:7" ht="14.25" customHeight="1">
      <c r="A31" s="4">
        <v>2004</v>
      </c>
      <c r="B31" s="5">
        <f t="shared" ref="B31:F31" si="2">SUM(B32:B43)</f>
        <v>140124.45300000001</v>
      </c>
      <c r="C31" s="6">
        <f t="shared" si="2"/>
        <v>7697.192</v>
      </c>
      <c r="D31" s="6">
        <f t="shared" si="2"/>
        <v>13024.825999999999</v>
      </c>
      <c r="E31" s="6">
        <f t="shared" si="2"/>
        <v>399.10399999999998</v>
      </c>
      <c r="F31" s="6">
        <f t="shared" si="2"/>
        <v>18929.440999999999</v>
      </c>
      <c r="G31" s="6">
        <f>SUM(G32:G43)</f>
        <v>180175.01600000003</v>
      </c>
    </row>
    <row r="32" spans="1:7" ht="14.25" customHeight="1">
      <c r="A32" s="7">
        <v>37987</v>
      </c>
      <c r="B32" s="8">
        <v>11644.990999999998</v>
      </c>
      <c r="C32" s="9">
        <v>0</v>
      </c>
      <c r="D32" s="9">
        <v>0</v>
      </c>
      <c r="E32" s="9">
        <v>150.84899999999999</v>
      </c>
      <c r="F32" s="9">
        <v>353.21899999999999</v>
      </c>
      <c r="G32" s="9">
        <v>12149.058999999997</v>
      </c>
    </row>
    <row r="33" spans="1:7" ht="14.25" customHeight="1">
      <c r="A33" s="7">
        <v>38018</v>
      </c>
      <c r="B33" s="8">
        <v>11833.415000000005</v>
      </c>
      <c r="C33" s="9">
        <v>0</v>
      </c>
      <c r="D33" s="9">
        <v>7.8470000000000004</v>
      </c>
      <c r="E33" s="9">
        <v>157.68</v>
      </c>
      <c r="F33" s="9">
        <v>0</v>
      </c>
      <c r="G33" s="9">
        <v>11998.942000000005</v>
      </c>
    </row>
    <row r="34" spans="1:7" ht="14.25" customHeight="1">
      <c r="A34" s="7">
        <v>38047</v>
      </c>
      <c r="B34" s="8">
        <v>12835.726000000002</v>
      </c>
      <c r="C34" s="9">
        <v>917.09100000000001</v>
      </c>
      <c r="D34" s="9">
        <v>816.42200000000003</v>
      </c>
      <c r="E34" s="9">
        <v>181.17000000000002</v>
      </c>
      <c r="F34" s="9">
        <v>701.31999999999994</v>
      </c>
      <c r="G34" s="9">
        <v>15451.729000000003</v>
      </c>
    </row>
    <row r="35" spans="1:7" ht="14.25" customHeight="1">
      <c r="A35" s="7">
        <v>38078</v>
      </c>
      <c r="B35" s="8">
        <v>12716.622000000003</v>
      </c>
      <c r="C35" s="9">
        <v>817.42500000000007</v>
      </c>
      <c r="D35" s="9">
        <v>632.24900000000002</v>
      </c>
      <c r="E35" s="9">
        <v>408.00899999999996</v>
      </c>
      <c r="F35" s="9">
        <v>329.24700000000007</v>
      </c>
      <c r="G35" s="9">
        <v>14903.552000000001</v>
      </c>
    </row>
    <row r="36" spans="1:7" ht="14.25" customHeight="1">
      <c r="A36" s="7">
        <v>38108</v>
      </c>
      <c r="B36" s="8">
        <v>14011.694999999992</v>
      </c>
      <c r="C36" s="9">
        <v>903.02</v>
      </c>
      <c r="D36" s="9">
        <v>921.13700000000017</v>
      </c>
      <c r="E36" s="9">
        <v>218.226</v>
      </c>
      <c r="F36" s="9">
        <v>413.48800000000006</v>
      </c>
      <c r="G36" s="9">
        <v>16467.565999999995</v>
      </c>
    </row>
    <row r="37" spans="1:7" ht="14.25" customHeight="1">
      <c r="A37" s="7">
        <v>38139</v>
      </c>
      <c r="B37" s="8">
        <v>13690.815999999999</v>
      </c>
      <c r="C37" s="9">
        <v>920.63900000000012</v>
      </c>
      <c r="D37" s="9">
        <v>876.02699999999959</v>
      </c>
      <c r="E37" s="9">
        <v>-593.23599999999999</v>
      </c>
      <c r="F37" s="9">
        <v>1113.2059999999999</v>
      </c>
      <c r="G37" s="9">
        <v>16007.451999999997</v>
      </c>
    </row>
    <row r="38" spans="1:7" ht="14.25" customHeight="1">
      <c r="A38" s="7">
        <v>38169</v>
      </c>
      <c r="B38" s="8">
        <v>13046.904999999999</v>
      </c>
      <c r="C38" s="9">
        <v>836.48800000000028</v>
      </c>
      <c r="D38" s="9">
        <v>910.29700000000048</v>
      </c>
      <c r="E38" s="9">
        <v>-389.904</v>
      </c>
      <c r="F38" s="9">
        <v>1360.5459999999998</v>
      </c>
      <c r="G38" s="9">
        <v>15764.332</v>
      </c>
    </row>
    <row r="39" spans="1:7" ht="14.25" customHeight="1">
      <c r="A39" s="7">
        <v>38200</v>
      </c>
      <c r="B39" s="8">
        <v>12569.940999999992</v>
      </c>
      <c r="C39" s="9">
        <v>1181.1789999999992</v>
      </c>
      <c r="D39" s="9">
        <v>872.13299999999981</v>
      </c>
      <c r="E39" s="9">
        <v>25.886000000000024</v>
      </c>
      <c r="F39" s="9">
        <v>228.85999999999967</v>
      </c>
      <c r="G39" s="9">
        <v>14877.998999999993</v>
      </c>
    </row>
    <row r="40" spans="1:7" ht="14.25" customHeight="1">
      <c r="A40" s="7">
        <v>38231</v>
      </c>
      <c r="B40" s="8">
        <v>11047.294999999998</v>
      </c>
      <c r="C40" s="9">
        <v>23.158000000000357</v>
      </c>
      <c r="D40" s="9">
        <v>1002.5999999999995</v>
      </c>
      <c r="E40" s="9">
        <v>30.334000000000003</v>
      </c>
      <c r="F40" s="9">
        <v>3383.9260000000004</v>
      </c>
      <c r="G40" s="9">
        <v>15487.312999999998</v>
      </c>
    </row>
    <row r="41" spans="1:7" ht="14.25" customHeight="1">
      <c r="A41" s="7">
        <v>38261</v>
      </c>
      <c r="B41" s="8">
        <v>9796.0490000000136</v>
      </c>
      <c r="C41" s="9">
        <v>530.94800000000032</v>
      </c>
      <c r="D41" s="9">
        <v>1123.7540000000008</v>
      </c>
      <c r="E41" s="9">
        <v>34.465000000000003</v>
      </c>
      <c r="F41" s="9">
        <v>261.58500000000095</v>
      </c>
      <c r="G41" s="9">
        <v>11746.801000000016</v>
      </c>
    </row>
    <row r="42" spans="1:7" ht="14.25" customHeight="1">
      <c r="A42" s="7">
        <v>38292</v>
      </c>
      <c r="B42" s="8">
        <v>8552.8939999999857</v>
      </c>
      <c r="C42" s="9">
        <v>427.05199999999968</v>
      </c>
      <c r="D42" s="9">
        <v>1241.3060000000005</v>
      </c>
      <c r="E42" s="9">
        <v>38.417000000000002</v>
      </c>
      <c r="F42" s="9">
        <v>9913.2249999999985</v>
      </c>
      <c r="G42" s="9">
        <v>20172.893999999986</v>
      </c>
    </row>
    <row r="43" spans="1:7" ht="14.25" customHeight="1">
      <c r="A43" s="7">
        <v>38322</v>
      </c>
      <c r="B43" s="8">
        <v>8378.1040000000212</v>
      </c>
      <c r="C43" s="9">
        <v>1140.192</v>
      </c>
      <c r="D43" s="9">
        <v>4621.0539999999983</v>
      </c>
      <c r="E43" s="9">
        <v>137.20799999999997</v>
      </c>
      <c r="F43" s="9">
        <v>870.81899999999951</v>
      </c>
      <c r="G43" s="9">
        <v>15147.377000000019</v>
      </c>
    </row>
    <row r="44" spans="1:7" ht="14.25" customHeight="1">
      <c r="A44" s="4">
        <v>2005</v>
      </c>
      <c r="B44" s="5">
        <f t="shared" ref="B44:F44" si="3">SUM(B45:B56)</f>
        <v>144116.32806699999</v>
      </c>
      <c r="C44" s="6">
        <f t="shared" si="3"/>
        <v>4786.4434030000002</v>
      </c>
      <c r="D44" s="6">
        <f t="shared" si="3"/>
        <v>30378.801625</v>
      </c>
      <c r="E44" s="6">
        <f t="shared" si="3"/>
        <v>185.08588499999999</v>
      </c>
      <c r="F44" s="6">
        <f t="shared" si="3"/>
        <v>1.1368683772161603E-13</v>
      </c>
      <c r="G44" s="6">
        <f>SUM(G45:G56)</f>
        <v>179466.65898000001</v>
      </c>
    </row>
    <row r="45" spans="1:7" ht="14.25" customHeight="1">
      <c r="A45" s="7">
        <v>38353</v>
      </c>
      <c r="B45" s="8">
        <v>8241.6759999999995</v>
      </c>
      <c r="C45" s="9">
        <v>0</v>
      </c>
      <c r="D45" s="9">
        <v>0</v>
      </c>
      <c r="E45" s="9">
        <v>0</v>
      </c>
      <c r="F45" s="9">
        <v>193.655</v>
      </c>
      <c r="G45" s="9">
        <v>8435.3310000000001</v>
      </c>
    </row>
    <row r="46" spans="1:7" ht="14.25" customHeight="1">
      <c r="A46" s="7">
        <v>38384</v>
      </c>
      <c r="B46" s="8">
        <v>7781.594000000001</v>
      </c>
      <c r="C46" s="9">
        <v>0</v>
      </c>
      <c r="D46" s="9">
        <v>490.75599999999997</v>
      </c>
      <c r="E46" s="9">
        <v>0</v>
      </c>
      <c r="F46" s="9">
        <v>359.471</v>
      </c>
      <c r="G46" s="9">
        <v>8631.8209999999999</v>
      </c>
    </row>
    <row r="47" spans="1:7" ht="14.25" customHeight="1">
      <c r="A47" s="7">
        <v>38412</v>
      </c>
      <c r="B47" s="8">
        <v>9595.2870000000003</v>
      </c>
      <c r="C47" s="9">
        <v>292.36799999999999</v>
      </c>
      <c r="D47" s="9">
        <v>1850.0060000000003</v>
      </c>
      <c r="E47" s="9">
        <v>0</v>
      </c>
      <c r="F47" s="9">
        <v>472.04300000000012</v>
      </c>
      <c r="G47" s="9">
        <v>12209.704</v>
      </c>
    </row>
    <row r="48" spans="1:7" ht="14.25" customHeight="1">
      <c r="A48" s="7">
        <v>38443</v>
      </c>
      <c r="B48" s="8">
        <v>11866.437999999995</v>
      </c>
      <c r="C48" s="9">
        <v>323.95700000000005</v>
      </c>
      <c r="D48" s="9">
        <v>1747.5569999999998</v>
      </c>
      <c r="E48" s="9">
        <v>0</v>
      </c>
      <c r="F48" s="9">
        <v>533.30499999999984</v>
      </c>
      <c r="G48" s="9">
        <v>14471.256999999994</v>
      </c>
    </row>
    <row r="49" spans="1:7" ht="14.25" customHeight="1">
      <c r="A49" s="7">
        <v>38473</v>
      </c>
      <c r="B49" s="8">
        <v>11133.637000000002</v>
      </c>
      <c r="C49" s="9">
        <v>743.95800000000008</v>
      </c>
      <c r="D49" s="9">
        <v>2018.2829999999999</v>
      </c>
      <c r="E49" s="9">
        <v>0</v>
      </c>
      <c r="F49" s="9">
        <v>519.82899999999995</v>
      </c>
      <c r="G49" s="9">
        <v>14415.707000000002</v>
      </c>
    </row>
    <row r="50" spans="1:7" ht="14.25" customHeight="1">
      <c r="A50" s="7">
        <v>38504</v>
      </c>
      <c r="B50" s="8">
        <v>11891.493000000002</v>
      </c>
      <c r="C50" s="9">
        <v>0</v>
      </c>
      <c r="D50" s="9">
        <v>1659.799</v>
      </c>
      <c r="E50" s="9">
        <v>0</v>
      </c>
      <c r="F50" s="9">
        <v>390.12100000000009</v>
      </c>
      <c r="G50" s="9">
        <v>13941.413</v>
      </c>
    </row>
    <row r="51" spans="1:7" ht="14.25" customHeight="1">
      <c r="A51" s="7">
        <v>38534</v>
      </c>
      <c r="B51" s="8">
        <v>13300.449999999997</v>
      </c>
      <c r="C51" s="9">
        <v>450.33399999999983</v>
      </c>
      <c r="D51" s="9">
        <v>2383.7690000000002</v>
      </c>
      <c r="E51" s="9">
        <v>0</v>
      </c>
      <c r="F51" s="9">
        <v>523.94599999999991</v>
      </c>
      <c r="G51" s="9">
        <v>16658.498999999996</v>
      </c>
    </row>
    <row r="52" spans="1:7" ht="14.25" customHeight="1">
      <c r="A52" s="7">
        <v>38565</v>
      </c>
      <c r="B52" s="8">
        <v>13936.728602000003</v>
      </c>
      <c r="C52" s="9">
        <v>424.07459799999992</v>
      </c>
      <c r="D52" s="9">
        <v>2394.7059999999983</v>
      </c>
      <c r="E52" s="9">
        <v>0</v>
      </c>
      <c r="F52" s="9">
        <v>7.100000002537854E-4</v>
      </c>
      <c r="G52" s="9">
        <v>16755.509910000001</v>
      </c>
    </row>
    <row r="53" spans="1:7" ht="14.25" customHeight="1">
      <c r="A53" s="7">
        <v>38596</v>
      </c>
      <c r="B53" s="8">
        <v>13457.612355999998</v>
      </c>
      <c r="C53" s="9">
        <v>464.95663600000034</v>
      </c>
      <c r="D53" s="9">
        <v>2649.4236670000028</v>
      </c>
      <c r="E53" s="9">
        <v>0</v>
      </c>
      <c r="F53" s="9">
        <v>2.3569999998471758E-3</v>
      </c>
      <c r="G53" s="9">
        <v>16571.995016000004</v>
      </c>
    </row>
    <row r="54" spans="1:7" ht="14.25" customHeight="1">
      <c r="A54" s="7">
        <v>38626</v>
      </c>
      <c r="B54" s="8">
        <v>13942.784419000003</v>
      </c>
      <c r="C54" s="9">
        <v>853.24033899999995</v>
      </c>
      <c r="D54" s="9">
        <v>2798.8472999999994</v>
      </c>
      <c r="E54" s="9">
        <v>0</v>
      </c>
      <c r="F54" s="9">
        <v>-2376.7325639999999</v>
      </c>
      <c r="G54" s="9">
        <v>15218.139494000001</v>
      </c>
    </row>
    <row r="55" spans="1:7" ht="14.25" customHeight="1">
      <c r="A55" s="7">
        <v>38657</v>
      </c>
      <c r="B55" s="8">
        <v>14123.411622999993</v>
      </c>
      <c r="C55" s="9">
        <v>18.301426999999876</v>
      </c>
      <c r="D55" s="9">
        <v>2847.4430329999996</v>
      </c>
      <c r="E55" s="9">
        <v>0</v>
      </c>
      <c r="F55" s="9">
        <v>-615.64050299999997</v>
      </c>
      <c r="G55" s="9">
        <v>16373.515579999994</v>
      </c>
    </row>
    <row r="56" spans="1:7" ht="14.25" customHeight="1">
      <c r="A56" s="7">
        <v>38687</v>
      </c>
      <c r="B56" s="8">
        <v>14845.216067000001</v>
      </c>
      <c r="C56" s="9">
        <v>1215.2534030000002</v>
      </c>
      <c r="D56" s="9">
        <v>9538.2116249999999</v>
      </c>
      <c r="E56" s="9">
        <v>185.08588499999999</v>
      </c>
      <c r="F56" s="9">
        <v>0</v>
      </c>
      <c r="G56" s="9">
        <v>25783.76698</v>
      </c>
    </row>
    <row r="57" spans="1:7" ht="14.25" customHeight="1">
      <c r="A57" s="4">
        <v>2006</v>
      </c>
      <c r="B57" s="5">
        <f t="shared" ref="B57:F57" si="4">SUM(B58:B69)</f>
        <v>276483.46528599999</v>
      </c>
      <c r="C57" s="6">
        <f t="shared" si="4"/>
        <v>6907.6722640000007</v>
      </c>
      <c r="D57" s="6">
        <f t="shared" si="4"/>
        <v>47678.975929</v>
      </c>
      <c r="E57" s="6">
        <f t="shared" si="4"/>
        <v>0</v>
      </c>
      <c r="F57" s="6">
        <f t="shared" si="4"/>
        <v>0</v>
      </c>
      <c r="G57" s="6">
        <f>SUM(G58:G69)</f>
        <v>331070.11347899999</v>
      </c>
    </row>
    <row r="58" spans="1:7" ht="14.25" customHeight="1">
      <c r="A58" s="7">
        <v>38718</v>
      </c>
      <c r="B58" s="8">
        <v>15279.197472</v>
      </c>
      <c r="C58" s="9">
        <v>0</v>
      </c>
      <c r="D58" s="9">
        <v>0</v>
      </c>
      <c r="E58" s="9">
        <v>0</v>
      </c>
      <c r="F58" s="9">
        <v>0</v>
      </c>
      <c r="G58" s="9">
        <v>15279.197472</v>
      </c>
    </row>
    <row r="59" spans="1:7" ht="14.25" customHeight="1">
      <c r="A59" s="7">
        <v>38749</v>
      </c>
      <c r="B59" s="8">
        <v>15277.369506000003</v>
      </c>
      <c r="C59" s="9">
        <v>0</v>
      </c>
      <c r="D59" s="9">
        <v>0</v>
      </c>
      <c r="E59" s="9">
        <v>0</v>
      </c>
      <c r="F59" s="9">
        <v>0</v>
      </c>
      <c r="G59" s="9">
        <v>15277.369506000003</v>
      </c>
    </row>
    <row r="60" spans="1:7" ht="14.25" customHeight="1">
      <c r="A60" s="7">
        <v>38777</v>
      </c>
      <c r="B60" s="8">
        <v>19311.798957999999</v>
      </c>
      <c r="C60" s="9">
        <v>778.54472099999998</v>
      </c>
      <c r="D60" s="9">
        <v>3449.6247069999999</v>
      </c>
      <c r="E60" s="9">
        <v>0</v>
      </c>
      <c r="F60" s="9">
        <v>0</v>
      </c>
      <c r="G60" s="9">
        <v>23539.968385999997</v>
      </c>
    </row>
    <row r="61" spans="1:7" ht="14.25" customHeight="1">
      <c r="A61" s="7">
        <v>38808</v>
      </c>
      <c r="B61" s="8">
        <v>19813.973141999988</v>
      </c>
      <c r="C61" s="9">
        <v>3.8750710000000481</v>
      </c>
      <c r="D61" s="9">
        <v>3171.73038</v>
      </c>
      <c r="E61" s="9">
        <v>0</v>
      </c>
      <c r="F61" s="9">
        <v>0</v>
      </c>
      <c r="G61" s="9">
        <v>22989.578592999987</v>
      </c>
    </row>
    <row r="62" spans="1:7" ht="14.25" customHeight="1">
      <c r="A62" s="7">
        <v>38838</v>
      </c>
      <c r="B62" s="8">
        <v>21423.811225000012</v>
      </c>
      <c r="C62" s="9">
        <v>966.40212600000007</v>
      </c>
      <c r="D62" s="9">
        <v>3420.6237840000013</v>
      </c>
      <c r="E62" s="9">
        <v>0</v>
      </c>
      <c r="F62" s="9">
        <v>0</v>
      </c>
      <c r="G62" s="9">
        <v>25810.837135000016</v>
      </c>
    </row>
    <row r="63" spans="1:7" ht="14.25" customHeight="1">
      <c r="A63" s="7">
        <v>38869</v>
      </c>
      <c r="B63" s="8">
        <v>22464.549904</v>
      </c>
      <c r="C63" s="9">
        <v>33.506986999999754</v>
      </c>
      <c r="D63" s="9">
        <v>3681.3439259999996</v>
      </c>
      <c r="E63" s="9">
        <v>0</v>
      </c>
      <c r="F63" s="9">
        <v>0</v>
      </c>
      <c r="G63" s="9">
        <v>26179.400817000002</v>
      </c>
    </row>
    <row r="64" spans="1:7" ht="14.25" customHeight="1">
      <c r="A64" s="7">
        <v>38899</v>
      </c>
      <c r="B64" s="8">
        <v>25234.465574999995</v>
      </c>
      <c r="C64" s="9">
        <v>570.13045999999986</v>
      </c>
      <c r="D64" s="9">
        <v>3977.0517359999976</v>
      </c>
      <c r="E64" s="9">
        <v>0</v>
      </c>
      <c r="F64" s="9">
        <v>0</v>
      </c>
      <c r="G64" s="9">
        <v>29781.647770999993</v>
      </c>
    </row>
    <row r="65" spans="1:7" ht="14.25" customHeight="1">
      <c r="A65" s="7">
        <v>38930</v>
      </c>
      <c r="B65" s="8">
        <v>26073.496281</v>
      </c>
      <c r="C65" s="9">
        <v>1114.6384189999999</v>
      </c>
      <c r="D65" s="9">
        <v>3903.3251400000008</v>
      </c>
      <c r="E65" s="9">
        <v>0</v>
      </c>
      <c r="F65" s="9">
        <v>0</v>
      </c>
      <c r="G65" s="9">
        <v>31091.45984</v>
      </c>
    </row>
    <row r="66" spans="1:7" ht="14.25" customHeight="1">
      <c r="A66" s="7">
        <v>38961</v>
      </c>
      <c r="B66" s="8">
        <v>26271.168699000002</v>
      </c>
      <c r="C66" s="9">
        <v>0</v>
      </c>
      <c r="D66" s="9">
        <v>4148.4874770000024</v>
      </c>
      <c r="E66" s="9">
        <v>0</v>
      </c>
      <c r="F66" s="9">
        <v>0</v>
      </c>
      <c r="G66" s="9">
        <v>30419.656176000004</v>
      </c>
    </row>
    <row r="67" spans="1:7" ht="14.25" customHeight="1">
      <c r="A67" s="7">
        <v>38991</v>
      </c>
      <c r="B67" s="8">
        <v>29021.262346000003</v>
      </c>
      <c r="C67" s="9">
        <v>1980.5744800000011</v>
      </c>
      <c r="D67" s="9">
        <v>4315.2347589999954</v>
      </c>
      <c r="E67" s="9">
        <v>0</v>
      </c>
      <c r="F67" s="9">
        <v>0</v>
      </c>
      <c r="G67" s="9">
        <v>35317.071584999998</v>
      </c>
    </row>
    <row r="68" spans="1:7" ht="14.25" customHeight="1">
      <c r="A68" s="7">
        <v>39022</v>
      </c>
      <c r="B68" s="8">
        <v>28004.846870000008</v>
      </c>
      <c r="C68" s="9">
        <v>680</v>
      </c>
      <c r="D68" s="9">
        <v>4205.1180020000029</v>
      </c>
      <c r="E68" s="9">
        <v>0</v>
      </c>
      <c r="F68" s="9">
        <v>0</v>
      </c>
      <c r="G68" s="9">
        <v>32889.964872000011</v>
      </c>
    </row>
    <row r="69" spans="1:7" ht="14.25" customHeight="1">
      <c r="A69" s="7">
        <v>39052</v>
      </c>
      <c r="B69" s="8">
        <v>28307.525307999982</v>
      </c>
      <c r="C69" s="9">
        <v>780</v>
      </c>
      <c r="D69" s="9">
        <v>13406.436018</v>
      </c>
      <c r="E69" s="9">
        <v>0</v>
      </c>
      <c r="F69" s="9">
        <v>0</v>
      </c>
      <c r="G69" s="9">
        <v>42493.961325999982</v>
      </c>
    </row>
    <row r="70" spans="1:7" ht="14.25" customHeight="1">
      <c r="A70" s="4">
        <v>2007</v>
      </c>
      <c r="B70" s="5">
        <f t="shared" ref="B70:F70" si="5">SUM(B71:B82)</f>
        <v>326102.493686</v>
      </c>
      <c r="C70" s="6">
        <f t="shared" si="5"/>
        <v>8855.7603340000005</v>
      </c>
      <c r="D70" s="6">
        <f t="shared" si="5"/>
        <v>51444.126937000001</v>
      </c>
      <c r="E70" s="6">
        <f t="shared" si="5"/>
        <v>0</v>
      </c>
      <c r="F70" s="6">
        <f t="shared" si="5"/>
        <v>0</v>
      </c>
      <c r="G70" s="6">
        <f>SUM(G71:G82)</f>
        <v>386402.38095700002</v>
      </c>
    </row>
    <row r="71" spans="1:7" ht="14.25" customHeight="1">
      <c r="A71" s="7">
        <v>39083</v>
      </c>
      <c r="B71" s="8">
        <v>30137.413218000002</v>
      </c>
      <c r="C71" s="9">
        <v>800</v>
      </c>
      <c r="D71" s="9">
        <v>0</v>
      </c>
      <c r="E71" s="9">
        <v>0</v>
      </c>
      <c r="F71" s="9">
        <v>0</v>
      </c>
      <c r="G71" s="9">
        <v>30937.413218000002</v>
      </c>
    </row>
    <row r="72" spans="1:7" ht="14.25" customHeight="1">
      <c r="A72" s="7">
        <v>39114</v>
      </c>
      <c r="B72" s="8">
        <v>29796.137690999996</v>
      </c>
      <c r="C72" s="9">
        <v>800</v>
      </c>
      <c r="D72" s="9">
        <v>0</v>
      </c>
      <c r="E72" s="9">
        <v>0</v>
      </c>
      <c r="F72" s="9">
        <v>0</v>
      </c>
      <c r="G72" s="9">
        <v>30596.137690999996</v>
      </c>
    </row>
    <row r="73" spans="1:7" ht="14.25" customHeight="1">
      <c r="A73" s="7">
        <v>39142</v>
      </c>
      <c r="B73" s="8">
        <v>34027.756911999997</v>
      </c>
      <c r="C73" s="9">
        <v>800</v>
      </c>
      <c r="D73" s="9">
        <v>3960.9091079999998</v>
      </c>
      <c r="E73" s="9">
        <v>0</v>
      </c>
      <c r="F73" s="9">
        <v>0</v>
      </c>
      <c r="G73" s="9">
        <v>38788.666019999997</v>
      </c>
    </row>
    <row r="74" spans="1:7" ht="14.25" customHeight="1">
      <c r="A74" s="7">
        <v>39173</v>
      </c>
      <c r="B74" s="8">
        <v>29880.10805000001</v>
      </c>
      <c r="C74" s="9">
        <v>800</v>
      </c>
      <c r="D74" s="9">
        <v>3519.3850870000006</v>
      </c>
      <c r="E74" s="9">
        <v>0</v>
      </c>
      <c r="F74" s="9">
        <v>0</v>
      </c>
      <c r="G74" s="9">
        <v>34199.493137000012</v>
      </c>
    </row>
    <row r="75" spans="1:7" ht="14.25" customHeight="1">
      <c r="A75" s="7">
        <v>39203</v>
      </c>
      <c r="B75" s="8">
        <v>27998.510668000003</v>
      </c>
      <c r="C75" s="9">
        <v>800</v>
      </c>
      <c r="D75" s="9">
        <v>4086.513359999999</v>
      </c>
      <c r="E75" s="9">
        <v>0</v>
      </c>
      <c r="F75" s="9">
        <v>0</v>
      </c>
      <c r="G75" s="9">
        <v>32885.024028</v>
      </c>
    </row>
    <row r="76" spans="1:7" ht="14.25" customHeight="1">
      <c r="A76" s="7">
        <v>39234</v>
      </c>
      <c r="B76" s="8">
        <v>26297.127459999989</v>
      </c>
      <c r="C76" s="9">
        <v>800</v>
      </c>
      <c r="D76" s="9">
        <v>4002.745941000001</v>
      </c>
      <c r="E76" s="9">
        <v>0</v>
      </c>
      <c r="F76" s="9">
        <v>0</v>
      </c>
      <c r="G76" s="9">
        <v>31099.87340099999</v>
      </c>
    </row>
    <row r="77" spans="1:7" ht="14.25" customHeight="1">
      <c r="A77" s="7">
        <v>39264</v>
      </c>
      <c r="B77" s="8">
        <v>26521.146698999975</v>
      </c>
      <c r="C77" s="9">
        <v>800</v>
      </c>
      <c r="D77" s="9">
        <v>4445.6869819999993</v>
      </c>
      <c r="E77" s="9">
        <v>0</v>
      </c>
      <c r="F77" s="9">
        <v>0</v>
      </c>
      <c r="G77" s="9">
        <v>31766.833680999975</v>
      </c>
    </row>
    <row r="78" spans="1:7" ht="14.25" customHeight="1">
      <c r="A78" s="7">
        <v>39295</v>
      </c>
      <c r="B78" s="8">
        <v>26225.838903000054</v>
      </c>
      <c r="C78" s="9">
        <v>800</v>
      </c>
      <c r="D78" s="9">
        <v>4215.2946710000033</v>
      </c>
      <c r="E78" s="9">
        <v>0</v>
      </c>
      <c r="F78" s="9">
        <v>0</v>
      </c>
      <c r="G78" s="9">
        <v>31241.133574000058</v>
      </c>
    </row>
    <row r="79" spans="1:7" ht="14.25" customHeight="1">
      <c r="A79" s="7">
        <v>39326</v>
      </c>
      <c r="B79" s="8">
        <v>24432.33211399999</v>
      </c>
      <c r="C79" s="9">
        <v>800</v>
      </c>
      <c r="D79" s="9">
        <v>4433.3669879999979</v>
      </c>
      <c r="E79" s="9">
        <v>0</v>
      </c>
      <c r="F79" s="9">
        <v>0</v>
      </c>
      <c r="G79" s="9">
        <v>29665.699101999988</v>
      </c>
    </row>
    <row r="80" spans="1:7" ht="14.25" customHeight="1">
      <c r="A80" s="7">
        <v>39356</v>
      </c>
      <c r="B80" s="8">
        <v>24512.622748999973</v>
      </c>
      <c r="C80" s="9">
        <v>800</v>
      </c>
      <c r="D80" s="9">
        <v>4444.6174219999994</v>
      </c>
      <c r="E80" s="9">
        <v>0</v>
      </c>
      <c r="F80" s="9">
        <v>0</v>
      </c>
      <c r="G80" s="9">
        <v>29757.240170999972</v>
      </c>
    </row>
    <row r="81" spans="1:7" ht="14.25" customHeight="1">
      <c r="A81" s="7">
        <v>39387</v>
      </c>
      <c r="B81" s="8">
        <v>23150.629759000032</v>
      </c>
      <c r="C81" s="9">
        <v>800</v>
      </c>
      <c r="D81" s="9">
        <v>4429.739241999996</v>
      </c>
      <c r="E81" s="9">
        <v>0</v>
      </c>
      <c r="F81" s="9">
        <v>0</v>
      </c>
      <c r="G81" s="9">
        <v>28380.369001000028</v>
      </c>
    </row>
    <row r="82" spans="1:7" ht="14.25" customHeight="1">
      <c r="A82" s="7">
        <v>39417</v>
      </c>
      <c r="B82" s="8">
        <v>23122.869462999981</v>
      </c>
      <c r="C82" s="9">
        <v>55.760334000000512</v>
      </c>
      <c r="D82" s="9">
        <v>13905.868136000005</v>
      </c>
      <c r="E82" s="9">
        <v>0</v>
      </c>
      <c r="F82" s="9">
        <v>0</v>
      </c>
      <c r="G82" s="9">
        <v>37084.497932999984</v>
      </c>
    </row>
    <row r="83" spans="1:7" ht="14.25" customHeight="1">
      <c r="A83" s="4">
        <v>2008</v>
      </c>
      <c r="B83" s="5">
        <f t="shared" ref="B83:F83" si="6">SUM(B84:B95)</f>
        <v>329253.02683400002</v>
      </c>
      <c r="C83" s="6">
        <f t="shared" si="6"/>
        <v>13384.630051</v>
      </c>
      <c r="D83" s="6">
        <f t="shared" si="6"/>
        <v>32363.170989999999</v>
      </c>
      <c r="E83" s="6">
        <f t="shared" si="6"/>
        <v>0</v>
      </c>
      <c r="F83" s="6">
        <f t="shared" si="6"/>
        <v>76.44</v>
      </c>
      <c r="G83" s="6">
        <f>SUM(G84:G95)</f>
        <v>375077.26787500002</v>
      </c>
    </row>
    <row r="84" spans="1:7" ht="14.25" customHeight="1">
      <c r="A84" s="7">
        <v>39448</v>
      </c>
      <c r="B84" s="8">
        <v>23595.533237000003</v>
      </c>
      <c r="C84" s="9">
        <v>800</v>
      </c>
      <c r="D84" s="9">
        <v>0</v>
      </c>
      <c r="E84" s="9">
        <v>0</v>
      </c>
      <c r="F84" s="9">
        <v>0</v>
      </c>
      <c r="G84" s="9">
        <v>24395.533237000003</v>
      </c>
    </row>
    <row r="85" spans="1:7" ht="14.25" customHeight="1">
      <c r="A85" s="7">
        <v>39479</v>
      </c>
      <c r="B85" s="8">
        <v>24148.924552999997</v>
      </c>
      <c r="C85" s="9">
        <v>800</v>
      </c>
      <c r="D85" s="9">
        <v>9268.4269289999993</v>
      </c>
      <c r="E85" s="9">
        <v>0</v>
      </c>
      <c r="F85" s="9">
        <v>0</v>
      </c>
      <c r="G85" s="9">
        <v>34217.351481999998</v>
      </c>
    </row>
    <row r="86" spans="1:7" ht="14.25" customHeight="1">
      <c r="A86" s="7">
        <v>39508</v>
      </c>
      <c r="B86" s="8">
        <v>25479.606167000005</v>
      </c>
      <c r="C86" s="9">
        <v>1000</v>
      </c>
      <c r="D86" s="9">
        <v>4638.7062470000019</v>
      </c>
      <c r="E86" s="9">
        <v>0</v>
      </c>
      <c r="F86" s="9">
        <v>0</v>
      </c>
      <c r="G86" s="9">
        <v>31118.312414000007</v>
      </c>
    </row>
    <row r="87" spans="1:7" ht="14.25" customHeight="1">
      <c r="A87" s="7">
        <v>39539</v>
      </c>
      <c r="B87" s="8">
        <v>27313.102713999993</v>
      </c>
      <c r="C87" s="9">
        <v>1000</v>
      </c>
      <c r="D87" s="9">
        <v>4275.7474469999997</v>
      </c>
      <c r="E87" s="9">
        <v>0</v>
      </c>
      <c r="F87" s="9">
        <v>0</v>
      </c>
      <c r="G87" s="9">
        <v>32588.850160999995</v>
      </c>
    </row>
    <row r="88" spans="1:7" ht="14.25" customHeight="1">
      <c r="A88" s="7">
        <v>39569</v>
      </c>
      <c r="B88" s="8">
        <v>31815.007843000014</v>
      </c>
      <c r="C88" s="9">
        <v>1000</v>
      </c>
      <c r="D88" s="9">
        <v>4275.7474470000016</v>
      </c>
      <c r="E88" s="9">
        <v>0</v>
      </c>
      <c r="F88" s="9">
        <v>0</v>
      </c>
      <c r="G88" s="9">
        <v>37090.755290000016</v>
      </c>
    </row>
    <row r="89" spans="1:7" ht="14.25" customHeight="1">
      <c r="A89" s="7">
        <v>39600</v>
      </c>
      <c r="B89" s="8">
        <v>32611.211664000002</v>
      </c>
      <c r="C89" s="9">
        <v>1000</v>
      </c>
      <c r="D89" s="9">
        <v>2767.9504279999965</v>
      </c>
      <c r="E89" s="9">
        <v>0</v>
      </c>
      <c r="F89" s="9">
        <v>0</v>
      </c>
      <c r="G89" s="9">
        <v>36379.162091999999</v>
      </c>
    </row>
    <row r="90" spans="1:7" ht="14.25" customHeight="1">
      <c r="A90" s="7">
        <v>39630</v>
      </c>
      <c r="B90" s="8">
        <v>34384.974728000001</v>
      </c>
      <c r="C90" s="9">
        <v>1050</v>
      </c>
      <c r="D90" s="9">
        <v>2874.4045690000021</v>
      </c>
      <c r="E90" s="9">
        <v>0</v>
      </c>
      <c r="F90" s="9">
        <v>0</v>
      </c>
      <c r="G90" s="9">
        <v>38309.379297000007</v>
      </c>
    </row>
    <row r="91" spans="1:7" ht="14.25" customHeight="1">
      <c r="A91" s="7">
        <v>39661</v>
      </c>
      <c r="B91" s="8">
        <v>32900.375161999982</v>
      </c>
      <c r="C91" s="9">
        <v>1050</v>
      </c>
      <c r="D91" s="9">
        <v>2772.892359999998</v>
      </c>
      <c r="E91" s="9">
        <v>0</v>
      </c>
      <c r="F91" s="9">
        <v>76.44</v>
      </c>
      <c r="G91" s="9">
        <v>36799.707521999982</v>
      </c>
    </row>
    <row r="92" spans="1:7" ht="14.25" customHeight="1">
      <c r="A92" s="7">
        <v>39692</v>
      </c>
      <c r="B92" s="8">
        <v>29078.557153000002</v>
      </c>
      <c r="C92" s="9">
        <v>1100</v>
      </c>
      <c r="D92" s="9">
        <v>2399.5840729999982</v>
      </c>
      <c r="E92" s="9">
        <v>0</v>
      </c>
      <c r="F92" s="9">
        <v>0</v>
      </c>
      <c r="G92" s="9">
        <v>32578.141226</v>
      </c>
    </row>
    <row r="93" spans="1:7" ht="14.25" customHeight="1">
      <c r="A93" s="7">
        <v>39722</v>
      </c>
      <c r="B93" s="8">
        <v>26322.397952000028</v>
      </c>
      <c r="C93" s="9">
        <v>1100</v>
      </c>
      <c r="D93" s="9">
        <v>2381.027399999999</v>
      </c>
      <c r="E93" s="9">
        <v>0</v>
      </c>
      <c r="F93" s="9">
        <v>0</v>
      </c>
      <c r="G93" s="9">
        <v>29803.425352000027</v>
      </c>
    </row>
    <row r="94" spans="1:7" ht="14.25" customHeight="1">
      <c r="A94" s="7">
        <v>39753</v>
      </c>
      <c r="B94" s="8">
        <v>22028.432245999982</v>
      </c>
      <c r="C94" s="9">
        <v>1987.400388</v>
      </c>
      <c r="D94" s="9">
        <v>-6152.1959579999966</v>
      </c>
      <c r="E94" s="9">
        <v>0</v>
      </c>
      <c r="F94" s="9">
        <v>0</v>
      </c>
      <c r="G94" s="9">
        <v>17863.636675999987</v>
      </c>
    </row>
    <row r="95" spans="1:7" ht="14.25" customHeight="1">
      <c r="A95" s="7">
        <v>39783</v>
      </c>
      <c r="B95" s="8">
        <v>19574.903415000008</v>
      </c>
      <c r="C95" s="9">
        <v>1497.2296630000001</v>
      </c>
      <c r="D95" s="9">
        <v>2860.8800479999991</v>
      </c>
      <c r="E95" s="9">
        <v>0</v>
      </c>
      <c r="F95" s="9">
        <v>0</v>
      </c>
      <c r="G95" s="9">
        <v>23933.013126000005</v>
      </c>
    </row>
    <row r="96" spans="1:7" ht="14.25" customHeight="1">
      <c r="A96" s="4">
        <v>2009</v>
      </c>
      <c r="B96" s="5">
        <f t="shared" ref="B96:F96" si="7">SUM(B97:B108)</f>
        <v>115325.50494899999</v>
      </c>
      <c r="C96" s="6">
        <f t="shared" si="7"/>
        <v>19734.114518999999</v>
      </c>
      <c r="D96" s="6">
        <f t="shared" si="7"/>
        <v>4455.3295319999997</v>
      </c>
      <c r="E96" s="6">
        <f t="shared" si="7"/>
        <v>0</v>
      </c>
      <c r="F96" s="6">
        <f t="shared" si="7"/>
        <v>0</v>
      </c>
      <c r="G96" s="6">
        <f>SUM(G97:G108)</f>
        <v>139514.94899999996</v>
      </c>
    </row>
    <row r="97" spans="1:7" ht="14.25" customHeight="1">
      <c r="A97" s="7">
        <v>39814</v>
      </c>
      <c r="B97" s="8">
        <v>16629.172793000002</v>
      </c>
      <c r="C97" s="9">
        <v>1200</v>
      </c>
      <c r="D97" s="9">
        <v>1350.0721060000001</v>
      </c>
      <c r="E97" s="9">
        <v>0</v>
      </c>
      <c r="F97" s="9">
        <v>0</v>
      </c>
      <c r="G97" s="9">
        <v>19179.244899000001</v>
      </c>
    </row>
    <row r="98" spans="1:7" ht="14.25" customHeight="1">
      <c r="A98" s="7">
        <v>39845</v>
      </c>
      <c r="B98" s="8">
        <v>12271.010887</v>
      </c>
      <c r="C98" s="9">
        <v>1200</v>
      </c>
      <c r="D98" s="9">
        <v>940.07241900000008</v>
      </c>
      <c r="E98" s="9">
        <v>0</v>
      </c>
      <c r="F98" s="9">
        <v>0</v>
      </c>
      <c r="G98" s="9">
        <v>14411.083306</v>
      </c>
    </row>
    <row r="99" spans="1:7" ht="14.25" customHeight="1">
      <c r="A99" s="7">
        <v>39873</v>
      </c>
      <c r="B99" s="8">
        <v>11828.402227999999</v>
      </c>
      <c r="C99" s="9">
        <v>2166.0172700000003</v>
      </c>
      <c r="D99" s="9">
        <v>-94.481046000000333</v>
      </c>
      <c r="E99" s="9">
        <v>0</v>
      </c>
      <c r="F99" s="9">
        <v>0</v>
      </c>
      <c r="G99" s="9">
        <v>13899.938451999999</v>
      </c>
    </row>
    <row r="100" spans="1:7" ht="14.25" customHeight="1">
      <c r="A100" s="7">
        <v>39904</v>
      </c>
      <c r="B100" s="8">
        <v>9378.126648999998</v>
      </c>
      <c r="C100" s="9">
        <v>1982.4205839999995</v>
      </c>
      <c r="D100" s="9">
        <v>-208.26725799999986</v>
      </c>
      <c r="E100" s="9">
        <v>0</v>
      </c>
      <c r="F100" s="9">
        <v>0</v>
      </c>
      <c r="G100" s="9">
        <v>11152.279974999998</v>
      </c>
    </row>
    <row r="101" spans="1:7" ht="14.25" customHeight="1">
      <c r="A101" s="7">
        <v>39934</v>
      </c>
      <c r="B101" s="8">
        <v>8249.9164490000039</v>
      </c>
      <c r="C101" s="9">
        <v>1640.2674640000005</v>
      </c>
      <c r="D101" s="9">
        <v>1403.0761029999999</v>
      </c>
      <c r="E101" s="9">
        <v>0</v>
      </c>
      <c r="F101" s="9">
        <v>0</v>
      </c>
      <c r="G101" s="9">
        <v>11293.260016000004</v>
      </c>
    </row>
    <row r="102" spans="1:7" ht="14.25" customHeight="1">
      <c r="A102" s="7">
        <v>39965</v>
      </c>
      <c r="B102" s="8">
        <v>6629.0173609999983</v>
      </c>
      <c r="C102" s="9">
        <v>193.65050399999927</v>
      </c>
      <c r="D102" s="9">
        <v>491.22469100000035</v>
      </c>
      <c r="E102" s="9">
        <v>0</v>
      </c>
      <c r="F102" s="9">
        <v>0</v>
      </c>
      <c r="G102" s="9">
        <v>7313.892555999998</v>
      </c>
    </row>
    <row r="103" spans="1:7" ht="14.25" customHeight="1">
      <c r="A103" s="7">
        <v>39995</v>
      </c>
      <c r="B103" s="8">
        <v>7333.108782999996</v>
      </c>
      <c r="C103" s="9">
        <v>3442.1517709999989</v>
      </c>
      <c r="D103" s="9">
        <v>1212.0770399999997</v>
      </c>
      <c r="E103" s="9">
        <v>0</v>
      </c>
      <c r="F103" s="9">
        <v>0</v>
      </c>
      <c r="G103" s="9">
        <v>11987.337593999995</v>
      </c>
    </row>
    <row r="104" spans="1:7" ht="14.25" customHeight="1">
      <c r="A104" s="7">
        <v>40026</v>
      </c>
      <c r="B104" s="8">
        <v>7755.3729699999967</v>
      </c>
      <c r="C104" s="9">
        <v>-3.7345039999981964</v>
      </c>
      <c r="D104" s="9">
        <v>216.04651199999989</v>
      </c>
      <c r="E104" s="9">
        <v>0</v>
      </c>
      <c r="F104" s="9">
        <v>0</v>
      </c>
      <c r="G104" s="9">
        <v>7967.6849779999984</v>
      </c>
    </row>
    <row r="105" spans="1:7" ht="14.25" customHeight="1">
      <c r="A105" s="7">
        <v>40057</v>
      </c>
      <c r="B105" s="8">
        <v>8161.259951</v>
      </c>
      <c r="C105" s="9">
        <v>3182.8716210000002</v>
      </c>
      <c r="D105" s="9">
        <v>269.19929100000081</v>
      </c>
      <c r="E105" s="9">
        <v>0</v>
      </c>
      <c r="F105" s="9">
        <v>0</v>
      </c>
      <c r="G105" s="9">
        <v>11613.330863000001</v>
      </c>
    </row>
    <row r="106" spans="1:7" ht="14.25" customHeight="1">
      <c r="A106" s="7">
        <v>40087</v>
      </c>
      <c r="B106" s="8">
        <v>8460.3595530000021</v>
      </c>
      <c r="C106" s="9">
        <v>1683.0166690000005</v>
      </c>
      <c r="D106" s="9">
        <v>249.92355399999997</v>
      </c>
      <c r="E106" s="9">
        <v>0</v>
      </c>
      <c r="F106" s="9">
        <v>0</v>
      </c>
      <c r="G106" s="9">
        <v>10393.299776000003</v>
      </c>
    </row>
    <row r="107" spans="1:7" ht="14.25" customHeight="1">
      <c r="A107" s="7">
        <v>40118</v>
      </c>
      <c r="B107" s="8">
        <v>8566.1482209999958</v>
      </c>
      <c r="C107" s="9">
        <v>1530.9054589999978</v>
      </c>
      <c r="D107" s="9">
        <v>238.18120699999872</v>
      </c>
      <c r="E107" s="9">
        <v>0</v>
      </c>
      <c r="F107" s="9">
        <v>0</v>
      </c>
      <c r="G107" s="9">
        <v>10335.234886999991</v>
      </c>
    </row>
    <row r="108" spans="1:7" ht="14.25" customHeight="1">
      <c r="A108" s="7">
        <v>40148</v>
      </c>
      <c r="B108" s="8">
        <v>10063.609104000003</v>
      </c>
      <c r="C108" s="9">
        <v>1516.547681</v>
      </c>
      <c r="D108" s="9">
        <v>-1611.7950869999995</v>
      </c>
      <c r="E108" s="9">
        <v>0</v>
      </c>
      <c r="F108" s="9">
        <v>0</v>
      </c>
      <c r="G108" s="9">
        <v>9968.3616980000043</v>
      </c>
    </row>
    <row r="109" spans="1:7" ht="14.25" customHeight="1">
      <c r="A109" s="4">
        <v>2010</v>
      </c>
      <c r="B109" s="5">
        <f t="shared" ref="B109:F109" si="8">SUM(B110:B121)</f>
        <v>142200.179385</v>
      </c>
      <c r="C109" s="6">
        <f t="shared" si="8"/>
        <v>23186.706879999998</v>
      </c>
      <c r="D109" s="6">
        <f t="shared" si="8"/>
        <v>2415.617921</v>
      </c>
      <c r="E109" s="6">
        <f t="shared" si="8"/>
        <v>0</v>
      </c>
      <c r="F109" s="6">
        <f t="shared" si="8"/>
        <v>453.104265</v>
      </c>
      <c r="G109" s="6">
        <f>SUM(G110:G121)</f>
        <v>168255.60845099998</v>
      </c>
    </row>
    <row r="110" spans="1:7" ht="14.25" customHeight="1">
      <c r="A110" s="7">
        <v>40179</v>
      </c>
      <c r="B110" s="8">
        <v>10803.719606000001</v>
      </c>
      <c r="C110" s="9">
        <v>1650</v>
      </c>
      <c r="D110" s="9">
        <v>223.841589</v>
      </c>
      <c r="E110" s="9">
        <v>0</v>
      </c>
      <c r="F110" s="9">
        <v>0</v>
      </c>
      <c r="G110" s="9">
        <v>12677.561195</v>
      </c>
    </row>
    <row r="111" spans="1:7" ht="14.25" customHeight="1">
      <c r="A111" s="7">
        <v>40210</v>
      </c>
      <c r="B111" s="8">
        <v>11211.380305000001</v>
      </c>
      <c r="C111" s="9">
        <v>1650</v>
      </c>
      <c r="D111" s="9">
        <v>234.04372499999999</v>
      </c>
      <c r="E111" s="9">
        <v>0</v>
      </c>
      <c r="F111" s="9">
        <v>0</v>
      </c>
      <c r="G111" s="9">
        <v>13095.42403</v>
      </c>
    </row>
    <row r="112" spans="1:7" ht="14.25" customHeight="1">
      <c r="A112" s="7">
        <v>40238</v>
      </c>
      <c r="B112" s="8">
        <v>13532.261860999995</v>
      </c>
      <c r="C112" s="9">
        <v>1944.1824259999994</v>
      </c>
      <c r="D112" s="9">
        <v>208.55575799999997</v>
      </c>
      <c r="E112" s="9">
        <v>0</v>
      </c>
      <c r="F112" s="9">
        <v>0</v>
      </c>
      <c r="G112" s="9">
        <v>15685.000044999995</v>
      </c>
    </row>
    <row r="113" spans="1:7" ht="14.25" customHeight="1">
      <c r="A113" s="7">
        <v>40269</v>
      </c>
      <c r="B113" s="8">
        <v>13257.155442000003</v>
      </c>
      <c r="C113" s="9">
        <v>1560.5332580000004</v>
      </c>
      <c r="D113" s="9">
        <v>156.89032099999997</v>
      </c>
      <c r="E113" s="9">
        <v>0</v>
      </c>
      <c r="F113" s="9">
        <v>0</v>
      </c>
      <c r="G113" s="9">
        <v>14974.579021000003</v>
      </c>
    </row>
    <row r="114" spans="1:7" ht="14.25" customHeight="1">
      <c r="A114" s="7">
        <v>40299</v>
      </c>
      <c r="B114" s="8">
        <v>13544.987148</v>
      </c>
      <c r="C114" s="9">
        <v>1972.3179480000008</v>
      </c>
      <c r="D114" s="9">
        <v>232.50356600000009</v>
      </c>
      <c r="E114" s="9">
        <v>0</v>
      </c>
      <c r="F114" s="9">
        <v>0</v>
      </c>
      <c r="G114" s="9">
        <v>15749.808661999999</v>
      </c>
    </row>
    <row r="115" spans="1:7" ht="14.25" customHeight="1">
      <c r="A115" s="7">
        <v>40330</v>
      </c>
      <c r="B115" s="8">
        <v>12326.802898000002</v>
      </c>
      <c r="C115" s="9">
        <v>1500.6084719999999</v>
      </c>
      <c r="D115" s="9">
        <v>326.22940399999993</v>
      </c>
      <c r="E115" s="9">
        <v>0</v>
      </c>
      <c r="F115" s="9">
        <v>0</v>
      </c>
      <c r="G115" s="9">
        <v>14153.640774000001</v>
      </c>
    </row>
    <row r="116" spans="1:7" ht="14.25" customHeight="1">
      <c r="A116" s="7">
        <v>40360</v>
      </c>
      <c r="B116" s="8">
        <v>11122.268905999998</v>
      </c>
      <c r="C116" s="9">
        <v>2108.7447999999986</v>
      </c>
      <c r="D116" s="9">
        <v>484.62895299999991</v>
      </c>
      <c r="E116" s="9">
        <v>0</v>
      </c>
      <c r="F116" s="9">
        <v>0</v>
      </c>
      <c r="G116" s="9">
        <v>13715.642658999996</v>
      </c>
    </row>
    <row r="117" spans="1:7" ht="14.25" customHeight="1">
      <c r="A117" s="7">
        <v>40391</v>
      </c>
      <c r="B117" s="8">
        <v>10813.479160999996</v>
      </c>
      <c r="C117" s="9">
        <v>2376.3330490000008</v>
      </c>
      <c r="D117" s="9">
        <v>39.450469999999996</v>
      </c>
      <c r="E117" s="9">
        <v>0</v>
      </c>
      <c r="F117" s="9">
        <v>0</v>
      </c>
      <c r="G117" s="9">
        <v>13229.262679999996</v>
      </c>
    </row>
    <row r="118" spans="1:7" ht="14.25" customHeight="1">
      <c r="A118" s="7">
        <v>40422</v>
      </c>
      <c r="B118" s="8">
        <v>10599.141010000007</v>
      </c>
      <c r="C118" s="9">
        <v>2234.1160769999988</v>
      </c>
      <c r="D118" s="9">
        <v>-9.635044999999991</v>
      </c>
      <c r="E118" s="9">
        <v>0</v>
      </c>
      <c r="F118" s="9">
        <v>0</v>
      </c>
      <c r="G118" s="9">
        <v>12823.622042000006</v>
      </c>
    </row>
    <row r="119" spans="1:7" ht="14.25" customHeight="1">
      <c r="A119" s="7">
        <v>40452</v>
      </c>
      <c r="B119" s="8">
        <v>11181.840177999999</v>
      </c>
      <c r="C119" s="9">
        <v>2102.5233210000042</v>
      </c>
      <c r="D119" s="9">
        <v>-48.280457999999726</v>
      </c>
      <c r="E119" s="9">
        <v>0</v>
      </c>
      <c r="F119" s="9">
        <v>0</v>
      </c>
      <c r="G119" s="9">
        <v>13236.083041000004</v>
      </c>
    </row>
    <row r="120" spans="1:7" ht="14.25" customHeight="1">
      <c r="A120" s="7">
        <v>40483</v>
      </c>
      <c r="B120" s="8">
        <v>11427.133256000001</v>
      </c>
      <c r="C120" s="9">
        <v>2202.4987349999974</v>
      </c>
      <c r="D120" s="9">
        <v>273.89551499999993</v>
      </c>
      <c r="E120" s="9">
        <v>0</v>
      </c>
      <c r="F120" s="9">
        <v>0</v>
      </c>
      <c r="G120" s="9">
        <v>13903.527505999999</v>
      </c>
    </row>
    <row r="121" spans="1:7" ht="14.25" customHeight="1">
      <c r="A121" s="7">
        <v>40513</v>
      </c>
      <c r="B121" s="8">
        <v>12380.009613999995</v>
      </c>
      <c r="C121" s="9">
        <v>1884.8487939999977</v>
      </c>
      <c r="D121" s="9">
        <v>293.49412299999995</v>
      </c>
      <c r="E121" s="9">
        <v>0</v>
      </c>
      <c r="F121" s="9">
        <v>453.104265</v>
      </c>
      <c r="G121" s="9">
        <v>15011.456795999993</v>
      </c>
    </row>
    <row r="122" spans="1:7" ht="14.25" customHeight="1">
      <c r="A122" s="4">
        <v>2011</v>
      </c>
      <c r="B122" s="5">
        <f t="shared" ref="B122:F122" si="9">SUM(B123:B134)</f>
        <v>366659.81597699999</v>
      </c>
      <c r="C122" s="6">
        <f t="shared" si="9"/>
        <v>40511.356945000007</v>
      </c>
      <c r="D122" s="6">
        <f t="shared" si="9"/>
        <v>4137.19848</v>
      </c>
      <c r="E122" s="6">
        <f t="shared" si="9"/>
        <v>3837.2632879999996</v>
      </c>
      <c r="F122" s="6">
        <f t="shared" si="9"/>
        <v>17553.944625</v>
      </c>
      <c r="G122" s="6">
        <f>SUM(G123:G134)</f>
        <v>432699.57931500004</v>
      </c>
    </row>
    <row r="123" spans="1:7" ht="14.25" customHeight="1">
      <c r="A123" s="7">
        <v>40544</v>
      </c>
      <c r="B123" s="8">
        <v>14619.260284</v>
      </c>
      <c r="C123" s="9">
        <v>2150</v>
      </c>
      <c r="D123" s="9">
        <v>301.03576100000004</v>
      </c>
      <c r="E123" s="9">
        <v>0</v>
      </c>
      <c r="F123" s="9">
        <v>0</v>
      </c>
      <c r="G123" s="9">
        <v>17070.296044999999</v>
      </c>
    </row>
    <row r="124" spans="1:7" ht="14.25" customHeight="1">
      <c r="A124" s="7">
        <v>40575</v>
      </c>
      <c r="B124" s="8">
        <v>17565.689772999998</v>
      </c>
      <c r="C124" s="9">
        <v>2265.942661</v>
      </c>
      <c r="D124" s="9">
        <v>29.405169999999998</v>
      </c>
      <c r="E124" s="9">
        <v>0</v>
      </c>
      <c r="F124" s="9">
        <v>0</v>
      </c>
      <c r="G124" s="9">
        <v>19861.037603999997</v>
      </c>
    </row>
    <row r="125" spans="1:7" ht="14.25" customHeight="1">
      <c r="A125" s="7">
        <v>40603</v>
      </c>
      <c r="B125" s="8">
        <v>23652.715521000002</v>
      </c>
      <c r="C125" s="9">
        <v>2262.2389370000001</v>
      </c>
      <c r="D125" s="9">
        <v>303.72550499999994</v>
      </c>
      <c r="E125" s="9">
        <v>0</v>
      </c>
      <c r="F125" s="9">
        <v>34.349313000000002</v>
      </c>
      <c r="G125" s="9">
        <v>26253.029275999997</v>
      </c>
    </row>
    <row r="126" spans="1:7" ht="14.25" customHeight="1">
      <c r="A126" s="7">
        <v>40634</v>
      </c>
      <c r="B126" s="8">
        <v>27092.456053999995</v>
      </c>
      <c r="C126" s="9">
        <v>2049.1883910000006</v>
      </c>
      <c r="D126" s="9">
        <v>223.90986100000009</v>
      </c>
      <c r="E126" s="9">
        <v>0</v>
      </c>
      <c r="F126" s="9">
        <v>154.677167</v>
      </c>
      <c r="G126" s="9">
        <v>29520.231472999996</v>
      </c>
    </row>
    <row r="127" spans="1:7" ht="14.25" customHeight="1">
      <c r="A127" s="7">
        <v>40664</v>
      </c>
      <c r="B127" s="8">
        <v>30755.090067000012</v>
      </c>
      <c r="C127" s="9">
        <v>2951.6048640000008</v>
      </c>
      <c r="D127" s="9">
        <v>61.605808999999908</v>
      </c>
      <c r="E127" s="9">
        <v>0</v>
      </c>
      <c r="F127" s="9">
        <v>159.13154900000001</v>
      </c>
      <c r="G127" s="9">
        <v>33927.432289000011</v>
      </c>
    </row>
    <row r="128" spans="1:7" ht="14.25" customHeight="1">
      <c r="A128" s="7">
        <v>40695</v>
      </c>
      <c r="B128" s="8">
        <v>34139.429551999987</v>
      </c>
      <c r="C128" s="9">
        <v>5030.1564299999973</v>
      </c>
      <c r="D128" s="9">
        <v>446.73083399999996</v>
      </c>
      <c r="E128" s="9">
        <v>0</v>
      </c>
      <c r="F128" s="9">
        <v>60.597473000000036</v>
      </c>
      <c r="G128" s="9">
        <v>39676.914288999986</v>
      </c>
    </row>
    <row r="129" spans="1:7" ht="14.25" customHeight="1">
      <c r="A129" s="7">
        <v>40725</v>
      </c>
      <c r="B129" s="8">
        <v>37809.278064000013</v>
      </c>
      <c r="C129" s="9">
        <v>3991.0828920000022</v>
      </c>
      <c r="D129" s="9">
        <v>337.17902299999992</v>
      </c>
      <c r="E129" s="9">
        <v>350.88926500000002</v>
      </c>
      <c r="F129" s="9">
        <v>159.58882899999998</v>
      </c>
      <c r="G129" s="9">
        <v>42648.018073000014</v>
      </c>
    </row>
    <row r="130" spans="1:7" ht="14.25" customHeight="1">
      <c r="A130" s="7">
        <v>40756</v>
      </c>
      <c r="B130" s="8">
        <v>39478.533650999976</v>
      </c>
      <c r="C130" s="9">
        <v>4155.0771889999996</v>
      </c>
      <c r="D130" s="9">
        <v>292.73390900000027</v>
      </c>
      <c r="E130" s="9">
        <v>2826.7516569999998</v>
      </c>
      <c r="F130" s="9">
        <v>80.201562999999965</v>
      </c>
      <c r="G130" s="9">
        <v>46833.297968999985</v>
      </c>
    </row>
    <row r="131" spans="1:7" ht="14.25" customHeight="1">
      <c r="A131" s="7">
        <v>40787</v>
      </c>
      <c r="B131" s="8">
        <v>38500.842164000002</v>
      </c>
      <c r="C131" s="9">
        <v>3989.0131220000003</v>
      </c>
      <c r="D131" s="9">
        <v>44.027053999999907</v>
      </c>
      <c r="E131" s="9">
        <v>509.53282399999989</v>
      </c>
      <c r="F131" s="9">
        <v>911.38127399999973</v>
      </c>
      <c r="G131" s="9">
        <v>43954.796438000005</v>
      </c>
    </row>
    <row r="132" spans="1:7" ht="14.25" customHeight="1">
      <c r="A132" s="7">
        <v>40817</v>
      </c>
      <c r="B132" s="8">
        <v>38072.019992000016</v>
      </c>
      <c r="C132" s="9">
        <v>3739.5498929999994</v>
      </c>
      <c r="D132" s="9">
        <v>388.98054699999966</v>
      </c>
      <c r="E132" s="9">
        <v>0</v>
      </c>
      <c r="F132" s="9">
        <v>75.788399000000254</v>
      </c>
      <c r="G132" s="9">
        <v>42276.338831000015</v>
      </c>
    </row>
    <row r="133" spans="1:7" ht="14.25" customHeight="1">
      <c r="A133" s="7">
        <v>40848</v>
      </c>
      <c r="B133" s="8">
        <v>35327.989321000001</v>
      </c>
      <c r="C133" s="9">
        <v>5110.8012660000059</v>
      </c>
      <c r="D133" s="9">
        <v>462.71373600000015</v>
      </c>
      <c r="E133" s="9">
        <v>0</v>
      </c>
      <c r="F133" s="9">
        <v>84.302874999999858</v>
      </c>
      <c r="G133" s="9">
        <v>40985.80719800001</v>
      </c>
    </row>
    <row r="134" spans="1:7" ht="14.25" customHeight="1">
      <c r="A134" s="7">
        <v>40878</v>
      </c>
      <c r="B134" s="8">
        <v>29646.51153399999</v>
      </c>
      <c r="C134" s="9">
        <v>2816.7013000000006</v>
      </c>
      <c r="D134" s="9">
        <v>1245.1512710000002</v>
      </c>
      <c r="E134" s="9">
        <v>150.08954200000016</v>
      </c>
      <c r="F134" s="9">
        <v>15833.926183</v>
      </c>
      <c r="G134" s="9">
        <v>49692.379829999991</v>
      </c>
    </row>
    <row r="135" spans="1:7" ht="14.25" customHeight="1">
      <c r="A135" s="4">
        <v>2012</v>
      </c>
      <c r="B135" s="5">
        <f t="shared" ref="B135:G135" si="10">SUM(B136:B147)</f>
        <v>280004.03201799997</v>
      </c>
      <c r="C135" s="6">
        <f t="shared" si="10"/>
        <v>57110.581739000001</v>
      </c>
      <c r="D135" s="6">
        <f t="shared" si="10"/>
        <v>4586.1461440000003</v>
      </c>
      <c r="E135" s="6">
        <f t="shared" si="10"/>
        <v>269.73738700000001</v>
      </c>
      <c r="F135" s="6">
        <f t="shared" si="10"/>
        <v>57729.281315</v>
      </c>
      <c r="G135" s="6">
        <f t="shared" si="10"/>
        <v>399699.77860300004</v>
      </c>
    </row>
    <row r="136" spans="1:7" ht="14.25" customHeight="1">
      <c r="A136" s="7">
        <v>40909</v>
      </c>
      <c r="B136" s="8">
        <v>26356.465490000002</v>
      </c>
      <c r="C136" s="9">
        <v>4150</v>
      </c>
      <c r="D136" s="9">
        <v>475.168296</v>
      </c>
      <c r="E136" s="9">
        <v>0</v>
      </c>
      <c r="F136" s="9">
        <v>0</v>
      </c>
      <c r="G136" s="9">
        <v>30981.633786000002</v>
      </c>
    </row>
    <row r="137" spans="1:7" ht="14.25" customHeight="1">
      <c r="A137" s="7">
        <v>40940</v>
      </c>
      <c r="B137" s="8">
        <v>25141.369399999996</v>
      </c>
      <c r="C137" s="9">
        <v>4273.1154260000003</v>
      </c>
      <c r="D137" s="9">
        <v>385.82712799999996</v>
      </c>
      <c r="E137" s="9">
        <v>0</v>
      </c>
      <c r="F137" s="9">
        <v>20.730197999999998</v>
      </c>
      <c r="G137" s="9">
        <v>29821.042151999998</v>
      </c>
    </row>
    <row r="138" spans="1:7" ht="14.25" customHeight="1">
      <c r="A138" s="7">
        <v>40969</v>
      </c>
      <c r="B138" s="8">
        <v>26668.474108000009</v>
      </c>
      <c r="C138" s="9">
        <v>4217.960318999998</v>
      </c>
      <c r="D138" s="9">
        <v>379.96803399999999</v>
      </c>
      <c r="E138" s="9">
        <v>0</v>
      </c>
      <c r="F138" s="9">
        <v>290.42615800000004</v>
      </c>
      <c r="G138" s="9">
        <v>31556.828619000007</v>
      </c>
    </row>
    <row r="139" spans="1:7" ht="14.25" customHeight="1">
      <c r="A139" s="7">
        <v>41000</v>
      </c>
      <c r="B139" s="8">
        <v>23922.862522999989</v>
      </c>
      <c r="C139" s="9">
        <v>4353.4218920000021</v>
      </c>
      <c r="D139" s="9">
        <v>368.30591200000003</v>
      </c>
      <c r="E139" s="9">
        <v>0</v>
      </c>
      <c r="F139" s="9">
        <v>25613.410445000001</v>
      </c>
      <c r="G139" s="9">
        <v>54258.000771999992</v>
      </c>
    </row>
    <row r="140" spans="1:7" ht="14.25" customHeight="1">
      <c r="A140" s="7">
        <v>41030</v>
      </c>
      <c r="B140" s="8">
        <v>25180.305154000001</v>
      </c>
      <c r="C140" s="9">
        <v>5259.4671210000015</v>
      </c>
      <c r="D140" s="9">
        <v>390.62355899999989</v>
      </c>
      <c r="E140" s="9">
        <v>0</v>
      </c>
      <c r="F140" s="9">
        <v>132.06838000000062</v>
      </c>
      <c r="G140" s="9">
        <v>30962.464214000003</v>
      </c>
    </row>
    <row r="141" spans="1:7" ht="14.25" customHeight="1">
      <c r="A141" s="7">
        <v>41061</v>
      </c>
      <c r="B141" s="8">
        <v>24098.030928999986</v>
      </c>
      <c r="C141" s="9">
        <v>4809.0930659999976</v>
      </c>
      <c r="D141" s="9">
        <v>405.17782800000009</v>
      </c>
      <c r="E141" s="9">
        <v>0</v>
      </c>
      <c r="F141" s="9">
        <v>237.83484899999894</v>
      </c>
      <c r="G141" s="9">
        <v>29550.136671999982</v>
      </c>
    </row>
    <row r="142" spans="1:7" ht="14.25" customHeight="1">
      <c r="A142" s="7">
        <v>41091</v>
      </c>
      <c r="B142" s="8">
        <v>22514.361689999991</v>
      </c>
      <c r="C142" s="9">
        <v>5024.4507709999998</v>
      </c>
      <c r="D142" s="9">
        <v>392.56635000000006</v>
      </c>
      <c r="E142" s="9">
        <v>0</v>
      </c>
      <c r="F142" s="9">
        <v>33.448512999999366</v>
      </c>
      <c r="G142" s="9">
        <v>27964.827323999991</v>
      </c>
    </row>
    <row r="143" spans="1:7" ht="14.25" customHeight="1">
      <c r="A143" s="7">
        <v>41122</v>
      </c>
      <c r="B143" s="8">
        <v>21997.399766000017</v>
      </c>
      <c r="C143" s="9">
        <v>4758.2624600000054</v>
      </c>
      <c r="D143" s="9">
        <v>394.70641400000022</v>
      </c>
      <c r="E143" s="9">
        <v>256.80407100000002</v>
      </c>
      <c r="F143" s="9">
        <v>7090.5377010000011</v>
      </c>
      <c r="G143" s="9">
        <v>34497.710412000022</v>
      </c>
    </row>
    <row r="144" spans="1:7" ht="14.25" customHeight="1">
      <c r="A144" s="7">
        <v>41153</v>
      </c>
      <c r="B144" s="8">
        <v>21671.919443999999</v>
      </c>
      <c r="C144" s="9">
        <v>5396.7158919999929</v>
      </c>
      <c r="D144" s="9">
        <v>395.00579299999981</v>
      </c>
      <c r="E144" s="9">
        <v>0</v>
      </c>
      <c r="F144" s="9">
        <v>84.094989999997779</v>
      </c>
      <c r="G144" s="9">
        <v>27547.73611899999</v>
      </c>
    </row>
    <row r="145" spans="1:7" ht="14.25" customHeight="1">
      <c r="A145" s="7">
        <v>41183</v>
      </c>
      <c r="B145" s="8">
        <v>21014.090727999981</v>
      </c>
      <c r="C145" s="9">
        <v>4625.9978480000063</v>
      </c>
      <c r="D145" s="9">
        <v>344.18534399999999</v>
      </c>
      <c r="E145" s="9">
        <v>1.4588210000000004</v>
      </c>
      <c r="F145" s="9">
        <v>220.89855900000111</v>
      </c>
      <c r="G145" s="9">
        <v>26206.63129999999</v>
      </c>
    </row>
    <row r="146" spans="1:7" ht="14.25" customHeight="1">
      <c r="A146" s="7">
        <v>41214</v>
      </c>
      <c r="B146" s="8">
        <v>20785.207369000011</v>
      </c>
      <c r="C146" s="9">
        <v>4889.7034659999917</v>
      </c>
      <c r="D146" s="9">
        <v>327.08105100000057</v>
      </c>
      <c r="E146" s="9">
        <v>4.8399590000000217</v>
      </c>
      <c r="F146" s="9">
        <v>22989.197</v>
      </c>
      <c r="G146" s="9">
        <v>48996.028845000008</v>
      </c>
    </row>
    <row r="147" spans="1:7" ht="14.25" customHeight="1">
      <c r="A147" s="7">
        <v>41244</v>
      </c>
      <c r="B147" s="8">
        <v>20653.545416999987</v>
      </c>
      <c r="C147" s="9">
        <v>5352.3934780000054</v>
      </c>
      <c r="D147" s="9">
        <v>327.53043499999967</v>
      </c>
      <c r="E147" s="9">
        <v>6.6345359999999687</v>
      </c>
      <c r="F147" s="9">
        <v>1016.6345220000003</v>
      </c>
      <c r="G147" s="9">
        <v>27356.738387999994</v>
      </c>
    </row>
    <row r="148" spans="1:7" ht="14.25" customHeight="1">
      <c r="A148" s="4">
        <v>2013</v>
      </c>
      <c r="B148" s="5">
        <f t="shared" ref="B148:G148" si="11">SUM(B149:B160)</f>
        <v>440563.80001300003</v>
      </c>
      <c r="C148" s="6">
        <f t="shared" si="11"/>
        <v>67104.000971000001</v>
      </c>
      <c r="D148" s="6">
        <f t="shared" si="11"/>
        <v>3936.9975830000003</v>
      </c>
      <c r="E148" s="6">
        <f t="shared" si="11"/>
        <v>229.396884</v>
      </c>
      <c r="F148" s="6">
        <f t="shared" si="11"/>
        <v>21735.511924999999</v>
      </c>
      <c r="G148" s="6">
        <f t="shared" si="11"/>
        <v>533569.70737600001</v>
      </c>
    </row>
    <row r="149" spans="1:7" ht="14.25" customHeight="1">
      <c r="A149" s="7">
        <v>41275</v>
      </c>
      <c r="B149" s="8">
        <v>26020.817576999998</v>
      </c>
      <c r="C149" s="9">
        <v>5820</v>
      </c>
      <c r="D149" s="9">
        <v>320.22669300000001</v>
      </c>
      <c r="E149" s="9">
        <v>8.1821140000000003</v>
      </c>
      <c r="F149" s="9">
        <v>11.54659</v>
      </c>
      <c r="G149" s="9">
        <v>32180.772974</v>
      </c>
    </row>
    <row r="150" spans="1:7" ht="14.25" customHeight="1">
      <c r="A150" s="7">
        <v>41306</v>
      </c>
      <c r="B150" s="8">
        <v>31957.618523999994</v>
      </c>
      <c r="C150" s="9">
        <v>5079.5890739999995</v>
      </c>
      <c r="D150" s="9">
        <v>265.52739600000001</v>
      </c>
      <c r="E150" s="9">
        <v>7.1209530000000001</v>
      </c>
      <c r="F150" s="9">
        <v>22</v>
      </c>
      <c r="G150" s="9">
        <v>37331.855946999989</v>
      </c>
    </row>
    <row r="151" spans="1:7" ht="14.25" customHeight="1">
      <c r="A151" s="7">
        <v>41334</v>
      </c>
      <c r="B151" s="8">
        <v>35594.597815000023</v>
      </c>
      <c r="C151" s="9">
        <v>5039.0543880000005</v>
      </c>
      <c r="D151" s="9">
        <v>313.78190900000004</v>
      </c>
      <c r="E151" s="9">
        <v>11.163741</v>
      </c>
      <c r="F151" s="9">
        <v>369.67546100000004</v>
      </c>
      <c r="G151" s="9">
        <v>41328.273314000013</v>
      </c>
    </row>
    <row r="152" spans="1:7" ht="14.25" customHeight="1">
      <c r="A152" s="7">
        <v>41365</v>
      </c>
      <c r="B152" s="8">
        <v>39028.362806999998</v>
      </c>
      <c r="C152" s="9">
        <v>5301.950294000002</v>
      </c>
      <c r="D152" s="9">
        <v>325.97476499999993</v>
      </c>
      <c r="E152" s="9">
        <v>17.654203000000003</v>
      </c>
      <c r="F152" s="9">
        <v>85.395340999999974</v>
      </c>
      <c r="G152" s="9">
        <v>44759.33741</v>
      </c>
    </row>
    <row r="153" spans="1:7" ht="14.25" customHeight="1">
      <c r="A153" s="7">
        <v>41395</v>
      </c>
      <c r="B153" s="8">
        <v>43362.845003000024</v>
      </c>
      <c r="C153" s="9">
        <v>5514.3527229999963</v>
      </c>
      <c r="D153" s="9">
        <v>337.93599599999993</v>
      </c>
      <c r="E153" s="9">
        <v>18.912288999999994</v>
      </c>
      <c r="F153" s="9">
        <v>87.58896500000003</v>
      </c>
      <c r="G153" s="9">
        <v>49321.634976000023</v>
      </c>
    </row>
    <row r="154" spans="1:7" ht="14.25" customHeight="1">
      <c r="A154" s="7">
        <v>41426</v>
      </c>
      <c r="B154" s="8">
        <v>42187.438913999969</v>
      </c>
      <c r="C154" s="9">
        <v>5930.4461260000026</v>
      </c>
      <c r="D154" s="9">
        <v>368.16298800000004</v>
      </c>
      <c r="E154" s="9">
        <v>19.306393999999997</v>
      </c>
      <c r="F154" s="9">
        <v>76.930653000000007</v>
      </c>
      <c r="G154" s="9">
        <v>48582.285074999978</v>
      </c>
    </row>
    <row r="155" spans="1:7" ht="14.25" customHeight="1">
      <c r="A155" s="7">
        <v>41456</v>
      </c>
      <c r="B155" s="8">
        <v>40316.115267999965</v>
      </c>
      <c r="C155" s="9">
        <v>5838.3023720000056</v>
      </c>
      <c r="D155" s="9">
        <v>346.06649900000002</v>
      </c>
      <c r="E155" s="9">
        <v>20.314495000000008</v>
      </c>
      <c r="F155" s="9">
        <v>8574.0261629999986</v>
      </c>
      <c r="G155" s="9">
        <v>55094.824796999965</v>
      </c>
    </row>
    <row r="156" spans="1:7" ht="14.25" customHeight="1">
      <c r="A156" s="7">
        <v>41487</v>
      </c>
      <c r="B156" s="8">
        <v>39444.595342000015</v>
      </c>
      <c r="C156" s="9">
        <v>5748.3989389999988</v>
      </c>
      <c r="D156" s="9">
        <v>350.65437999999995</v>
      </c>
      <c r="E156" s="9">
        <v>20.503231</v>
      </c>
      <c r="F156" s="9">
        <v>264.73332699999992</v>
      </c>
      <c r="G156" s="9">
        <v>45828.885219000018</v>
      </c>
    </row>
    <row r="157" spans="1:7" ht="14.25" customHeight="1">
      <c r="A157" s="7">
        <v>41518</v>
      </c>
      <c r="B157" s="8">
        <v>37342.511032000009</v>
      </c>
      <c r="C157" s="9">
        <v>5696.5398629999909</v>
      </c>
      <c r="D157" s="9">
        <v>321.37201400000004</v>
      </c>
      <c r="E157" s="9">
        <v>19.774991</v>
      </c>
      <c r="F157" s="9">
        <v>1565.4848580000016</v>
      </c>
      <c r="G157" s="9">
        <v>44945.682758000003</v>
      </c>
    </row>
    <row r="158" spans="1:7" ht="14.25" customHeight="1">
      <c r="A158" s="7">
        <v>41548</v>
      </c>
      <c r="B158" s="8">
        <v>34708.85229400004</v>
      </c>
      <c r="C158" s="9">
        <v>5870.7278710000028</v>
      </c>
      <c r="D158" s="9">
        <v>339.49421299999995</v>
      </c>
      <c r="E158" s="9">
        <v>20.406561000000011</v>
      </c>
      <c r="F158" s="9">
        <v>278.83337499999834</v>
      </c>
      <c r="G158" s="9">
        <v>41218.314314000047</v>
      </c>
    </row>
    <row r="159" spans="1:7" ht="14.25" customHeight="1">
      <c r="A159" s="7">
        <v>41579</v>
      </c>
      <c r="B159" s="8">
        <v>33350.082282999996</v>
      </c>
      <c r="C159" s="9">
        <v>5329.0850680000076</v>
      </c>
      <c r="D159" s="9">
        <v>311.14072600000009</v>
      </c>
      <c r="E159" s="9">
        <v>19.654709999999994</v>
      </c>
      <c r="F159" s="9">
        <v>216.1084660000015</v>
      </c>
      <c r="G159" s="9">
        <v>39226.071253000002</v>
      </c>
    </row>
    <row r="160" spans="1:7" ht="14.25" customHeight="1">
      <c r="A160" s="7">
        <v>41609</v>
      </c>
      <c r="B160" s="8">
        <v>37249.963153999997</v>
      </c>
      <c r="C160" s="9">
        <v>5935.5542529999948</v>
      </c>
      <c r="D160" s="9">
        <v>336.6600040000003</v>
      </c>
      <c r="E160" s="9">
        <v>46.403201999999993</v>
      </c>
      <c r="F160" s="9">
        <v>10183.188725999998</v>
      </c>
      <c r="G160" s="9">
        <v>53751.769338999991</v>
      </c>
    </row>
    <row r="161" spans="1:7" ht="14.25" customHeight="1">
      <c r="A161" s="4">
        <v>2014</v>
      </c>
      <c r="B161" s="5">
        <f t="shared" ref="B161:G161" si="12">SUM(B162:B173)</f>
        <v>484757.62339999998</v>
      </c>
      <c r="C161" s="6">
        <f t="shared" si="12"/>
        <v>72821.799383000005</v>
      </c>
      <c r="D161" s="6">
        <f t="shared" si="12"/>
        <v>4001.699764</v>
      </c>
      <c r="E161" s="6">
        <f t="shared" si="12"/>
        <v>251.30465000000001</v>
      </c>
      <c r="F161" s="6">
        <f t="shared" si="12"/>
        <v>30261.244003</v>
      </c>
      <c r="G161" s="6">
        <f t="shared" si="12"/>
        <v>592093.67119999998</v>
      </c>
    </row>
    <row r="162" spans="1:7" ht="14.25" customHeight="1">
      <c r="A162" s="7">
        <v>41640</v>
      </c>
      <c r="B162" s="8">
        <v>38100.847934000005</v>
      </c>
      <c r="C162" s="9">
        <v>6277.1928399999997</v>
      </c>
      <c r="D162" s="9">
        <v>318.04135100000002</v>
      </c>
      <c r="E162" s="9">
        <v>22.985047999999999</v>
      </c>
      <c r="F162" s="9">
        <v>140.28567100000001</v>
      </c>
      <c r="G162" s="9">
        <v>44859.352844000008</v>
      </c>
    </row>
    <row r="163" spans="1:7" ht="14.25" customHeight="1">
      <c r="A163" s="7">
        <v>41671</v>
      </c>
      <c r="B163" s="8">
        <v>36296.177519999997</v>
      </c>
      <c r="C163" s="9">
        <v>5964.5991220000014</v>
      </c>
      <c r="D163" s="9">
        <v>273.21192300000001</v>
      </c>
      <c r="E163" s="9">
        <v>21.291998</v>
      </c>
      <c r="F163" s="9">
        <v>62.129999999999995</v>
      </c>
      <c r="G163" s="9">
        <v>42617.410562999998</v>
      </c>
    </row>
    <row r="164" spans="1:7" ht="14.25" customHeight="1">
      <c r="A164" s="7">
        <v>41699</v>
      </c>
      <c r="B164" s="8">
        <v>42286.319040000002</v>
      </c>
      <c r="C164" s="9">
        <v>6093.4773119999973</v>
      </c>
      <c r="D164" s="9">
        <v>299.47074499999997</v>
      </c>
      <c r="E164" s="9">
        <v>23.610518999999996</v>
      </c>
      <c r="F164" s="9">
        <v>375.50184100000001</v>
      </c>
      <c r="G164" s="9">
        <v>49078.379456999995</v>
      </c>
    </row>
    <row r="165" spans="1:7" ht="14.25" customHeight="1">
      <c r="A165" s="7">
        <v>41730</v>
      </c>
      <c r="B165" s="8">
        <v>41624.077302999984</v>
      </c>
      <c r="C165" s="9">
        <v>6766.2065660000007</v>
      </c>
      <c r="D165" s="9">
        <v>313.55409699999996</v>
      </c>
      <c r="E165" s="9">
        <v>22.781919000000002</v>
      </c>
      <c r="F165" s="9">
        <v>101.34799999999996</v>
      </c>
      <c r="G165" s="9">
        <v>48827.967884999984</v>
      </c>
    </row>
    <row r="166" spans="1:7" ht="14.25" customHeight="1">
      <c r="A166" s="7">
        <v>41760</v>
      </c>
      <c r="B166" s="8">
        <v>42250.770526000008</v>
      </c>
      <c r="C166" s="9">
        <v>0</v>
      </c>
      <c r="D166" s="9">
        <v>337.10671400000001</v>
      </c>
      <c r="E166" s="9">
        <v>23.578591000000003</v>
      </c>
      <c r="F166" s="9">
        <v>37.623000000000047</v>
      </c>
      <c r="G166" s="9">
        <v>42649.078831000006</v>
      </c>
    </row>
    <row r="167" spans="1:7" ht="14.25" customHeight="1">
      <c r="A167" s="7">
        <v>41791</v>
      </c>
      <c r="B167" s="8">
        <v>41324.659058999998</v>
      </c>
      <c r="C167" s="9">
        <v>13339.664097000001</v>
      </c>
      <c r="D167" s="9">
        <v>329.96816200000012</v>
      </c>
      <c r="E167" s="9">
        <v>20.909591000000006</v>
      </c>
      <c r="F167" s="9">
        <v>124.40653799999995</v>
      </c>
      <c r="G167" s="9">
        <v>55139.607447000002</v>
      </c>
    </row>
    <row r="168" spans="1:7" ht="14.25" customHeight="1">
      <c r="A168" s="7">
        <v>41821</v>
      </c>
      <c r="B168" s="8">
        <v>42486.950046999991</v>
      </c>
      <c r="C168" s="9">
        <v>6336.2271540000002</v>
      </c>
      <c r="D168" s="9">
        <v>334.44008099999974</v>
      </c>
      <c r="E168" s="9">
        <v>19.256134000000003</v>
      </c>
      <c r="F168" s="9">
        <v>46.200000000000045</v>
      </c>
      <c r="G168" s="9">
        <v>49223.073415999992</v>
      </c>
    </row>
    <row r="169" spans="1:7" ht="14.25" customHeight="1">
      <c r="A169" s="7">
        <v>41852</v>
      </c>
      <c r="B169" s="8">
        <v>42125.711255000031</v>
      </c>
      <c r="C169" s="9">
        <v>6107.2090650000027</v>
      </c>
      <c r="D169" s="9">
        <v>344.18607400000019</v>
      </c>
      <c r="E169" s="9">
        <v>18.692900999999978</v>
      </c>
      <c r="F169" s="9">
        <v>986.65063400000008</v>
      </c>
      <c r="G169" s="9">
        <v>49582.449929000031</v>
      </c>
    </row>
    <row r="170" spans="1:7" ht="14.25" customHeight="1">
      <c r="A170" s="7">
        <v>41883</v>
      </c>
      <c r="B170" s="8">
        <v>41200.166667999991</v>
      </c>
      <c r="C170" s="9">
        <v>5916.6446629999991</v>
      </c>
      <c r="D170" s="9">
        <v>388.52381500000001</v>
      </c>
      <c r="E170" s="9">
        <v>18.963049000000012</v>
      </c>
      <c r="F170" s="9">
        <v>195.70617099999981</v>
      </c>
      <c r="G170" s="9">
        <v>47720.004365999986</v>
      </c>
    </row>
    <row r="171" spans="1:7" ht="14.25" customHeight="1">
      <c r="A171" s="7">
        <v>41913</v>
      </c>
      <c r="B171" s="8">
        <v>40930.573095</v>
      </c>
      <c r="C171" s="9">
        <v>5317.9258699999991</v>
      </c>
      <c r="D171" s="9">
        <v>354.26388199999974</v>
      </c>
      <c r="E171" s="9">
        <v>20.238963000000012</v>
      </c>
      <c r="F171" s="9">
        <v>61.559000000000196</v>
      </c>
      <c r="G171" s="9">
        <v>46684.560810000003</v>
      </c>
    </row>
    <row r="172" spans="1:7" ht="14.25" customHeight="1">
      <c r="A172" s="7">
        <v>41944</v>
      </c>
      <c r="B172" s="8">
        <v>38496.579871000024</v>
      </c>
      <c r="C172" s="9">
        <v>5232.4394820000016</v>
      </c>
      <c r="D172" s="9">
        <v>346.23233600000003</v>
      </c>
      <c r="E172" s="9">
        <v>19.636970999999988</v>
      </c>
      <c r="F172" s="9">
        <v>337.95209900000009</v>
      </c>
      <c r="G172" s="9">
        <v>44432.840759000028</v>
      </c>
    </row>
    <row r="173" spans="1:7" ht="14.25" customHeight="1">
      <c r="A173" s="7">
        <v>41974</v>
      </c>
      <c r="B173" s="8">
        <v>37634.791081999952</v>
      </c>
      <c r="C173" s="9">
        <v>5470.2132120000024</v>
      </c>
      <c r="D173" s="9">
        <v>362.70058400000016</v>
      </c>
      <c r="E173" s="9">
        <v>19.358966000000009</v>
      </c>
      <c r="F173" s="9">
        <v>27791.881049</v>
      </c>
      <c r="G173" s="9">
        <v>71278.944892999949</v>
      </c>
    </row>
    <row r="174" spans="1:7" ht="14.25" customHeight="1">
      <c r="A174" s="4">
        <v>2015</v>
      </c>
      <c r="B174" s="5">
        <f t="shared" ref="B174:G174" si="13">SUM(B175:B186)</f>
        <v>460878.89218800003</v>
      </c>
      <c r="C174" s="6">
        <f t="shared" si="13"/>
        <v>75550.233597999992</v>
      </c>
      <c r="D174" s="6">
        <f t="shared" si="13"/>
        <v>5870.0701840000002</v>
      </c>
      <c r="E174" s="6">
        <f t="shared" si="13"/>
        <v>256.97250300000002</v>
      </c>
      <c r="F174" s="6">
        <f t="shared" si="13"/>
        <v>40256.552962000002</v>
      </c>
      <c r="G174" s="6">
        <f t="shared" si="13"/>
        <v>582812.72143500007</v>
      </c>
    </row>
    <row r="175" spans="1:7" ht="14.25" customHeight="1">
      <c r="A175" s="7">
        <v>42005</v>
      </c>
      <c r="B175" s="10">
        <v>38857.459805999999</v>
      </c>
      <c r="C175" s="11">
        <v>6061.3253260000001</v>
      </c>
      <c r="D175" s="11">
        <v>397.46080699999999</v>
      </c>
      <c r="E175" s="11">
        <v>19.174454999999998</v>
      </c>
      <c r="F175" s="11">
        <v>0</v>
      </c>
      <c r="G175" s="12">
        <f t="shared" ref="G175:G186" si="14">SUM(B175:F175)</f>
        <v>45335.420394000001</v>
      </c>
    </row>
    <row r="176" spans="1:7" ht="14.25" customHeight="1">
      <c r="A176" s="7">
        <v>42036</v>
      </c>
      <c r="B176" s="10">
        <v>39820.347125</v>
      </c>
      <c r="C176" s="11">
        <v>6063.6595859999998</v>
      </c>
      <c r="D176" s="11">
        <v>376.490432</v>
      </c>
      <c r="E176" s="11">
        <v>16.956869000000001</v>
      </c>
      <c r="F176" s="11">
        <v>69.770099999999999</v>
      </c>
      <c r="G176" s="12">
        <f t="shared" si="14"/>
        <v>46347.224112000004</v>
      </c>
    </row>
    <row r="177" spans="1:7" ht="14.25" customHeight="1">
      <c r="A177" s="7">
        <v>42064</v>
      </c>
      <c r="B177" s="10">
        <v>45301.990992999999</v>
      </c>
      <c r="C177" s="11">
        <v>5752.5959550000007</v>
      </c>
      <c r="D177" s="11">
        <v>423.78602000000001</v>
      </c>
      <c r="E177" s="11">
        <v>19.027391999999999</v>
      </c>
      <c r="F177" s="11">
        <v>148.447025</v>
      </c>
      <c r="G177" s="12">
        <f t="shared" si="14"/>
        <v>51645.847385000001</v>
      </c>
    </row>
    <row r="178" spans="1:7" ht="14.25" customHeight="1">
      <c r="A178" s="7">
        <v>42095</v>
      </c>
      <c r="B178" s="10">
        <v>44751.337482000017</v>
      </c>
      <c r="C178" s="11">
        <v>6318.488953</v>
      </c>
      <c r="D178" s="11">
        <v>424.08895499999994</v>
      </c>
      <c r="E178" s="11">
        <v>19.328274000000008</v>
      </c>
      <c r="F178" s="11">
        <v>552.69989699999996</v>
      </c>
      <c r="G178" s="12">
        <f t="shared" si="14"/>
        <v>52065.943561000015</v>
      </c>
    </row>
    <row r="179" spans="1:7" ht="14.25" customHeight="1">
      <c r="A179" s="7">
        <v>42125</v>
      </c>
      <c r="B179" s="10">
        <v>46250.697782000003</v>
      </c>
      <c r="C179" s="11">
        <v>6293.1854500000009</v>
      </c>
      <c r="D179" s="11">
        <v>461.43036499999994</v>
      </c>
      <c r="E179" s="11">
        <v>20.245542</v>
      </c>
      <c r="F179" s="11">
        <v>639.31157499999983</v>
      </c>
      <c r="G179" s="12">
        <f t="shared" si="14"/>
        <v>53664.870714000004</v>
      </c>
    </row>
    <row r="180" spans="1:7" ht="14.25" customHeight="1">
      <c r="A180" s="7">
        <v>42156</v>
      </c>
      <c r="B180" s="10">
        <v>41502.272815999982</v>
      </c>
      <c r="C180" s="11">
        <v>6209.5267680000034</v>
      </c>
      <c r="D180" s="11">
        <v>433.39617100000032</v>
      </c>
      <c r="E180" s="11">
        <v>20.098957999999996</v>
      </c>
      <c r="F180" s="11">
        <v>249.78307600000016</v>
      </c>
      <c r="G180" s="12">
        <f t="shared" si="14"/>
        <v>48415.077788999988</v>
      </c>
    </row>
    <row r="181" spans="1:7" ht="14.25" customHeight="1">
      <c r="A181" s="7">
        <v>42186</v>
      </c>
      <c r="B181" s="10">
        <v>40780.147339999967</v>
      </c>
      <c r="C181" s="11">
        <v>6674.2309929999901</v>
      </c>
      <c r="D181" s="11">
        <v>543.15260299999954</v>
      </c>
      <c r="E181" s="11">
        <v>21.640100999999987</v>
      </c>
      <c r="F181" s="11">
        <v>736.22469200000023</v>
      </c>
      <c r="G181" s="12">
        <f t="shared" si="14"/>
        <v>48755.39572899996</v>
      </c>
    </row>
    <row r="182" spans="1:7" ht="14.25" customHeight="1">
      <c r="A182" s="7">
        <v>42217</v>
      </c>
      <c r="B182" s="10">
        <v>39190.606185000041</v>
      </c>
      <c r="C182" s="11">
        <v>6450.612733000009</v>
      </c>
      <c r="D182" s="11">
        <v>508.31466200000023</v>
      </c>
      <c r="E182" s="11">
        <v>22.886127000000016</v>
      </c>
      <c r="F182" s="11">
        <v>21645.546689999999</v>
      </c>
      <c r="G182" s="12">
        <f t="shared" si="14"/>
        <v>67817.96639700004</v>
      </c>
    </row>
    <row r="183" spans="1:7" ht="14.25" customHeight="1">
      <c r="A183" s="7">
        <v>42248</v>
      </c>
      <c r="B183" s="10">
        <v>35122.183314999973</v>
      </c>
      <c r="C183" s="11">
        <v>6097.4269549999954</v>
      </c>
      <c r="D183" s="11">
        <v>554.95656300000019</v>
      </c>
      <c r="E183" s="11">
        <v>23.222812000000005</v>
      </c>
      <c r="F183" s="11">
        <v>13006.828805000005</v>
      </c>
      <c r="G183" s="12">
        <f t="shared" si="14"/>
        <v>54804.618449999973</v>
      </c>
    </row>
    <row r="184" spans="1:7" ht="14.25" customHeight="1">
      <c r="A184" s="7">
        <v>42278</v>
      </c>
      <c r="B184" s="10">
        <v>33035.55884500005</v>
      </c>
      <c r="C184" s="11">
        <v>0</v>
      </c>
      <c r="D184" s="11">
        <v>593.00410800000009</v>
      </c>
      <c r="E184" s="11">
        <v>24.145723000000004</v>
      </c>
      <c r="F184" s="11">
        <v>1833.354585000001</v>
      </c>
      <c r="G184" s="12">
        <f t="shared" si="14"/>
        <v>35486.063261000054</v>
      </c>
    </row>
    <row r="185" spans="1:7" ht="14.25" customHeight="1">
      <c r="A185" s="7">
        <v>42309</v>
      </c>
      <c r="B185" s="10">
        <v>28934.967944999982</v>
      </c>
      <c r="C185" s="11">
        <v>12735.541935000001</v>
      </c>
      <c r="D185" s="11">
        <v>552.22616799999923</v>
      </c>
      <c r="E185" s="11">
        <v>23.455339999999978</v>
      </c>
      <c r="F185" s="11">
        <v>902.42576199999894</v>
      </c>
      <c r="G185" s="12">
        <f t="shared" si="14"/>
        <v>43148.617149999984</v>
      </c>
    </row>
    <row r="186" spans="1:7" ht="14.25" customHeight="1">
      <c r="A186" s="7">
        <v>42339</v>
      </c>
      <c r="B186" s="10">
        <v>27331.322554000013</v>
      </c>
      <c r="C186" s="11">
        <v>6893.6389439999912</v>
      </c>
      <c r="D186" s="11">
        <v>601.76333000000068</v>
      </c>
      <c r="E186" s="11">
        <v>26.790910000000025</v>
      </c>
      <c r="F186" s="11">
        <v>472.16075499999715</v>
      </c>
      <c r="G186" s="12">
        <f t="shared" si="14"/>
        <v>35325.676493000006</v>
      </c>
    </row>
    <row r="187" spans="1:7" ht="14.25" customHeight="1">
      <c r="A187" s="4">
        <v>2016</v>
      </c>
      <c r="B187" s="5">
        <f t="shared" ref="B187:G187" si="15">SUM(B188:B199)</f>
        <v>497958.535638</v>
      </c>
      <c r="C187" s="6">
        <f t="shared" si="15"/>
        <v>89054.81207700001</v>
      </c>
      <c r="D187" s="6">
        <f t="shared" si="15"/>
        <v>16281.272272999999</v>
      </c>
      <c r="E187" s="6">
        <f t="shared" si="15"/>
        <v>670.87983600000007</v>
      </c>
      <c r="F187" s="6">
        <f t="shared" si="15"/>
        <v>47844.014454999997</v>
      </c>
      <c r="G187" s="6">
        <f t="shared" si="15"/>
        <v>651809.514279</v>
      </c>
    </row>
    <row r="188" spans="1:7" ht="14.25" customHeight="1">
      <c r="A188" s="7">
        <v>42370</v>
      </c>
      <c r="B188" s="10">
        <v>28306.921791000001</v>
      </c>
      <c r="C188" s="11">
        <v>6893.6158559999994</v>
      </c>
      <c r="D188" s="11">
        <v>631.44166400000006</v>
      </c>
      <c r="E188" s="11">
        <v>32.251094000000002</v>
      </c>
      <c r="F188" s="11">
        <v>442.98672399999998</v>
      </c>
      <c r="G188" s="12">
        <f t="shared" ref="G188:G199" si="16">SUM(B188:F188)</f>
        <v>36307.217128999997</v>
      </c>
    </row>
    <row r="189" spans="1:7" ht="14.25" customHeight="1">
      <c r="A189" s="7">
        <v>42401</v>
      </c>
      <c r="B189" s="10">
        <v>29695.468175000002</v>
      </c>
      <c r="C189" s="11">
        <v>8007.5557560000007</v>
      </c>
      <c r="D189" s="11">
        <v>1525.4225139999999</v>
      </c>
      <c r="E189" s="11">
        <v>31.449314999999999</v>
      </c>
      <c r="F189" s="11">
        <v>139.14412500000003</v>
      </c>
      <c r="G189" s="12">
        <f t="shared" si="16"/>
        <v>39399.039884999998</v>
      </c>
    </row>
    <row r="190" spans="1:7" ht="14.25" customHeight="1">
      <c r="A190" s="7">
        <v>42430</v>
      </c>
      <c r="B190" s="10">
        <v>34431.094058999995</v>
      </c>
      <c r="C190" s="11">
        <v>6914.3937500000011</v>
      </c>
      <c r="D190" s="11">
        <v>1244.6921480000001</v>
      </c>
      <c r="E190" s="11">
        <v>84.905531999999994</v>
      </c>
      <c r="F190" s="11">
        <v>1247.6420859999998</v>
      </c>
      <c r="G190" s="12">
        <f t="shared" si="16"/>
        <v>43922.727574999997</v>
      </c>
    </row>
    <row r="191" spans="1:7" ht="14.25" customHeight="1">
      <c r="A191" s="7">
        <v>42461</v>
      </c>
      <c r="B191" s="10">
        <v>36346.773655000012</v>
      </c>
      <c r="C191" s="11">
        <v>7012.307883999998</v>
      </c>
      <c r="D191" s="11">
        <v>1236.1893089999994</v>
      </c>
      <c r="E191" s="11">
        <v>111.06167399999995</v>
      </c>
      <c r="F191" s="11">
        <v>92.044049000000086</v>
      </c>
      <c r="G191" s="12">
        <f t="shared" si="16"/>
        <v>44798.376571000001</v>
      </c>
    </row>
    <row r="192" spans="1:7" ht="14.25" customHeight="1">
      <c r="A192" s="7">
        <v>42491</v>
      </c>
      <c r="B192" s="10">
        <v>39822.335875999997</v>
      </c>
      <c r="C192" s="11">
        <v>7810.7225280000021</v>
      </c>
      <c r="D192" s="11">
        <v>1354.2310460000008</v>
      </c>
      <c r="E192" s="11">
        <v>51.365588000000002</v>
      </c>
      <c r="F192" s="11">
        <v>167.70511799999986</v>
      </c>
      <c r="G192" s="12">
        <f t="shared" si="16"/>
        <v>49206.360155999995</v>
      </c>
    </row>
    <row r="193" spans="1:7" ht="14.25" customHeight="1">
      <c r="A193" s="7">
        <v>42522</v>
      </c>
      <c r="B193" s="10">
        <v>41369.680995999981</v>
      </c>
      <c r="C193" s="11">
        <v>7416.5630160000001</v>
      </c>
      <c r="D193" s="11">
        <v>1275.7402739999998</v>
      </c>
      <c r="E193" s="11">
        <v>251.35013300000003</v>
      </c>
      <c r="F193" s="11">
        <v>114.98021199999994</v>
      </c>
      <c r="G193" s="12">
        <f t="shared" si="16"/>
        <v>50428.314630999979</v>
      </c>
    </row>
    <row r="194" spans="1:7" ht="14.25" customHeight="1">
      <c r="A194" s="7">
        <v>42552</v>
      </c>
      <c r="B194" s="10">
        <v>45769.247545999999</v>
      </c>
      <c r="C194" s="11">
        <v>8158.2193170000028</v>
      </c>
      <c r="D194" s="11">
        <v>1293.6551579999996</v>
      </c>
      <c r="E194" s="11">
        <v>28.922162000000071</v>
      </c>
      <c r="F194" s="11">
        <v>558.17840800000022</v>
      </c>
      <c r="G194" s="12">
        <f t="shared" si="16"/>
        <v>55808.222591000005</v>
      </c>
    </row>
    <row r="195" spans="1:7" ht="14.25" customHeight="1">
      <c r="A195" s="7">
        <v>42583</v>
      </c>
      <c r="B195" s="10">
        <v>47377.649247000052</v>
      </c>
      <c r="C195" s="11">
        <v>7501.4917409999907</v>
      </c>
      <c r="D195" s="11">
        <v>1453.093343999999</v>
      </c>
      <c r="E195" s="11">
        <v>25.036618999999973</v>
      </c>
      <c r="F195" s="11">
        <v>167.3116570000002</v>
      </c>
      <c r="G195" s="12">
        <f t="shared" si="16"/>
        <v>56524.582608000041</v>
      </c>
    </row>
    <row r="196" spans="1:7" ht="14.25" customHeight="1">
      <c r="A196" s="7">
        <v>42614</v>
      </c>
      <c r="B196" s="10">
        <v>47187.968523999967</v>
      </c>
      <c r="C196" s="11">
        <v>7073.723109999999</v>
      </c>
      <c r="D196" s="11">
        <v>1496.2143020000021</v>
      </c>
      <c r="E196" s="11">
        <v>13.058333999999945</v>
      </c>
      <c r="F196" s="11">
        <v>81.593810999999732</v>
      </c>
      <c r="G196" s="12">
        <f t="shared" si="16"/>
        <v>55852.558080999966</v>
      </c>
    </row>
    <row r="197" spans="1:7" ht="14.25" customHeight="1">
      <c r="A197" s="7">
        <v>42644</v>
      </c>
      <c r="B197" s="10">
        <v>50402.501946999982</v>
      </c>
      <c r="C197" s="11">
        <v>7441.0786120000121</v>
      </c>
      <c r="D197" s="11">
        <v>1602.680636000001</v>
      </c>
      <c r="E197" s="11">
        <v>13.872153000000026</v>
      </c>
      <c r="F197" s="11">
        <v>3973.4926949999999</v>
      </c>
      <c r="G197" s="12">
        <f t="shared" si="16"/>
        <v>63433.626042999997</v>
      </c>
    </row>
    <row r="198" spans="1:7" ht="14.25" customHeight="1">
      <c r="A198" s="7">
        <v>42675</v>
      </c>
      <c r="B198" s="10">
        <v>48926.638988999999</v>
      </c>
      <c r="C198" s="11">
        <v>7538.2846209999989</v>
      </c>
      <c r="D198" s="11">
        <v>1550.6430269999983</v>
      </c>
      <c r="E198" s="11">
        <v>13.659887000000026</v>
      </c>
      <c r="F198" s="11">
        <v>2264.5847989999993</v>
      </c>
      <c r="G198" s="12">
        <f t="shared" si="16"/>
        <v>60293.811322999994</v>
      </c>
    </row>
    <row r="199" spans="1:7" ht="14.25" customHeight="1">
      <c r="A199" s="7">
        <v>42705</v>
      </c>
      <c r="B199" s="10">
        <v>48322.254833000014</v>
      </c>
      <c r="C199" s="11">
        <v>7286.8558860000048</v>
      </c>
      <c r="D199" s="11">
        <v>1617.2688509999989</v>
      </c>
      <c r="E199" s="11">
        <v>13.947345000000041</v>
      </c>
      <c r="F199" s="11">
        <v>38594.350770999998</v>
      </c>
      <c r="G199" s="12">
        <f t="shared" si="16"/>
        <v>95834.67768600001</v>
      </c>
    </row>
    <row r="200" spans="1:7" ht="14.25" customHeight="1">
      <c r="A200" s="4">
        <v>2017</v>
      </c>
      <c r="B200" s="5">
        <f t="shared" ref="B200:G200" si="17">SUM(B201:B212)</f>
        <v>742998.250153</v>
      </c>
      <c r="C200" s="6">
        <f t="shared" si="17"/>
        <v>85994.612869999997</v>
      </c>
      <c r="D200" s="6">
        <f t="shared" si="17"/>
        <v>38282.463105000003</v>
      </c>
      <c r="E200" s="6">
        <f t="shared" si="17"/>
        <v>727.14443600000004</v>
      </c>
      <c r="F200" s="6">
        <f t="shared" si="17"/>
        <v>13637.531957000001</v>
      </c>
      <c r="G200" s="6">
        <f t="shared" si="17"/>
        <v>881640.00252100022</v>
      </c>
    </row>
    <row r="201" spans="1:7" ht="14.25" customHeight="1">
      <c r="A201" s="7">
        <v>42736</v>
      </c>
      <c r="B201" s="10">
        <v>52564.350619999997</v>
      </c>
      <c r="C201" s="11">
        <v>7747.7559030000002</v>
      </c>
      <c r="D201" s="11">
        <v>1627.3770099999999</v>
      </c>
      <c r="E201" s="11">
        <v>14.701763</v>
      </c>
      <c r="F201" s="11">
        <v>3763.6798039999999</v>
      </c>
      <c r="G201" s="12">
        <f t="shared" ref="G201:G212" si="18">SUM(B201:F201)</f>
        <v>65717.865099999995</v>
      </c>
    </row>
    <row r="202" spans="1:7" ht="14.25" customHeight="1">
      <c r="A202" s="7">
        <v>42767</v>
      </c>
      <c r="B202" s="10">
        <v>52341.157303</v>
      </c>
      <c r="C202" s="11">
        <v>8152.8587359999992</v>
      </c>
      <c r="D202" s="11">
        <v>2633.8075019999997</v>
      </c>
      <c r="E202" s="11">
        <v>12.900596</v>
      </c>
      <c r="F202" s="11">
        <v>-3712.2519539999998</v>
      </c>
      <c r="G202" s="12">
        <f t="shared" si="18"/>
        <v>59428.472183000005</v>
      </c>
    </row>
    <row r="203" spans="1:7" ht="14.25" customHeight="1">
      <c r="A203" s="7">
        <v>42795</v>
      </c>
      <c r="B203" s="10">
        <v>64082.983424999984</v>
      </c>
      <c r="C203" s="11">
        <v>5708.5832480000026</v>
      </c>
      <c r="D203" s="11">
        <v>2275.7119119999998</v>
      </c>
      <c r="E203" s="11">
        <v>123.95915399999998</v>
      </c>
      <c r="F203" s="11">
        <v>275.51992300000001</v>
      </c>
      <c r="G203" s="12">
        <f t="shared" si="18"/>
        <v>72466.757661999989</v>
      </c>
    </row>
    <row r="204" spans="1:7" ht="14.25" customHeight="1">
      <c r="A204" s="7">
        <v>42826</v>
      </c>
      <c r="B204" s="10">
        <v>63821.572644000029</v>
      </c>
      <c r="C204" s="11">
        <v>7313.2337359999983</v>
      </c>
      <c r="D204" s="11">
        <v>2799.850856</v>
      </c>
      <c r="E204" s="11">
        <v>13.935387999999989</v>
      </c>
      <c r="F204" s="11">
        <v>123.52463400000005</v>
      </c>
      <c r="G204" s="12">
        <f t="shared" si="18"/>
        <v>74072.117258000028</v>
      </c>
    </row>
    <row r="205" spans="1:7" ht="14.25" customHeight="1">
      <c r="A205" s="7">
        <v>42856</v>
      </c>
      <c r="B205" s="10">
        <v>66081.173859999981</v>
      </c>
      <c r="C205" s="11">
        <v>6690.9794349999975</v>
      </c>
      <c r="D205" s="11">
        <v>4184.8161049999999</v>
      </c>
      <c r="E205" s="11">
        <v>14.44104200000001</v>
      </c>
      <c r="F205" s="11">
        <v>791.61354200000005</v>
      </c>
      <c r="G205" s="12">
        <f t="shared" si="18"/>
        <v>77763.023983999999</v>
      </c>
    </row>
    <row r="206" spans="1:7" ht="14.25" customHeight="1">
      <c r="A206" s="7">
        <v>42887</v>
      </c>
      <c r="B206" s="10">
        <v>63361.701982000028</v>
      </c>
      <c r="C206" s="11">
        <v>6429.7792069999996</v>
      </c>
      <c r="D206" s="11">
        <v>3905.7041990000016</v>
      </c>
      <c r="E206" s="11">
        <v>437.08004800000003</v>
      </c>
      <c r="F206" s="11">
        <v>4277.5830239999996</v>
      </c>
      <c r="G206" s="12">
        <f t="shared" si="18"/>
        <v>78411.848460000037</v>
      </c>
    </row>
    <row r="207" spans="1:7" ht="14.25" customHeight="1">
      <c r="A207" s="7">
        <v>42917</v>
      </c>
      <c r="B207" s="10">
        <v>67069.492820999993</v>
      </c>
      <c r="C207" s="11">
        <v>6648.0924110000051</v>
      </c>
      <c r="D207" s="11">
        <v>4575.6809519999988</v>
      </c>
      <c r="E207" s="11">
        <v>16.394767000000002</v>
      </c>
      <c r="F207" s="11">
        <v>210.0911729999998</v>
      </c>
      <c r="G207" s="12">
        <f t="shared" si="18"/>
        <v>78519.752123999991</v>
      </c>
    </row>
    <row r="208" spans="1:7" ht="12.45" customHeight="1">
      <c r="A208" s="7">
        <v>42948</v>
      </c>
      <c r="B208" s="10">
        <v>65951.396884999995</v>
      </c>
      <c r="C208" s="11">
        <v>6313.7251519999991</v>
      </c>
      <c r="D208" s="11">
        <v>4881.2016149999981</v>
      </c>
      <c r="E208" s="11">
        <v>10.658621999999923</v>
      </c>
      <c r="F208" s="11">
        <v>134.16694900000039</v>
      </c>
      <c r="G208" s="12">
        <f t="shared" si="18"/>
        <v>77291.149223</v>
      </c>
    </row>
    <row r="209" spans="1:7" ht="12.45" customHeight="1">
      <c r="A209" s="7">
        <v>42979</v>
      </c>
      <c r="B209" s="13">
        <v>61387.568465999968</v>
      </c>
      <c r="C209" s="14">
        <v>0</v>
      </c>
      <c r="D209" s="15">
        <v>3794.6116660000007</v>
      </c>
      <c r="E209" s="15">
        <v>10.292300000000068</v>
      </c>
      <c r="F209" s="15">
        <v>4132.0840880000005</v>
      </c>
      <c r="G209" s="12">
        <f t="shared" si="18"/>
        <v>69324.556519999969</v>
      </c>
    </row>
    <row r="210" spans="1:7" ht="12.45" customHeight="1">
      <c r="A210" s="7">
        <v>43009</v>
      </c>
      <c r="B210" s="13">
        <v>62435.580801000004</v>
      </c>
      <c r="C210" s="15">
        <v>17117.064891999995</v>
      </c>
      <c r="D210" s="14">
        <v>-99.359881000000314</v>
      </c>
      <c r="E210" s="15">
        <v>51.926296999999977</v>
      </c>
      <c r="F210" s="15">
        <v>154.18422199999986</v>
      </c>
      <c r="G210" s="12">
        <f t="shared" si="18"/>
        <v>79659.396330999996</v>
      </c>
    </row>
    <row r="211" spans="1:7" ht="12.45" customHeight="1">
      <c r="A211" s="7">
        <v>43040</v>
      </c>
      <c r="B211" s="13">
        <v>60707.47915899998</v>
      </c>
      <c r="C211" s="15">
        <v>6949.1887180000049</v>
      </c>
      <c r="D211" s="14">
        <v>3794.3009500000007</v>
      </c>
      <c r="E211" s="15">
        <v>10.318381000000045</v>
      </c>
      <c r="F211" s="15">
        <v>3019.3894899999996</v>
      </c>
      <c r="G211" s="12">
        <f t="shared" si="18"/>
        <v>74480.676697999996</v>
      </c>
    </row>
    <row r="212" spans="1:7" ht="12.45" customHeight="1">
      <c r="A212" s="7">
        <v>43070</v>
      </c>
      <c r="B212" s="10">
        <v>63193.792187000043</v>
      </c>
      <c r="C212" s="11">
        <v>6923.3514319999958</v>
      </c>
      <c r="D212" s="16">
        <v>3908.7602190000034</v>
      </c>
      <c r="E212" s="11">
        <v>10.536077999999975</v>
      </c>
      <c r="F212" s="11">
        <v>467.9470620000011</v>
      </c>
      <c r="G212" s="12">
        <f t="shared" si="18"/>
        <v>74504.386978000053</v>
      </c>
    </row>
    <row r="213" spans="1:7" ht="12.45" customHeight="1">
      <c r="A213" s="4">
        <v>2018</v>
      </c>
      <c r="B213" s="5">
        <f>SUM(B214:B225)</f>
        <v>744474.28069699998</v>
      </c>
      <c r="C213" s="17">
        <f t="shared" ref="C213:G213" si="19">SUM(C214:C225)</f>
        <v>88188.907097000003</v>
      </c>
      <c r="D213" s="17">
        <f t="shared" si="19"/>
        <v>72861.287387999997</v>
      </c>
      <c r="E213" s="17">
        <f t="shared" si="19"/>
        <v>223.914265</v>
      </c>
      <c r="F213" s="17">
        <f t="shared" si="19"/>
        <v>14731.378595999999</v>
      </c>
      <c r="G213" s="17">
        <f t="shared" si="19"/>
        <v>920479.76804300002</v>
      </c>
    </row>
    <row r="214" spans="1:7" ht="12.45" customHeight="1">
      <c r="A214" s="7">
        <v>43101</v>
      </c>
      <c r="B214" s="10">
        <v>64810.602299999999</v>
      </c>
      <c r="C214" s="11">
        <v>7365.226197</v>
      </c>
      <c r="D214" s="11">
        <v>4543.5162819999996</v>
      </c>
      <c r="E214" s="11">
        <v>102.915672</v>
      </c>
      <c r="F214" s="11">
        <v>0.69803899999999997</v>
      </c>
      <c r="G214" s="12">
        <f t="shared" ref="G214:G225" si="20">SUM(B214:F214)</f>
        <v>76822.95848999999</v>
      </c>
    </row>
    <row r="215" spans="1:7" ht="12.45" customHeight="1">
      <c r="A215" s="7">
        <v>43132</v>
      </c>
      <c r="B215" s="10">
        <v>64475.89555500001</v>
      </c>
      <c r="C215" s="11">
        <v>5938.768211999999</v>
      </c>
      <c r="D215" s="11">
        <v>4199.765316</v>
      </c>
      <c r="E215" s="11">
        <v>90.240881999999999</v>
      </c>
      <c r="F215" s="11">
        <v>4136.145775</v>
      </c>
      <c r="G215" s="12">
        <f t="shared" si="20"/>
        <v>78840.815740000005</v>
      </c>
    </row>
    <row r="216" spans="1:7" ht="12.45" customHeight="1">
      <c r="A216" s="7">
        <v>43160</v>
      </c>
      <c r="B216" s="10">
        <v>70786.725537999984</v>
      </c>
      <c r="C216" s="11">
        <v>7050.264785000003</v>
      </c>
      <c r="D216" s="11">
        <v>4847.2117190000008</v>
      </c>
      <c r="E216" s="11">
        <v>6.7444570000000112</v>
      </c>
      <c r="F216" s="11">
        <v>854.08011799999986</v>
      </c>
      <c r="G216" s="12">
        <f t="shared" si="20"/>
        <v>83545.026616999981</v>
      </c>
    </row>
    <row r="217" spans="1:7" ht="12.45" customHeight="1">
      <c r="A217" s="7">
        <v>43191</v>
      </c>
      <c r="B217" s="10">
        <v>67390.613342999975</v>
      </c>
      <c r="C217" s="11">
        <v>7421.457567999998</v>
      </c>
      <c r="D217" s="11">
        <v>5671.8581250000025</v>
      </c>
      <c r="E217" s="11">
        <v>6.5334280000000149</v>
      </c>
      <c r="F217" s="11">
        <v>131.82454300000063</v>
      </c>
      <c r="G217" s="12">
        <f t="shared" si="20"/>
        <v>80622.287006999963</v>
      </c>
    </row>
    <row r="218" spans="1:7" ht="12.45" customHeight="1">
      <c r="A218" s="7">
        <v>43221</v>
      </c>
      <c r="B218" s="10">
        <v>67376.747096000006</v>
      </c>
      <c r="C218" s="11">
        <v>8019.7320989999971</v>
      </c>
      <c r="D218" s="11">
        <v>6503.420865</v>
      </c>
      <c r="E218" s="11">
        <v>7.1230549999999653</v>
      </c>
      <c r="F218" s="11">
        <v>744.76230000000032</v>
      </c>
      <c r="G218" s="12">
        <f t="shared" si="20"/>
        <v>82651.78541500002</v>
      </c>
    </row>
    <row r="219" spans="1:7" ht="12.45" customHeight="1">
      <c r="A219" s="7">
        <v>43252</v>
      </c>
      <c r="B219" s="10">
        <v>61395.222769999993</v>
      </c>
      <c r="C219" s="11">
        <v>0</v>
      </c>
      <c r="D219" s="11">
        <v>0</v>
      </c>
      <c r="E219" s="11">
        <v>6.7038040000000194</v>
      </c>
      <c r="F219" s="11">
        <v>285.72960899999907</v>
      </c>
      <c r="G219" s="12">
        <f t="shared" si="20"/>
        <v>61687.656182999992</v>
      </c>
    </row>
    <row r="220" spans="1:7" ht="12.45" customHeight="1">
      <c r="A220" s="7">
        <v>43282</v>
      </c>
      <c r="B220" s="10">
        <v>62311.986761000066</v>
      </c>
      <c r="C220" s="11">
        <v>15453.940154000004</v>
      </c>
      <c r="D220" s="11">
        <v>13050.906278999999</v>
      </c>
      <c r="E220" s="11">
        <v>3.3602409999999736</v>
      </c>
      <c r="F220" s="11">
        <v>186.95584300000064</v>
      </c>
      <c r="G220" s="12">
        <f t="shared" si="20"/>
        <v>91007.149278000084</v>
      </c>
    </row>
    <row r="221" spans="1:7" ht="12.45" customHeight="1">
      <c r="A221" s="7">
        <v>43313</v>
      </c>
      <c r="B221" s="10">
        <v>60846.445945999934</v>
      </c>
      <c r="C221" s="11">
        <v>7483.7897850000008</v>
      </c>
      <c r="D221" s="11">
        <v>6623.6359659999944</v>
      </c>
      <c r="E221" s="11">
        <v>0.14510400000000345</v>
      </c>
      <c r="F221" s="11">
        <v>1103.879504999999</v>
      </c>
      <c r="G221" s="12">
        <f t="shared" si="20"/>
        <v>76057.896305999937</v>
      </c>
    </row>
    <row r="222" spans="1:7" ht="12.45" customHeight="1">
      <c r="A222" s="7">
        <v>43344</v>
      </c>
      <c r="B222" s="10">
        <v>57297.210397000075</v>
      </c>
      <c r="C222" s="11">
        <v>7341.4866379999949</v>
      </c>
      <c r="D222" s="11">
        <v>6574.0651760000037</v>
      </c>
      <c r="E222" s="11">
        <v>0</v>
      </c>
      <c r="F222" s="11">
        <v>2837.8628670000016</v>
      </c>
      <c r="G222" s="12">
        <f t="shared" si="20"/>
        <v>74050.625078000085</v>
      </c>
    </row>
    <row r="223" spans="1:7" ht="12.45" customHeight="1">
      <c r="A223" s="7">
        <v>43374</v>
      </c>
      <c r="B223" s="10">
        <v>57719.084105999907</v>
      </c>
      <c r="C223" s="11">
        <v>7085.5750289999996</v>
      </c>
      <c r="D223" s="11">
        <v>6781.3234809999994</v>
      </c>
      <c r="E223" s="11">
        <v>0</v>
      </c>
      <c r="F223" s="11">
        <v>2923.6863949999988</v>
      </c>
      <c r="G223" s="12">
        <f t="shared" si="20"/>
        <v>74509.669010999904</v>
      </c>
    </row>
    <row r="224" spans="1:7" ht="12.45" customHeight="1">
      <c r="A224" s="7">
        <v>43405</v>
      </c>
      <c r="B224" s="10">
        <v>54101.958742000046</v>
      </c>
      <c r="C224" s="11">
        <v>7450.4699890000047</v>
      </c>
      <c r="D224" s="11">
        <v>6913.5548589999962</v>
      </c>
      <c r="E224" s="11">
        <v>0.14762200000001258</v>
      </c>
      <c r="F224" s="11">
        <v>927.44007999999849</v>
      </c>
      <c r="G224" s="12">
        <f t="shared" si="20"/>
        <v>69393.571292000051</v>
      </c>
    </row>
    <row r="225" spans="1:7" ht="12.45" customHeight="1">
      <c r="A225" s="7">
        <v>43435</v>
      </c>
      <c r="B225" s="10">
        <v>55961.788142999983</v>
      </c>
      <c r="C225" s="11">
        <v>7578.1966410000023</v>
      </c>
      <c r="D225" s="11">
        <v>7152.0293200000015</v>
      </c>
      <c r="E225" s="11">
        <v>0</v>
      </c>
      <c r="F225" s="11">
        <v>598.31352200000038</v>
      </c>
      <c r="G225" s="12">
        <f t="shared" si="20"/>
        <v>71290.327625999984</v>
      </c>
    </row>
    <row r="226" spans="1:7" ht="12.45" customHeight="1">
      <c r="A226" s="4">
        <v>2019</v>
      </c>
      <c r="B226" s="5">
        <f>SUM(B227:B238)</f>
        <v>681459.89708899998</v>
      </c>
      <c r="C226" s="17">
        <f t="shared" ref="C226:G226" si="21">SUM(C227:C238)</f>
        <v>99833.68454100001</v>
      </c>
      <c r="D226" s="17">
        <f t="shared" si="21"/>
        <v>86399.292140999998</v>
      </c>
      <c r="E226" s="17">
        <f t="shared" si="21"/>
        <v>0.62672099999999997</v>
      </c>
      <c r="F226" s="17">
        <f t="shared" si="21"/>
        <v>98380.276335999995</v>
      </c>
      <c r="G226" s="17">
        <f t="shared" si="21"/>
        <v>966073.77682799986</v>
      </c>
    </row>
    <row r="227" spans="1:7" ht="12.45" customHeight="1">
      <c r="A227" s="7">
        <v>43466</v>
      </c>
      <c r="B227" s="10">
        <v>57382.501227000001</v>
      </c>
      <c r="C227" s="11">
        <v>8138.090459</v>
      </c>
      <c r="D227" s="11">
        <v>7688.3847700000006</v>
      </c>
      <c r="E227" s="11">
        <v>0</v>
      </c>
      <c r="F227" s="11">
        <v>1.1847589999999999</v>
      </c>
      <c r="G227" s="12">
        <f t="shared" ref="G227:G238" si="22">SUM(B227:F227)</f>
        <v>73210.161215</v>
      </c>
    </row>
    <row r="228" spans="1:7" ht="12.45" customHeight="1">
      <c r="A228" s="7">
        <v>43497</v>
      </c>
      <c r="B228" s="13">
        <v>54468.468534</v>
      </c>
      <c r="C228" s="18">
        <v>6881.930757000001</v>
      </c>
      <c r="D228" s="18">
        <v>6967.0782409999993</v>
      </c>
      <c r="E228" s="18">
        <v>0</v>
      </c>
      <c r="F228" s="18">
        <v>6822.3779690000001</v>
      </c>
      <c r="G228" s="12">
        <f t="shared" si="22"/>
        <v>75139.855500999998</v>
      </c>
    </row>
    <row r="229" spans="1:7" ht="12.45" customHeight="1">
      <c r="A229" s="7">
        <v>43525</v>
      </c>
      <c r="B229" s="13">
        <v>62200.253498999999</v>
      </c>
      <c r="C229" s="18">
        <v>8398.8137739999984</v>
      </c>
      <c r="D229" s="18">
        <v>7841.8202400000009</v>
      </c>
      <c r="E229" s="18">
        <v>0.15446599999999999</v>
      </c>
      <c r="F229" s="18">
        <v>1882.3998369999999</v>
      </c>
      <c r="G229" s="12">
        <f t="shared" si="22"/>
        <v>80323.441816000006</v>
      </c>
    </row>
    <row r="230" spans="1:7" ht="12.45" customHeight="1">
      <c r="A230" s="7">
        <v>43556</v>
      </c>
      <c r="B230" s="13">
        <v>60855.039839000005</v>
      </c>
      <c r="C230" s="18">
        <v>8298.9333910000023</v>
      </c>
      <c r="D230" s="18">
        <v>7771.5193419999996</v>
      </c>
      <c r="E230" s="18">
        <v>0</v>
      </c>
      <c r="F230" s="18">
        <v>31315.607713999998</v>
      </c>
      <c r="G230" s="12">
        <f t="shared" si="22"/>
        <v>108241.100286</v>
      </c>
    </row>
    <row r="231" spans="1:7" ht="12.45" customHeight="1">
      <c r="A231" s="7">
        <v>43586</v>
      </c>
      <c r="B231" s="13">
        <v>58680.476286999969</v>
      </c>
      <c r="C231" s="18">
        <v>8837.5217580000026</v>
      </c>
      <c r="D231" s="18">
        <v>7917.6393440000029</v>
      </c>
      <c r="E231" s="18">
        <v>0.15877400000000003</v>
      </c>
      <c r="F231" s="18">
        <v>1041.7287369999976</v>
      </c>
      <c r="G231" s="12">
        <f t="shared" si="22"/>
        <v>76477.524899999975</v>
      </c>
    </row>
    <row r="232" spans="1:7" ht="12.45" customHeight="1">
      <c r="A232" s="7">
        <v>43617</v>
      </c>
      <c r="B232" s="13">
        <v>54155.039545000007</v>
      </c>
      <c r="C232" s="18">
        <v>8142.9198449999967</v>
      </c>
      <c r="D232" s="18">
        <v>7496.1113289999994</v>
      </c>
      <c r="E232" s="18">
        <v>0</v>
      </c>
      <c r="F232" s="18">
        <v>11759.338338000001</v>
      </c>
      <c r="G232" s="12">
        <f t="shared" si="22"/>
        <v>81553.409057000012</v>
      </c>
    </row>
    <row r="233" spans="1:7" ht="12.45" customHeight="1">
      <c r="A233" s="7">
        <v>43647</v>
      </c>
      <c r="B233" s="13">
        <v>56667.373050000053</v>
      </c>
      <c r="C233" s="18">
        <v>8810.934408999994</v>
      </c>
      <c r="D233" s="18">
        <v>6557.2978869999934</v>
      </c>
      <c r="E233" s="18">
        <v>0</v>
      </c>
      <c r="F233" s="18">
        <v>5345.4062350000022</v>
      </c>
      <c r="G233" s="12">
        <f t="shared" si="22"/>
        <v>77381.011581000042</v>
      </c>
    </row>
    <row r="234" spans="1:7" ht="12.45" customHeight="1">
      <c r="A234" s="7">
        <v>43678</v>
      </c>
      <c r="B234" s="13">
        <v>58655.621149999963</v>
      </c>
      <c r="C234" s="18">
        <v>8524.4392530000041</v>
      </c>
      <c r="D234" s="18">
        <v>7572.7600740000053</v>
      </c>
      <c r="E234" s="18">
        <v>0.15251899999999996</v>
      </c>
      <c r="F234" s="18">
        <v>15989.397273000002</v>
      </c>
      <c r="G234" s="12">
        <f t="shared" si="22"/>
        <v>90742.370268999977</v>
      </c>
    </row>
    <row r="235" spans="1:7" ht="12.45" customHeight="1">
      <c r="A235" s="7">
        <v>43709</v>
      </c>
      <c r="B235" s="13">
        <v>56202.123219000001</v>
      </c>
      <c r="C235" s="18">
        <v>8396.6475510000018</v>
      </c>
      <c r="D235" s="18">
        <v>7888.5370189999958</v>
      </c>
      <c r="E235" s="18">
        <v>0</v>
      </c>
      <c r="F235" s="18">
        <v>10150.838598000002</v>
      </c>
      <c r="G235" s="12">
        <f t="shared" si="22"/>
        <v>82638.146387000001</v>
      </c>
    </row>
    <row r="236" spans="1:7" ht="12.45" customHeight="1">
      <c r="A236" s="7">
        <v>43739</v>
      </c>
      <c r="B236" s="13">
        <v>55693.510068000003</v>
      </c>
      <c r="C236" s="18">
        <v>8419.2468890000018</v>
      </c>
      <c r="D236" s="18">
        <v>6811.1636569999973</v>
      </c>
      <c r="E236" s="18">
        <v>0</v>
      </c>
      <c r="F236" s="18">
        <v>257.97982300000149</v>
      </c>
      <c r="G236" s="12">
        <f t="shared" si="22"/>
        <v>71181.900437000004</v>
      </c>
    </row>
    <row r="237" spans="1:7" ht="12.45" customHeight="1">
      <c r="A237" s="7">
        <v>43770</v>
      </c>
      <c r="B237" s="13">
        <v>51772.210418000002</v>
      </c>
      <c r="C237" s="18">
        <v>8195.6284459999879</v>
      </c>
      <c r="D237" s="18">
        <v>6068.923369000011</v>
      </c>
      <c r="E237" s="18">
        <v>0.16096199999999999</v>
      </c>
      <c r="F237" s="18">
        <v>383.26991599999019</v>
      </c>
      <c r="G237" s="12">
        <f t="shared" si="22"/>
        <v>66420.193110999986</v>
      </c>
    </row>
    <row r="238" spans="1:7" ht="12.45" customHeight="1">
      <c r="A238" s="19">
        <v>43800</v>
      </c>
      <c r="B238" s="13">
        <v>54727.280252999975</v>
      </c>
      <c r="C238" s="18">
        <v>8788.5780090000189</v>
      </c>
      <c r="D238" s="18">
        <v>5818.0568689999927</v>
      </c>
      <c r="E238" s="18">
        <v>0</v>
      </c>
      <c r="F238" s="18">
        <v>13430.747136999998</v>
      </c>
      <c r="G238" s="12">
        <f t="shared" si="22"/>
        <v>82764.662267999985</v>
      </c>
    </row>
    <row r="239" spans="1:7" ht="12.45" customHeight="1">
      <c r="A239" s="4">
        <v>2020</v>
      </c>
      <c r="B239" s="5">
        <f>SUM(B240:B251)</f>
        <v>521431.58489300002</v>
      </c>
      <c r="C239" s="6">
        <f t="shared" ref="C239:G239" si="23">SUM(C240:C251)</f>
        <v>73163.40006</v>
      </c>
      <c r="D239" s="6">
        <f t="shared" si="23"/>
        <v>25178.261234999998</v>
      </c>
      <c r="E239" s="6">
        <f t="shared" si="23"/>
        <v>1037.9538560000001</v>
      </c>
      <c r="F239" s="6">
        <f t="shared" si="23"/>
        <v>122265.37283299999</v>
      </c>
      <c r="G239" s="6">
        <f t="shared" si="23"/>
        <v>743076.57287699985</v>
      </c>
    </row>
    <row r="240" spans="1:7" ht="12.45" customHeight="1">
      <c r="A240" s="7">
        <v>43831</v>
      </c>
      <c r="B240" s="10">
        <v>56018.666508999995</v>
      </c>
      <c r="C240" s="11">
        <v>8001.3420240000005</v>
      </c>
      <c r="D240" s="11">
        <v>5858.5669830000006</v>
      </c>
      <c r="E240" s="11">
        <v>0</v>
      </c>
      <c r="F240" s="11">
        <v>0.74282499999999996</v>
      </c>
      <c r="G240" s="12">
        <f t="shared" ref="G240:G277" si="24">SUM(B240:F240)</f>
        <v>69879.318340999991</v>
      </c>
    </row>
    <row r="241" spans="1:11" ht="12.45" customHeight="1">
      <c r="A241" s="7">
        <v>43862</v>
      </c>
      <c r="B241" s="10">
        <v>56010.076063000008</v>
      </c>
      <c r="C241" s="11">
        <v>6981.2199609999998</v>
      </c>
      <c r="D241" s="11">
        <v>4932.057965</v>
      </c>
      <c r="E241" s="11">
        <v>0</v>
      </c>
      <c r="F241" s="11">
        <v>65541.204049000007</v>
      </c>
      <c r="G241" s="12">
        <f t="shared" si="24"/>
        <v>133464.55803800002</v>
      </c>
    </row>
    <row r="242" spans="1:11" ht="12.45" customHeight="1">
      <c r="A242" s="7">
        <v>43891</v>
      </c>
      <c r="B242" s="10">
        <v>58542.993426000015</v>
      </c>
      <c r="C242" s="11">
        <v>8273.3910670000005</v>
      </c>
      <c r="D242" s="11">
        <v>5242.8629799999999</v>
      </c>
      <c r="E242" s="11">
        <v>0.16498399999999999</v>
      </c>
      <c r="F242" s="11">
        <v>481.63760699999693</v>
      </c>
      <c r="G242" s="12">
        <f t="shared" si="24"/>
        <v>72541.050064000025</v>
      </c>
    </row>
    <row r="243" spans="1:11" ht="12.45" customHeight="1">
      <c r="A243" s="7">
        <v>43922</v>
      </c>
      <c r="B243" s="10">
        <v>48902.183803999971</v>
      </c>
      <c r="C243" s="11">
        <v>7937.7859289999979</v>
      </c>
      <c r="D243" s="11">
        <v>2975.4683929999974</v>
      </c>
      <c r="E243" s="11">
        <v>0</v>
      </c>
      <c r="F243" s="11">
        <v>1028.866829999999</v>
      </c>
      <c r="G243" s="12">
        <f t="shared" si="24"/>
        <v>60844.304955999964</v>
      </c>
    </row>
    <row r="244" spans="1:11" ht="12.45" customHeight="1">
      <c r="A244" s="7">
        <v>43952</v>
      </c>
      <c r="B244" s="10">
        <v>48110.470669000002</v>
      </c>
      <c r="C244" s="11">
        <v>6534.365855</v>
      </c>
      <c r="D244" s="11">
        <v>2427.632287000004</v>
      </c>
      <c r="E244" s="11">
        <v>0.16395699999999999</v>
      </c>
      <c r="F244" s="11">
        <v>954.60436700000719</v>
      </c>
      <c r="G244" s="12">
        <f t="shared" si="24"/>
        <v>58027.237135000003</v>
      </c>
    </row>
    <row r="245" spans="1:11" ht="12.45" customHeight="1">
      <c r="A245" s="7">
        <v>43983</v>
      </c>
      <c r="B245" s="10">
        <v>46887.143199999991</v>
      </c>
      <c r="C245" s="11">
        <v>8094.1250880000007</v>
      </c>
      <c r="D245" s="11">
        <v>534.24984799999947</v>
      </c>
      <c r="E245" s="11">
        <v>0</v>
      </c>
      <c r="F245" s="11">
        <v>31500.940686999995</v>
      </c>
      <c r="G245" s="12">
        <f t="shared" si="24"/>
        <v>87016.458822999994</v>
      </c>
    </row>
    <row r="246" spans="1:11" ht="12.45" customHeight="1">
      <c r="A246" s="7">
        <v>44013</v>
      </c>
      <c r="B246" s="10">
        <v>44266.034529000055</v>
      </c>
      <c r="C246" s="11">
        <v>8404.6693260000029</v>
      </c>
      <c r="D246" s="11">
        <v>687.28046099999847</v>
      </c>
      <c r="E246" s="11">
        <v>0</v>
      </c>
      <c r="F246" s="11">
        <v>10632.185628000007</v>
      </c>
      <c r="G246" s="12">
        <f t="shared" si="24"/>
        <v>63990.169944000067</v>
      </c>
    </row>
    <row r="247" spans="1:11" ht="12.45" customHeight="1">
      <c r="A247" s="7">
        <v>44044</v>
      </c>
      <c r="B247" s="10">
        <v>40267.972474999959</v>
      </c>
      <c r="C247" s="11">
        <v>7177.6035029999985</v>
      </c>
      <c r="D247" s="11">
        <v>498.09995600000184</v>
      </c>
      <c r="E247" s="11">
        <v>0</v>
      </c>
      <c r="F247" s="11">
        <v>948.26468899998872</v>
      </c>
      <c r="G247" s="12">
        <f t="shared" si="24"/>
        <v>48891.940622999944</v>
      </c>
    </row>
    <row r="248" spans="1:11" ht="12.45" customHeight="1">
      <c r="A248" s="7">
        <v>44075</v>
      </c>
      <c r="B248" s="10">
        <v>34811.411892000062</v>
      </c>
      <c r="C248" s="11">
        <v>65.08047500000248</v>
      </c>
      <c r="D248" s="11">
        <v>613.8342969999976</v>
      </c>
      <c r="E248" s="11">
        <v>0.17447499999999999</v>
      </c>
      <c r="F248" s="11">
        <v>2452.850488000011</v>
      </c>
      <c r="G248" s="12">
        <f t="shared" si="24"/>
        <v>37943.351627000076</v>
      </c>
    </row>
    <row r="249" spans="1:11" ht="12.45" customHeight="1">
      <c r="A249" s="7">
        <v>44105</v>
      </c>
      <c r="B249" s="10">
        <v>32212.206682999968</v>
      </c>
      <c r="C249" s="11">
        <v>4396.4557639999985</v>
      </c>
      <c r="D249" s="11">
        <v>494.68433600000208</v>
      </c>
      <c r="E249" s="11">
        <v>33.612501999999999</v>
      </c>
      <c r="F249" s="11">
        <v>179.27604299999075</v>
      </c>
      <c r="G249" s="12">
        <f t="shared" si="24"/>
        <v>37316.235327999966</v>
      </c>
    </row>
    <row r="250" spans="1:11" ht="12.45" customHeight="1">
      <c r="A250" s="7">
        <v>44136</v>
      </c>
      <c r="B250" s="10">
        <v>27812.474768999964</v>
      </c>
      <c r="C250" s="11">
        <v>4028.4388089999993</v>
      </c>
      <c r="D250" s="11">
        <v>485.00852800000212</v>
      </c>
      <c r="E250" s="11">
        <v>0.17643299999999584</v>
      </c>
      <c r="F250" s="11">
        <v>1254.7160350000049</v>
      </c>
      <c r="G250" s="12">
        <f t="shared" si="24"/>
        <v>33580.814573999975</v>
      </c>
    </row>
    <row r="251" spans="1:11" ht="12.45" customHeight="1">
      <c r="A251" s="7">
        <v>44166</v>
      </c>
      <c r="B251" s="10">
        <v>27589.950874000031</v>
      </c>
      <c r="C251" s="11">
        <v>3268.922258999999</v>
      </c>
      <c r="D251" s="11">
        <v>428.5152009999947</v>
      </c>
      <c r="E251" s="11">
        <v>1003.661505</v>
      </c>
      <c r="F251" s="11">
        <v>7290.0835849999858</v>
      </c>
      <c r="G251" s="12">
        <f t="shared" si="24"/>
        <v>39581.133424000014</v>
      </c>
    </row>
    <row r="252" spans="1:11" ht="12.45" customHeight="1">
      <c r="A252" s="4">
        <v>2021</v>
      </c>
      <c r="B252" s="5">
        <f>SUM(B253:B264)</f>
        <v>246060.27243299998</v>
      </c>
      <c r="C252" s="6">
        <f>SUM(C253:C264)</f>
        <v>46441.727104999998</v>
      </c>
      <c r="D252" s="6">
        <f t="shared" ref="D252:F252" si="25">SUM(D253:D264)</f>
        <v>5523.2770099999998</v>
      </c>
      <c r="E252" s="6">
        <f t="shared" si="25"/>
        <v>1199.7442209999999</v>
      </c>
      <c r="F252" s="6">
        <f t="shared" si="25"/>
        <v>29057.397811999999</v>
      </c>
      <c r="G252" s="6">
        <f>SUM(G253:G264)</f>
        <v>328282.41858099995</v>
      </c>
      <c r="H252" s="20"/>
    </row>
    <row r="253" spans="1:11" ht="12.45" customHeight="1">
      <c r="A253" s="7">
        <v>44197</v>
      </c>
      <c r="B253" s="10">
        <v>26569.430661999999</v>
      </c>
      <c r="C253" s="11">
        <v>4433.0828970000002</v>
      </c>
      <c r="D253" s="11">
        <v>489.27567500000004</v>
      </c>
      <c r="E253" s="11">
        <v>0</v>
      </c>
      <c r="F253" s="11">
        <v>0</v>
      </c>
      <c r="G253" s="12">
        <f t="shared" si="24"/>
        <v>31491.789234</v>
      </c>
      <c r="H253" s="21"/>
    </row>
    <row r="254" spans="1:11" ht="12.45" customHeight="1">
      <c r="A254" s="7">
        <v>44228</v>
      </c>
      <c r="B254" s="10">
        <v>21669.516156999998</v>
      </c>
      <c r="C254" s="11">
        <v>0</v>
      </c>
      <c r="D254" s="11">
        <v>1308.0719810000001</v>
      </c>
      <c r="E254" s="11">
        <v>0</v>
      </c>
      <c r="F254" s="11">
        <v>2740.3009810000003</v>
      </c>
      <c r="G254" s="12">
        <f t="shared" si="24"/>
        <v>25717.889118999999</v>
      </c>
      <c r="H254" s="22"/>
      <c r="I254" s="22"/>
      <c r="J254" s="22"/>
      <c r="K254" s="22"/>
    </row>
    <row r="255" spans="1:11" ht="12.45" customHeight="1">
      <c r="A255" s="7">
        <v>44256</v>
      </c>
      <c r="B255" s="10">
        <v>21206.138805999995</v>
      </c>
      <c r="C255" s="11">
        <v>2924.9811689999997</v>
      </c>
      <c r="D255" s="11">
        <v>315.53347400000007</v>
      </c>
      <c r="E255" s="11">
        <v>0.16490299999999999</v>
      </c>
      <c r="F255" s="11">
        <v>4154.9587539999993</v>
      </c>
      <c r="G255" s="12">
        <f t="shared" si="24"/>
        <v>28601.777105999994</v>
      </c>
      <c r="H255" s="22"/>
      <c r="I255" s="22"/>
      <c r="J255" s="22"/>
      <c r="K255" s="22"/>
    </row>
    <row r="256" spans="1:11" ht="12.45" customHeight="1">
      <c r="A256" s="7">
        <v>44287</v>
      </c>
      <c r="B256" s="10">
        <v>19354.832551000014</v>
      </c>
      <c r="C256" s="11">
        <v>3684.8488490000009</v>
      </c>
      <c r="D256" s="11">
        <v>354.71830699999964</v>
      </c>
      <c r="E256" s="11">
        <v>39.045661000000003</v>
      </c>
      <c r="F256" s="11">
        <v>116.88163900000018</v>
      </c>
      <c r="G256" s="12">
        <f t="shared" si="24"/>
        <v>23550.327007000014</v>
      </c>
      <c r="H256" s="22"/>
      <c r="I256" s="22"/>
      <c r="J256" s="22"/>
      <c r="K256" s="22"/>
    </row>
    <row r="257" spans="1:11" ht="12.45" customHeight="1">
      <c r="A257" s="7">
        <v>44317</v>
      </c>
      <c r="B257" s="10">
        <v>18082.510838999995</v>
      </c>
      <c r="C257" s="11">
        <v>3496.5469460000004</v>
      </c>
      <c r="D257" s="11">
        <v>426.59637100000009</v>
      </c>
      <c r="E257" s="11">
        <v>168.615264</v>
      </c>
      <c r="F257" s="11">
        <v>1015.3098439999994</v>
      </c>
      <c r="G257" s="12">
        <f t="shared" si="24"/>
        <v>23189.579263999996</v>
      </c>
      <c r="H257" s="22"/>
      <c r="I257" s="22"/>
      <c r="J257" s="22"/>
      <c r="K257" s="22"/>
    </row>
    <row r="258" spans="1:11" ht="12.45" customHeight="1">
      <c r="A258" s="7">
        <v>44348</v>
      </c>
      <c r="B258" s="10">
        <v>16333.788838000008</v>
      </c>
      <c r="C258" s="11">
        <v>3211.5753270000005</v>
      </c>
      <c r="D258" s="11">
        <v>389.65919299999996</v>
      </c>
      <c r="E258" s="11">
        <v>0.16917399999999816</v>
      </c>
      <c r="F258" s="11">
        <v>8728.9041749999997</v>
      </c>
      <c r="G258" s="12">
        <f t="shared" si="24"/>
        <v>28664.096707000004</v>
      </c>
      <c r="H258" s="22"/>
      <c r="I258" s="22"/>
      <c r="J258" s="22"/>
      <c r="K258" s="22"/>
    </row>
    <row r="259" spans="1:11" ht="12.45" customHeight="1">
      <c r="A259" s="7">
        <v>44378</v>
      </c>
      <c r="B259" s="10">
        <v>16103.694301999989</v>
      </c>
      <c r="C259" s="11">
        <v>4023.4870349999983</v>
      </c>
      <c r="D259" s="11">
        <v>376.06482099999994</v>
      </c>
      <c r="E259" s="11">
        <v>404.19864299999995</v>
      </c>
      <c r="F259" s="11">
        <v>1255.3368620000037</v>
      </c>
      <c r="G259" s="12">
        <f t="shared" si="24"/>
        <v>22162.781662999991</v>
      </c>
      <c r="H259" s="22"/>
      <c r="I259" s="22"/>
      <c r="J259" s="22"/>
      <c r="K259" s="22"/>
    </row>
    <row r="260" spans="1:11" ht="12.45" customHeight="1">
      <c r="A260" s="7">
        <v>44409</v>
      </c>
      <c r="B260" s="10">
        <v>15374.718429999979</v>
      </c>
      <c r="C260" s="11">
        <v>3705.7554139999993</v>
      </c>
      <c r="D260" s="11">
        <v>372.17502599999989</v>
      </c>
      <c r="E260" s="11">
        <v>0.17334200000004785</v>
      </c>
      <c r="F260" s="11">
        <v>1112.0103239999989</v>
      </c>
      <c r="G260" s="12">
        <f t="shared" si="24"/>
        <v>20564.832535999976</v>
      </c>
      <c r="H260" s="22"/>
      <c r="I260" s="22"/>
      <c r="J260" s="22"/>
      <c r="K260" s="22"/>
    </row>
    <row r="261" spans="1:11" ht="12.45" customHeight="1">
      <c r="A261" s="7">
        <v>44440</v>
      </c>
      <c r="B261" s="10">
        <v>15024.338846000028</v>
      </c>
      <c r="C261" s="11">
        <v>4763.120552000004</v>
      </c>
      <c r="D261" s="11">
        <v>371.3598179999999</v>
      </c>
      <c r="E261" s="11">
        <v>170.86242500000003</v>
      </c>
      <c r="F261" s="11">
        <v>3392.1098170000005</v>
      </c>
      <c r="G261" s="12">
        <f t="shared" si="24"/>
        <v>23721.791458000032</v>
      </c>
      <c r="H261" s="22"/>
      <c r="I261" s="22"/>
      <c r="J261" s="22"/>
      <c r="K261" s="22"/>
    </row>
    <row r="262" spans="1:11" ht="12.45" customHeight="1">
      <c r="A262" s="7">
        <v>44470</v>
      </c>
      <c r="B262" s="10">
        <v>17701.054348999984</v>
      </c>
      <c r="C262" s="11">
        <v>5089.7866449999965</v>
      </c>
      <c r="D262" s="11">
        <v>351.17190600000049</v>
      </c>
      <c r="E262" s="11">
        <v>266.53957200000002</v>
      </c>
      <c r="F262" s="11">
        <v>2648.1801539999979</v>
      </c>
      <c r="G262" s="12">
        <f t="shared" si="24"/>
        <v>26056.732625999979</v>
      </c>
      <c r="H262" s="22"/>
      <c r="I262" s="22"/>
      <c r="J262" s="22"/>
      <c r="K262" s="22"/>
    </row>
    <row r="263" spans="1:11" ht="12.45" customHeight="1">
      <c r="A263" s="7">
        <v>44501</v>
      </c>
      <c r="B263" s="10">
        <v>23514.816268000024</v>
      </c>
      <c r="C263" s="11">
        <v>5145.8470329999982</v>
      </c>
      <c r="D263" s="11">
        <v>378.6285969999999</v>
      </c>
      <c r="E263" s="11">
        <v>149.97523699999988</v>
      </c>
      <c r="F263" s="11">
        <v>3507.2770859999982</v>
      </c>
      <c r="G263" s="12">
        <f t="shared" si="24"/>
        <v>32696.544221000018</v>
      </c>
      <c r="H263" s="22"/>
      <c r="I263" s="22"/>
      <c r="J263" s="22"/>
      <c r="K263" s="22"/>
    </row>
    <row r="264" spans="1:11" ht="12.45" customHeight="1">
      <c r="A264" s="7">
        <v>44531</v>
      </c>
      <c r="B264" s="10">
        <v>35125.432384999964</v>
      </c>
      <c r="C264" s="11">
        <v>5962.6952380000002</v>
      </c>
      <c r="D264" s="11">
        <v>390.02184099999977</v>
      </c>
      <c r="E264" s="11">
        <v>0</v>
      </c>
      <c r="F264" s="11">
        <v>386.12817600000199</v>
      </c>
      <c r="G264" s="12">
        <f t="shared" si="24"/>
        <v>41864.277639999971</v>
      </c>
      <c r="H264" s="22"/>
      <c r="I264" s="22"/>
      <c r="J264" s="22"/>
      <c r="K264" s="22"/>
    </row>
    <row r="265" spans="1:11" ht="12.45" customHeight="1">
      <c r="A265" s="4">
        <v>2022</v>
      </c>
      <c r="B265" s="5">
        <f t="shared" ref="B265:F265" si="26">SUM(B266:B277)</f>
        <v>972739.15420800005</v>
      </c>
      <c r="C265" s="23">
        <f t="shared" si="26"/>
        <v>102303.992289</v>
      </c>
      <c r="D265" s="23">
        <f t="shared" si="26"/>
        <v>51549.722877</v>
      </c>
      <c r="E265" s="23">
        <f t="shared" si="26"/>
        <v>2046.3417650000001</v>
      </c>
      <c r="F265" s="23">
        <f t="shared" si="26"/>
        <v>51767.536697000003</v>
      </c>
      <c r="G265" s="23">
        <f>SUM(G266:G277)</f>
        <v>1180406.7478360001</v>
      </c>
      <c r="H265" s="22"/>
      <c r="I265" s="22"/>
      <c r="J265" s="22"/>
      <c r="K265" s="22"/>
    </row>
    <row r="266" spans="1:11" ht="12.45" customHeight="1">
      <c r="A266" s="7">
        <v>44562</v>
      </c>
      <c r="B266" s="10">
        <v>51423.923492000002</v>
      </c>
      <c r="C266" s="11">
        <v>6328.2062939999996</v>
      </c>
      <c r="D266" s="11">
        <v>449.25074699999999</v>
      </c>
      <c r="E266" s="11">
        <v>1396.0753159999999</v>
      </c>
      <c r="F266" s="11">
        <v>0.82867599999999997</v>
      </c>
      <c r="G266" s="12">
        <f t="shared" si="24"/>
        <v>59598.284525000003</v>
      </c>
      <c r="H266" s="22"/>
      <c r="I266" s="22"/>
      <c r="J266" s="22"/>
      <c r="K266" s="22"/>
    </row>
    <row r="267" spans="1:11" ht="12.45" customHeight="1">
      <c r="A267" s="7">
        <v>44593</v>
      </c>
      <c r="B267" s="10">
        <v>61334.621667999992</v>
      </c>
      <c r="C267" s="11">
        <v>6467.6490350000004</v>
      </c>
      <c r="D267" s="11">
        <v>394.47865600000006</v>
      </c>
      <c r="E267" s="11">
        <v>0</v>
      </c>
      <c r="F267" s="11">
        <v>39.951627999999999</v>
      </c>
      <c r="G267" s="12">
        <f t="shared" si="24"/>
        <v>68236.700986999989</v>
      </c>
      <c r="H267" s="22"/>
      <c r="I267" s="22"/>
      <c r="J267" s="22"/>
      <c r="K267" s="22"/>
    </row>
    <row r="268" spans="1:11" ht="12.45" customHeight="1">
      <c r="A268" s="7">
        <v>44621</v>
      </c>
      <c r="B268" s="10">
        <v>70143.634449000019</v>
      </c>
      <c r="C268" s="11">
        <v>7655.7406739999988</v>
      </c>
      <c r="D268" s="11">
        <v>663.98023999999987</v>
      </c>
      <c r="E268" s="11">
        <v>20.792104999999992</v>
      </c>
      <c r="F268" s="11">
        <v>1989.9416569999999</v>
      </c>
      <c r="G268" s="12">
        <f t="shared" si="24"/>
        <v>80474.089125000028</v>
      </c>
      <c r="H268" s="24"/>
      <c r="I268" s="22"/>
      <c r="J268" s="22"/>
      <c r="K268" s="22"/>
    </row>
    <row r="269" spans="1:11" ht="12.45" customHeight="1">
      <c r="A269" s="7">
        <v>44652</v>
      </c>
      <c r="B269" s="10">
        <v>70264.835300000006</v>
      </c>
      <c r="C269" s="11">
        <v>7536.6567900000009</v>
      </c>
      <c r="D269" s="11">
        <v>1747.0370380000002</v>
      </c>
      <c r="E269" s="11">
        <v>0</v>
      </c>
      <c r="F269" s="11">
        <v>351.36683199999993</v>
      </c>
      <c r="G269" s="12">
        <f t="shared" si="24"/>
        <v>79899.895960000009</v>
      </c>
      <c r="H269" s="22"/>
      <c r="I269" s="22"/>
      <c r="J269" s="22"/>
      <c r="K269" s="22"/>
    </row>
    <row r="270" spans="1:11" ht="12.45" customHeight="1">
      <c r="A270" s="7">
        <v>44682</v>
      </c>
      <c r="B270" s="10">
        <v>73857.030349000008</v>
      </c>
      <c r="C270" s="11">
        <v>8213.2420100000018</v>
      </c>
      <c r="D270" s="11">
        <v>2748.7580859999994</v>
      </c>
      <c r="E270" s="11">
        <v>0</v>
      </c>
      <c r="F270" s="11">
        <v>1254.708877</v>
      </c>
      <c r="G270" s="12">
        <f t="shared" si="24"/>
        <v>86073.739322000009</v>
      </c>
      <c r="H270" s="22"/>
      <c r="I270" s="22"/>
      <c r="J270" s="22"/>
      <c r="K270" s="22"/>
    </row>
    <row r="271" spans="1:11" ht="12.45" customHeight="1">
      <c r="A271" s="7">
        <v>44713</v>
      </c>
      <c r="B271" s="10">
        <v>77327.068105999962</v>
      </c>
      <c r="C271" s="11">
        <v>7878.2491119999977</v>
      </c>
      <c r="D271" s="11">
        <v>4034.0732699999999</v>
      </c>
      <c r="E271" s="11">
        <v>17.274795999999924</v>
      </c>
      <c r="F271" s="11">
        <v>84.749284999999873</v>
      </c>
      <c r="G271" s="12">
        <f t="shared" si="24"/>
        <v>89341.414568999942</v>
      </c>
      <c r="H271" s="22"/>
      <c r="I271" s="22"/>
      <c r="J271" s="22"/>
      <c r="K271" s="22"/>
    </row>
    <row r="272" spans="1:11" ht="12.45" customHeight="1">
      <c r="A272" s="7">
        <v>44743</v>
      </c>
      <c r="B272" s="10">
        <v>86035.912307000021</v>
      </c>
      <c r="C272" s="11">
        <v>8653.3192410000047</v>
      </c>
      <c r="D272" s="11">
        <v>6544.0854400000026</v>
      </c>
      <c r="E272" s="11">
        <v>0</v>
      </c>
      <c r="F272" s="11">
        <v>143.31381800000008</v>
      </c>
      <c r="G272" s="12">
        <f t="shared" si="24"/>
        <v>101376.63080600003</v>
      </c>
      <c r="H272" s="22"/>
      <c r="I272" s="22"/>
      <c r="J272" s="22"/>
      <c r="K272" s="22"/>
    </row>
    <row r="273" spans="1:12" ht="12.45" customHeight="1">
      <c r="A273" s="7">
        <v>44774</v>
      </c>
      <c r="B273" s="10">
        <v>89573.658846999984</v>
      </c>
      <c r="C273" s="11">
        <v>8969.2029340000008</v>
      </c>
      <c r="D273" s="11">
        <v>6080.2315079999971</v>
      </c>
      <c r="E273" s="11">
        <v>0.172362000000021</v>
      </c>
      <c r="F273" s="11">
        <v>5175.5369839999985</v>
      </c>
      <c r="G273" s="12">
        <f t="shared" si="24"/>
        <v>109798.80263499997</v>
      </c>
      <c r="H273" s="22"/>
      <c r="I273" s="22"/>
      <c r="J273" s="22"/>
      <c r="K273" s="22"/>
    </row>
    <row r="274" spans="1:12" ht="12.45" customHeight="1">
      <c r="A274" s="7">
        <v>44805</v>
      </c>
      <c r="B274" s="10">
        <v>90259.671774000046</v>
      </c>
      <c r="C274" s="11">
        <v>9438.7787649999955</v>
      </c>
      <c r="D274" s="11">
        <v>6425.8419300000023</v>
      </c>
      <c r="E274" s="11">
        <v>0</v>
      </c>
      <c r="F274" s="11">
        <v>153.13602400000127</v>
      </c>
      <c r="G274" s="12">
        <f t="shared" si="24"/>
        <v>106277.42849300004</v>
      </c>
      <c r="H274" s="22"/>
      <c r="I274" s="22"/>
      <c r="J274" s="22"/>
      <c r="K274" s="22"/>
    </row>
    <row r="275" spans="1:12" ht="12.45" customHeight="1">
      <c r="A275" s="7">
        <v>44835</v>
      </c>
      <c r="B275" s="10">
        <v>95812.185557999881</v>
      </c>
      <c r="C275" s="11">
        <v>9810.2233049999923</v>
      </c>
      <c r="D275" s="11">
        <v>6935.1547879999998</v>
      </c>
      <c r="E275" s="11">
        <v>0</v>
      </c>
      <c r="F275" s="11">
        <v>483.33355399999891</v>
      </c>
      <c r="G275" s="12">
        <f t="shared" si="24"/>
        <v>113040.89720499987</v>
      </c>
      <c r="H275" s="22"/>
      <c r="I275" s="22"/>
      <c r="J275" s="22"/>
      <c r="K275" s="22"/>
    </row>
    <row r="276" spans="1:12" ht="12.45" customHeight="1">
      <c r="A276" s="7">
        <v>44866</v>
      </c>
      <c r="B276" s="10">
        <v>96807.12581600016</v>
      </c>
      <c r="C276" s="11">
        <v>10249.399531999996</v>
      </c>
      <c r="D276" s="11">
        <v>7547.231123000005</v>
      </c>
      <c r="E276" s="11">
        <v>612.02718600000026</v>
      </c>
      <c r="F276" s="11">
        <v>1435.5555630000017</v>
      </c>
      <c r="G276" s="12">
        <f t="shared" si="24"/>
        <v>116651.33922000017</v>
      </c>
      <c r="H276" s="22"/>
      <c r="I276" s="22"/>
      <c r="J276" s="22"/>
      <c r="K276" s="22"/>
    </row>
    <row r="277" spans="1:12" ht="12.45" customHeight="1">
      <c r="A277" s="7">
        <v>44896</v>
      </c>
      <c r="B277" s="10">
        <v>109899.48654199997</v>
      </c>
      <c r="C277" s="11">
        <v>11103.324597000013</v>
      </c>
      <c r="D277" s="11">
        <v>7979.600050999994</v>
      </c>
      <c r="E277" s="11">
        <v>0</v>
      </c>
      <c r="F277" s="11">
        <v>40655.113798999999</v>
      </c>
      <c r="G277" s="12">
        <f t="shared" si="24"/>
        <v>169637.524989</v>
      </c>
      <c r="H277" s="22"/>
      <c r="I277" s="22"/>
      <c r="J277" s="22"/>
      <c r="K277" s="22"/>
    </row>
    <row r="278" spans="1:12" ht="12.45" customHeight="1">
      <c r="A278" s="4">
        <v>2023</v>
      </c>
      <c r="B278" s="5">
        <f t="shared" ref="B278:G278" si="27">+SUM(B279:B290)</f>
        <v>1398226.4866509999</v>
      </c>
      <c r="C278" s="6">
        <f t="shared" si="27"/>
        <v>147080.733297</v>
      </c>
      <c r="D278" s="6">
        <f t="shared" si="27"/>
        <v>122163.898214</v>
      </c>
      <c r="E278" s="6">
        <f t="shared" si="27"/>
        <v>3092.4271019999996</v>
      </c>
      <c r="F278" s="6">
        <f t="shared" si="27"/>
        <v>76697.184172000008</v>
      </c>
      <c r="G278" s="6">
        <f t="shared" si="27"/>
        <v>1747260.7294359999</v>
      </c>
      <c r="H278" s="22"/>
      <c r="I278" s="25"/>
      <c r="J278" s="22"/>
      <c r="K278" s="22"/>
    </row>
    <row r="279" spans="1:12" ht="12.45" customHeight="1">
      <c r="A279" s="7">
        <v>44927</v>
      </c>
      <c r="B279" s="10">
        <v>112923.42918199999</v>
      </c>
      <c r="C279" s="11">
        <v>12821.796014</v>
      </c>
      <c r="D279" s="11">
        <v>9375.414428</v>
      </c>
      <c r="E279" s="11">
        <v>1186.869684</v>
      </c>
      <c r="F279" s="11">
        <v>50.229869000000001</v>
      </c>
      <c r="G279" s="12">
        <f t="shared" ref="G279:G287" si="28">SUM(B279:F279)</f>
        <v>136357.73917699998</v>
      </c>
      <c r="H279" s="22"/>
      <c r="I279" s="22"/>
      <c r="J279" s="22"/>
      <c r="K279" s="22"/>
    </row>
    <row r="280" spans="1:12" ht="12.45" customHeight="1">
      <c r="A280" s="7">
        <v>44958</v>
      </c>
      <c r="B280" s="10">
        <v>109500.51153300001</v>
      </c>
      <c r="C280" s="11">
        <v>11699.743470000001</v>
      </c>
      <c r="D280" s="11">
        <v>8082.9212699999989</v>
      </c>
      <c r="E280" s="11">
        <v>377.10381299999995</v>
      </c>
      <c r="F280" s="11">
        <v>1192.0535809999999</v>
      </c>
      <c r="G280" s="12">
        <f t="shared" si="28"/>
        <v>130852.33366700001</v>
      </c>
      <c r="H280" s="22"/>
      <c r="I280" s="22"/>
      <c r="J280" s="22"/>
      <c r="K280" s="22"/>
    </row>
    <row r="281" spans="1:12" ht="12.45" customHeight="1">
      <c r="A281" s="7">
        <v>44986</v>
      </c>
      <c r="B281" s="10">
        <v>121019.88618599999</v>
      </c>
      <c r="C281" s="11">
        <v>12714.078089000002</v>
      </c>
      <c r="D281" s="11">
        <v>9564.0264870000028</v>
      </c>
      <c r="E281" s="11">
        <v>0.17944499999998698</v>
      </c>
      <c r="F281" s="11">
        <v>6770.7979160000004</v>
      </c>
      <c r="G281" s="12">
        <f t="shared" si="28"/>
        <v>150068.96812299997</v>
      </c>
      <c r="H281" s="22"/>
      <c r="I281" s="22"/>
      <c r="J281" s="22"/>
      <c r="K281" s="22"/>
    </row>
    <row r="282" spans="1:12" ht="12.45" customHeight="1">
      <c r="A282" s="7">
        <v>45017</v>
      </c>
      <c r="B282" s="10">
        <v>116553.23304100003</v>
      </c>
      <c r="C282" s="11">
        <v>11323.139706999995</v>
      </c>
      <c r="D282" s="11">
        <v>9198.1323749999974</v>
      </c>
      <c r="E282" s="11">
        <v>14.717963999999938</v>
      </c>
      <c r="F282" s="11">
        <v>375.7237929999992</v>
      </c>
      <c r="G282" s="12">
        <f t="shared" si="28"/>
        <v>137464.94688000003</v>
      </c>
      <c r="H282" s="22"/>
      <c r="I282" s="22"/>
      <c r="J282" s="22"/>
      <c r="K282" s="22"/>
    </row>
    <row r="283" spans="1:12" ht="12.45" customHeight="1">
      <c r="A283" s="7">
        <v>45047</v>
      </c>
      <c r="B283" s="10">
        <v>119411.04392599995</v>
      </c>
      <c r="C283" s="11">
        <v>11598.591249000005</v>
      </c>
      <c r="D283" s="11">
        <v>9968.0450689999998</v>
      </c>
      <c r="E283" s="11">
        <v>0.18192999999996573</v>
      </c>
      <c r="F283" s="11">
        <v>3909.9241290000009</v>
      </c>
      <c r="G283" s="12">
        <f t="shared" si="28"/>
        <v>144887.78630299994</v>
      </c>
      <c r="H283" s="22"/>
      <c r="I283" s="22"/>
      <c r="J283" s="22"/>
      <c r="K283" s="22"/>
    </row>
    <row r="284" spans="1:12" ht="12.45" customHeight="1">
      <c r="A284" s="7">
        <v>45078</v>
      </c>
      <c r="B284" s="10">
        <v>114069.09355100011</v>
      </c>
      <c r="C284" s="11">
        <v>12682.219355999994</v>
      </c>
      <c r="D284" s="11">
        <v>9662.200238999998</v>
      </c>
      <c r="E284" s="11">
        <v>155.80547300000012</v>
      </c>
      <c r="F284" s="11">
        <v>6522.2279440000002</v>
      </c>
      <c r="G284" s="12">
        <f t="shared" si="28"/>
        <v>143091.5465630001</v>
      </c>
      <c r="H284" s="22"/>
      <c r="I284" s="22"/>
      <c r="J284" s="22"/>
      <c r="K284" s="22"/>
    </row>
    <row r="285" spans="1:12" ht="12.45" customHeight="1">
      <c r="A285" s="7">
        <v>45108</v>
      </c>
      <c r="B285" s="10">
        <v>118915.15691299993</v>
      </c>
      <c r="C285" s="11">
        <v>12274.299291000003</v>
      </c>
      <c r="D285" s="11">
        <v>10042.698895000001</v>
      </c>
      <c r="E285" s="11">
        <v>532.12746700000002</v>
      </c>
      <c r="F285" s="11">
        <v>7054.3288849999954</v>
      </c>
      <c r="G285" s="12">
        <f t="shared" si="28"/>
        <v>148818.61145099995</v>
      </c>
      <c r="H285" s="22"/>
      <c r="I285" s="22"/>
      <c r="J285" s="22"/>
      <c r="K285" s="22"/>
    </row>
    <row r="286" spans="1:12" ht="12.45" customHeight="1">
      <c r="A286" s="7">
        <v>45139</v>
      </c>
      <c r="B286" s="10">
        <v>119724.60288999998</v>
      </c>
      <c r="C286" s="11">
        <v>13481.095150000008</v>
      </c>
      <c r="D286" s="11">
        <v>10417.799836000006</v>
      </c>
      <c r="E286" s="11">
        <v>220.46080200000006</v>
      </c>
      <c r="F286" s="11">
        <v>18815.631854000007</v>
      </c>
      <c r="G286" s="12">
        <f t="shared" si="28"/>
        <v>162659.590532</v>
      </c>
      <c r="H286" s="22"/>
      <c r="I286" s="22"/>
      <c r="J286" s="22"/>
      <c r="K286" s="22"/>
    </row>
    <row r="287" spans="1:12" ht="12.45" customHeight="1">
      <c r="A287" s="7">
        <v>45170</v>
      </c>
      <c r="B287" s="10">
        <v>118486.04044300015</v>
      </c>
      <c r="C287" s="11">
        <v>13151.544124999986</v>
      </c>
      <c r="D287" s="11">
        <v>11475.238594999988</v>
      </c>
      <c r="E287" s="11">
        <v>252.74180200000001</v>
      </c>
      <c r="F287" s="11">
        <v>7691.0584129999916</v>
      </c>
      <c r="G287" s="12">
        <f t="shared" si="28"/>
        <v>151056.62337800011</v>
      </c>
      <c r="H287" s="22"/>
      <c r="I287" s="22"/>
      <c r="J287" s="22"/>
      <c r="K287" s="22"/>
    </row>
    <row r="288" spans="1:12" s="32" customFormat="1" ht="12.45" customHeight="1">
      <c r="A288" s="7">
        <v>45200</v>
      </c>
      <c r="B288" s="10">
        <v>122063.46346999984</v>
      </c>
      <c r="C288" s="11">
        <v>0</v>
      </c>
      <c r="D288" s="11">
        <v>11416.313673000011</v>
      </c>
      <c r="E288" s="26">
        <v>352.05266299999994</v>
      </c>
      <c r="F288" s="26">
        <v>10093.83073400001</v>
      </c>
      <c r="G288" s="12">
        <f>SUM(B288:F288)</f>
        <v>143925.6605399999</v>
      </c>
      <c r="H288" s="27"/>
      <c r="I288" s="28"/>
      <c r="J288" s="29"/>
      <c r="K288" s="30"/>
      <c r="L288" s="31"/>
    </row>
    <row r="289" spans="1:12" s="32" customFormat="1" ht="12.45" customHeight="1">
      <c r="A289" s="7">
        <v>45231</v>
      </c>
      <c r="B289" s="10">
        <v>112930.64308000007</v>
      </c>
      <c r="C289" s="11">
        <v>23849.641174000019</v>
      </c>
      <c r="D289" s="11">
        <v>11417.342729999989</v>
      </c>
      <c r="E289" s="26">
        <v>0.18605899999965914</v>
      </c>
      <c r="F289" s="26">
        <v>13819.050733000004</v>
      </c>
      <c r="G289" s="12">
        <f t="shared" ref="G289:G290" si="29">SUM(B289:F289)</f>
        <v>162016.8637760001</v>
      </c>
      <c r="H289" s="27"/>
      <c r="I289" s="28"/>
      <c r="J289" s="29"/>
      <c r="K289" s="30"/>
      <c r="L289" s="31"/>
    </row>
    <row r="290" spans="1:12" s="32" customFormat="1" ht="12.45" customHeight="1">
      <c r="A290" s="7" t="s">
        <v>9</v>
      </c>
      <c r="B290" s="10">
        <v>112629.38243599981</v>
      </c>
      <c r="C290" s="11">
        <v>11484.585671999987</v>
      </c>
      <c r="D290" s="11">
        <v>11543.764617000008</v>
      </c>
      <c r="E290" s="26">
        <v>0</v>
      </c>
      <c r="F290" s="26">
        <v>402.32632100000046</v>
      </c>
      <c r="G290" s="12">
        <f t="shared" si="29"/>
        <v>136060.05904599981</v>
      </c>
      <c r="H290" s="27"/>
      <c r="I290" s="28"/>
      <c r="J290" s="29"/>
      <c r="K290" s="30"/>
      <c r="L290" s="31"/>
    </row>
    <row r="291" spans="1:12" ht="12.45" customHeight="1">
      <c r="A291" s="4">
        <v>2024</v>
      </c>
      <c r="B291" s="5">
        <f t="shared" ref="B291:F291" si="30">SUM(B292:B303)</f>
        <v>988060.80785300001</v>
      </c>
      <c r="C291" s="6">
        <f t="shared" si="30"/>
        <v>149045.04261199999</v>
      </c>
      <c r="D291" s="6">
        <f t="shared" si="30"/>
        <v>154301.19898800002</v>
      </c>
      <c r="E291" s="6">
        <f t="shared" si="30"/>
        <v>3923.8407480000001</v>
      </c>
      <c r="F291" s="6">
        <f t="shared" si="30"/>
        <v>37183.076385</v>
      </c>
      <c r="G291" s="6">
        <f>SUM(G292:G303)</f>
        <v>1332513.9665859998</v>
      </c>
      <c r="H291" s="22"/>
      <c r="I291" s="25"/>
      <c r="J291" s="22"/>
      <c r="K291" s="22"/>
    </row>
    <row r="292" spans="1:12" s="32" customFormat="1" ht="12.45" customHeight="1">
      <c r="A292" s="7">
        <v>45292</v>
      </c>
      <c r="B292" s="10">
        <v>106398.70462400001</v>
      </c>
      <c r="C292" s="11">
        <v>12371.388650999999</v>
      </c>
      <c r="D292" s="11">
        <v>11777.089543</v>
      </c>
      <c r="E292" s="11">
        <v>0</v>
      </c>
      <c r="F292" s="11">
        <v>1.1087910000000001</v>
      </c>
      <c r="G292" s="12">
        <f t="shared" ref="G292:G303" si="31">SUM(B292:F292)</f>
        <v>130548.29160900001</v>
      </c>
      <c r="H292" s="27"/>
      <c r="I292" s="28"/>
      <c r="J292" s="29"/>
      <c r="K292" s="30"/>
      <c r="L292" s="31"/>
    </row>
    <row r="293" spans="1:12" s="32" customFormat="1" ht="12.45" customHeight="1">
      <c r="A293" s="7">
        <v>45323</v>
      </c>
      <c r="B293" s="10">
        <v>101916.00472199998</v>
      </c>
      <c r="C293" s="11">
        <v>11910.534794000001</v>
      </c>
      <c r="D293" s="11">
        <v>11818.691117</v>
      </c>
      <c r="E293" s="11">
        <v>320.319436</v>
      </c>
      <c r="F293" s="11">
        <v>2454.007799</v>
      </c>
      <c r="G293" s="12">
        <f t="shared" si="31"/>
        <v>128419.55786799999</v>
      </c>
      <c r="H293" s="27"/>
      <c r="I293" s="28"/>
      <c r="J293" s="29"/>
      <c r="K293" s="30"/>
      <c r="L293" s="31"/>
    </row>
    <row r="294" spans="1:12" s="32" customFormat="1" ht="12.45" customHeight="1">
      <c r="A294" s="7">
        <v>45352</v>
      </c>
      <c r="B294" s="10">
        <v>115699.24606799998</v>
      </c>
      <c r="C294" s="11">
        <v>11771.022098000001</v>
      </c>
      <c r="D294" s="11">
        <v>12377.164854000006</v>
      </c>
      <c r="E294" s="11">
        <v>0.18303300000002309</v>
      </c>
      <c r="F294" s="11">
        <v>1047.0940770000002</v>
      </c>
      <c r="G294" s="12">
        <f t="shared" si="31"/>
        <v>140894.71012999999</v>
      </c>
      <c r="H294" s="27"/>
      <c r="I294" s="28"/>
      <c r="J294" s="29"/>
      <c r="K294" s="30"/>
      <c r="L294" s="31"/>
    </row>
    <row r="295" spans="1:12">
      <c r="A295" s="7">
        <v>45383</v>
      </c>
      <c r="B295" s="10">
        <v>102230.83306400001</v>
      </c>
      <c r="C295" s="11">
        <v>13083.875501000002</v>
      </c>
      <c r="D295" s="11">
        <v>12089.959906999989</v>
      </c>
      <c r="E295" s="26">
        <v>1070.508521</v>
      </c>
      <c r="F295" s="26">
        <v>455.20043099999975</v>
      </c>
      <c r="G295" s="12">
        <f t="shared" si="31"/>
        <v>128930.37742399999</v>
      </c>
    </row>
    <row r="296" spans="1:12" s="33" customFormat="1">
      <c r="A296" s="7">
        <v>45413</v>
      </c>
      <c r="B296" s="10">
        <v>92634.403940999997</v>
      </c>
      <c r="C296" s="11">
        <v>11870.577408999998</v>
      </c>
      <c r="D296" s="11">
        <v>12304.091162000004</v>
      </c>
      <c r="E296" s="26">
        <v>0.1877910000000611</v>
      </c>
      <c r="F296" s="26">
        <v>8351.8923770000001</v>
      </c>
      <c r="G296" s="12">
        <f t="shared" si="31"/>
        <v>125161.15267999998</v>
      </c>
    </row>
    <row r="297" spans="1:12" s="33" customFormat="1">
      <c r="A297" s="7">
        <v>45444</v>
      </c>
      <c r="B297" s="10">
        <v>83857.505829000031</v>
      </c>
      <c r="C297" s="11">
        <v>11587.125442999997</v>
      </c>
      <c r="D297" s="11">
        <v>12129.434385</v>
      </c>
      <c r="E297" s="26">
        <v>0</v>
      </c>
      <c r="F297" s="26">
        <v>231.24335900000005</v>
      </c>
      <c r="G297" s="12">
        <f t="shared" si="31"/>
        <v>107805.30901600003</v>
      </c>
    </row>
    <row r="298" spans="1:12" s="33" customFormat="1">
      <c r="A298" s="7">
        <v>45474</v>
      </c>
      <c r="B298" s="10">
        <v>78437.514660999994</v>
      </c>
      <c r="C298" s="11">
        <v>11580.765232999998</v>
      </c>
      <c r="D298" s="11">
        <v>12592.213142000008</v>
      </c>
      <c r="E298" s="26">
        <v>0</v>
      </c>
      <c r="F298" s="26">
        <v>6560.9291269999994</v>
      </c>
      <c r="G298" s="12">
        <f t="shared" si="31"/>
        <v>109171.422163</v>
      </c>
    </row>
    <row r="299" spans="1:12" s="33" customFormat="1">
      <c r="A299" s="7">
        <v>45505</v>
      </c>
      <c r="B299" s="10">
        <v>72154.459689000039</v>
      </c>
      <c r="C299" s="11">
        <v>13531.263579000006</v>
      </c>
      <c r="D299" s="11">
        <v>13717.55434599999</v>
      </c>
      <c r="E299" s="26">
        <v>324.24334399999998</v>
      </c>
      <c r="F299" s="26">
        <v>11398.523281999998</v>
      </c>
      <c r="G299" s="12">
        <f t="shared" si="31"/>
        <v>111126.04424000003</v>
      </c>
    </row>
    <row r="300" spans="1:12" s="33" customFormat="1">
      <c r="A300" s="7">
        <v>45536</v>
      </c>
      <c r="B300" s="10">
        <v>62983.695356999873</v>
      </c>
      <c r="C300" s="11">
        <v>12170.411290000004</v>
      </c>
      <c r="D300" s="11">
        <v>13570.161436000009</v>
      </c>
      <c r="E300" s="26">
        <v>0</v>
      </c>
      <c r="F300" s="26">
        <v>3663.8219269999972</v>
      </c>
      <c r="G300" s="12">
        <f t="shared" si="31"/>
        <v>92388.090009999883</v>
      </c>
    </row>
    <row r="301" spans="1:12">
      <c r="A301" s="7">
        <v>45566</v>
      </c>
      <c r="B301" s="10">
        <v>61449.188675000099</v>
      </c>
      <c r="C301" s="11">
        <v>12459.844196000005</v>
      </c>
      <c r="D301" s="11">
        <v>14780.64923499999</v>
      </c>
      <c r="E301" s="26">
        <v>2099.5180409999998</v>
      </c>
      <c r="F301" s="26">
        <v>-2215.5468909999981</v>
      </c>
      <c r="G301" s="12">
        <f t="shared" si="31"/>
        <v>88573.653256000107</v>
      </c>
    </row>
    <row r="302" spans="1:12">
      <c r="A302" s="7">
        <v>45597</v>
      </c>
      <c r="B302" s="10">
        <v>55272.326127999928</v>
      </c>
      <c r="C302" s="11">
        <v>12915.650336999999</v>
      </c>
      <c r="D302" s="11">
        <v>13150.399893000023</v>
      </c>
      <c r="E302" s="26">
        <v>98.725686000000223</v>
      </c>
      <c r="F302" s="26">
        <v>3740.7769069999995</v>
      </c>
      <c r="G302" s="12">
        <f t="shared" si="31"/>
        <v>85177.878950999962</v>
      </c>
    </row>
    <row r="303" spans="1:12">
      <c r="A303" s="7">
        <v>45627</v>
      </c>
      <c r="B303" s="10">
        <v>55026.925095000071</v>
      </c>
      <c r="C303" s="11">
        <v>13792.584080999979</v>
      </c>
      <c r="D303" s="11">
        <v>13993.789967999997</v>
      </c>
      <c r="E303" s="26">
        <v>10.154896000000008</v>
      </c>
      <c r="F303" s="26">
        <v>1494.0251990000033</v>
      </c>
      <c r="G303" s="12">
        <f t="shared" si="31"/>
        <v>84317.479239000037</v>
      </c>
    </row>
    <row r="304" spans="1:12" ht="12.45" customHeight="1">
      <c r="A304" s="4">
        <v>2025</v>
      </c>
      <c r="B304" s="5">
        <f>SUM(B305:B316)</f>
        <v>546745.27987900004</v>
      </c>
      <c r="C304" s="6">
        <f>SUM(C305:C316)</f>
        <v>200531.26445800002</v>
      </c>
      <c r="D304" s="6">
        <f>SUM(D305:D316)</f>
        <v>173199.79519499998</v>
      </c>
      <c r="E304" s="6">
        <f>SUM(E305:E316)</f>
        <v>3576.82899</v>
      </c>
      <c r="F304" s="6">
        <f>SUM(F305:F316)</f>
        <v>77550.889645999996</v>
      </c>
      <c r="G304" s="6">
        <f t="shared" ref="G304" si="32">SUM(G305:G316)</f>
        <v>1001604.0581679998</v>
      </c>
      <c r="H304" s="22"/>
      <c r="I304" s="25"/>
      <c r="J304" s="22"/>
      <c r="K304" s="22"/>
    </row>
    <row r="305" spans="1:12" s="32" customFormat="1" ht="12.45" customHeight="1">
      <c r="A305" s="7">
        <v>45658</v>
      </c>
      <c r="B305" s="10">
        <v>50182.431850000001</v>
      </c>
      <c r="C305" s="11">
        <v>15662.737818999998</v>
      </c>
      <c r="D305" s="11">
        <v>14705.526612</v>
      </c>
      <c r="E305" s="11">
        <v>0</v>
      </c>
      <c r="F305" s="11">
        <v>1.2625820000000001</v>
      </c>
      <c r="G305" s="12">
        <f t="shared" ref="G305:G321" si="33">SUM(B305:F305)</f>
        <v>80551.958862999993</v>
      </c>
      <c r="H305" s="27"/>
      <c r="I305" s="28"/>
      <c r="J305" s="29"/>
      <c r="K305" s="30"/>
      <c r="L305" s="31"/>
    </row>
    <row r="306" spans="1:12" s="32" customFormat="1" ht="12" customHeight="1">
      <c r="A306" s="7">
        <v>45689</v>
      </c>
      <c r="B306" s="10">
        <v>48473.732956</v>
      </c>
      <c r="C306" s="11">
        <v>13623.088436000002</v>
      </c>
      <c r="D306" s="11">
        <v>12877.615776000001</v>
      </c>
      <c r="E306" s="11">
        <v>0</v>
      </c>
      <c r="F306" s="11">
        <v>1354.1891989999999</v>
      </c>
      <c r="G306" s="12">
        <f t="shared" si="33"/>
        <v>76328.626367000004</v>
      </c>
      <c r="H306" s="27"/>
      <c r="I306" s="28"/>
      <c r="J306" s="29"/>
      <c r="K306" s="30"/>
      <c r="L306" s="31"/>
    </row>
    <row r="307" spans="1:12" s="32" customFormat="1" ht="12.45" customHeight="1">
      <c r="A307" s="7">
        <v>45717</v>
      </c>
      <c r="B307" s="10">
        <v>53942.843936999998</v>
      </c>
      <c r="C307" s="11">
        <v>16184.505510999999</v>
      </c>
      <c r="D307" s="11">
        <v>14806.739407999999</v>
      </c>
      <c r="E307" s="11">
        <v>580.83306600000003</v>
      </c>
      <c r="F307" s="11">
        <v>17193.071463</v>
      </c>
      <c r="G307" s="12">
        <f t="shared" si="33"/>
        <v>102707.99338499999</v>
      </c>
      <c r="H307" s="27"/>
      <c r="I307" s="28"/>
      <c r="J307" s="29"/>
      <c r="K307" s="30"/>
      <c r="L307" s="34"/>
    </row>
    <row r="308" spans="1:12" s="32" customFormat="1" ht="12.45" customHeight="1">
      <c r="A308" s="7">
        <v>45748</v>
      </c>
      <c r="B308" s="10">
        <v>48054.806658999965</v>
      </c>
      <c r="C308" s="11">
        <v>15800.809235000001</v>
      </c>
      <c r="D308" s="11">
        <v>13910.024313000002</v>
      </c>
      <c r="E308" s="11">
        <v>0</v>
      </c>
      <c r="F308" s="11">
        <v>3241.3617389999963</v>
      </c>
      <c r="G308" s="12">
        <f t="shared" si="33"/>
        <v>81007.00194599996</v>
      </c>
      <c r="H308" s="27"/>
      <c r="I308" s="28"/>
      <c r="J308" s="29"/>
      <c r="K308" s="30"/>
      <c r="L308" s="34"/>
    </row>
    <row r="309" spans="1:12">
      <c r="A309" s="7">
        <v>45778</v>
      </c>
      <c r="B309" s="10">
        <v>46989.235800000024</v>
      </c>
      <c r="C309" s="11">
        <v>14784.054222000006</v>
      </c>
      <c r="D309" s="11">
        <v>15005.357632999992</v>
      </c>
      <c r="E309" s="11">
        <v>0</v>
      </c>
      <c r="F309" s="11">
        <v>21144.348835000004</v>
      </c>
      <c r="G309" s="12">
        <f t="shared" si="33"/>
        <v>97922.99649000002</v>
      </c>
    </row>
    <row r="310" spans="1:12">
      <c r="A310" s="7">
        <v>45809</v>
      </c>
      <c r="B310" s="10">
        <v>45037.753345999983</v>
      </c>
      <c r="C310" s="11">
        <v>13632.36565800001</v>
      </c>
      <c r="D310" s="11">
        <v>14526.819774000003</v>
      </c>
      <c r="E310" s="11">
        <v>0.19928400000003421</v>
      </c>
      <c r="F310" s="11">
        <v>350.16553700000077</v>
      </c>
      <c r="G310" s="12">
        <f t="shared" si="33"/>
        <v>73547.303599000006</v>
      </c>
    </row>
    <row r="311" spans="1:12">
      <c r="A311" s="7">
        <v>45839</v>
      </c>
      <c r="B311" s="10">
        <v>41385.02677300002</v>
      </c>
      <c r="C311" s="11">
        <v>15133.728041999973</v>
      </c>
      <c r="D311" s="11">
        <v>14164.575091000006</v>
      </c>
      <c r="E311" s="11">
        <v>1406.0258240000001</v>
      </c>
      <c r="F311" s="11">
        <v>250.33130299999902</v>
      </c>
      <c r="G311" s="12">
        <f t="shared" si="33"/>
        <v>72339.687032999995</v>
      </c>
    </row>
    <row r="312" spans="1:12">
      <c r="A312" s="7">
        <v>45870</v>
      </c>
      <c r="B312" s="10">
        <v>45275.003739999956</v>
      </c>
      <c r="C312" s="11">
        <v>19479.347394000011</v>
      </c>
      <c r="D312" s="11">
        <v>15012.551164999997</v>
      </c>
      <c r="E312" s="11">
        <v>0</v>
      </c>
      <c r="F312" s="11">
        <v>6870.3744169999991</v>
      </c>
      <c r="G312" s="12">
        <f t="shared" si="33"/>
        <v>86637.276715999964</v>
      </c>
    </row>
    <row r="313" spans="1:12">
      <c r="A313" s="7">
        <v>45901</v>
      </c>
      <c r="B313" s="10">
        <v>43040.046222000034</v>
      </c>
      <c r="C313" s="11">
        <v>19210.898513000022</v>
      </c>
      <c r="D313" s="11">
        <v>14469.273247999998</v>
      </c>
      <c r="E313" s="11">
        <v>0.1825699999999415</v>
      </c>
      <c r="F313" s="11">
        <v>-2365.0214980000019</v>
      </c>
      <c r="G313" s="12">
        <f t="shared" si="33"/>
        <v>74355.379055000056</v>
      </c>
    </row>
    <row r="314" spans="1:12">
      <c r="A314" s="7">
        <v>45931</v>
      </c>
      <c r="B314" s="10">
        <v>42174.083981000003</v>
      </c>
      <c r="C314" s="11">
        <v>16247.977186999982</v>
      </c>
      <c r="D314" s="11">
        <v>15320.380757999999</v>
      </c>
      <c r="E314" s="11">
        <v>1589.413182</v>
      </c>
      <c r="F314" s="11">
        <v>1159.5391070000042</v>
      </c>
      <c r="G314" s="12">
        <f t="shared" si="33"/>
        <v>76491.394214999993</v>
      </c>
    </row>
    <row r="315" spans="1:12">
      <c r="A315" s="7">
        <v>45962</v>
      </c>
      <c r="B315" s="10">
        <v>39549.423550000007</v>
      </c>
      <c r="C315" s="11">
        <v>19843.386074000009</v>
      </c>
      <c r="D315" s="11">
        <v>13788.769891000004</v>
      </c>
      <c r="E315" s="11">
        <v>0.17506400000002031</v>
      </c>
      <c r="F315" s="11">
        <v>3307.2449119999947</v>
      </c>
      <c r="G315" s="12">
        <f t="shared" si="33"/>
        <v>76488.99949100001</v>
      </c>
    </row>
    <row r="316" spans="1:12" ht="12">
      <c r="A316" s="7" t="s">
        <v>20</v>
      </c>
      <c r="B316" s="10">
        <v>42640.891065000033</v>
      </c>
      <c r="C316" s="11">
        <v>20928.36636700001</v>
      </c>
      <c r="D316" s="11">
        <v>14612.161525999982</v>
      </c>
      <c r="E316" s="26">
        <v>0</v>
      </c>
      <c r="F316" s="26">
        <v>25044.02205</v>
      </c>
      <c r="G316" s="12">
        <f t="shared" si="33"/>
        <v>103225.44100800002</v>
      </c>
    </row>
    <row r="317" spans="1:12">
      <c r="A317" s="4">
        <v>2026</v>
      </c>
      <c r="B317" s="5">
        <f>SUM(B318:B321)</f>
        <v>187675.10032099998</v>
      </c>
      <c r="C317" s="6">
        <f>SUM(C318:C321)</f>
        <v>82040.999684999988</v>
      </c>
      <c r="D317" s="6">
        <f>SUM(D318:D321)</f>
        <v>53369.862503000004</v>
      </c>
      <c r="E317" s="6">
        <f>SUM(E318:E321)</f>
        <v>0.16200500000000001</v>
      </c>
      <c r="F317" s="6">
        <f>SUM(F318:F321)</f>
        <v>6998.2610320000003</v>
      </c>
      <c r="G317" s="6">
        <f>SUM(G318:G321)</f>
        <v>330084.38554599998</v>
      </c>
    </row>
    <row r="318" spans="1:12" s="33" customFormat="1" ht="12">
      <c r="A318" s="7" t="s">
        <v>25</v>
      </c>
      <c r="B318" s="10">
        <v>43679.764750999995</v>
      </c>
      <c r="C318" s="11">
        <v>22808.660027999998</v>
      </c>
      <c r="D318" s="11">
        <v>13955.638555</v>
      </c>
      <c r="E318" s="11">
        <v>0</v>
      </c>
      <c r="F318" s="11">
        <v>1.76095</v>
      </c>
      <c r="G318" s="12">
        <f t="shared" si="33"/>
        <v>80445.824283999988</v>
      </c>
    </row>
    <row r="319" spans="1:12" s="33" customFormat="1" ht="12">
      <c r="A319" s="7" t="s">
        <v>26</v>
      </c>
      <c r="B319" s="10">
        <v>43542.341163000005</v>
      </c>
      <c r="C319" s="11">
        <v>19430.721005000007</v>
      </c>
      <c r="D319" s="11">
        <v>12321.689699</v>
      </c>
      <c r="E319" s="11">
        <v>0</v>
      </c>
      <c r="F319" s="11">
        <v>3255.0269060000001</v>
      </c>
      <c r="G319" s="12">
        <f t="shared" si="33"/>
        <v>78549.778773000013</v>
      </c>
    </row>
    <row r="320" spans="1:12" s="33" customFormat="1" ht="12">
      <c r="A320" s="7" t="s">
        <v>27</v>
      </c>
      <c r="B320" s="10">
        <v>51160.702436000007</v>
      </c>
      <c r="C320" s="11">
        <v>18434.231212999999</v>
      </c>
      <c r="D320" s="11">
        <v>13189.936272999999</v>
      </c>
      <c r="E320" s="11">
        <v>0.16200500000000001</v>
      </c>
      <c r="F320" s="11">
        <v>2125.7140070000005</v>
      </c>
      <c r="G320" s="12">
        <f t="shared" si="33"/>
        <v>84910.74593400002</v>
      </c>
    </row>
    <row r="321" spans="1:7" s="33" customFormat="1" ht="12">
      <c r="A321" s="47" t="s">
        <v>28</v>
      </c>
      <c r="B321" s="35">
        <v>49292.29197099997</v>
      </c>
      <c r="C321" s="36">
        <v>21367.387438999984</v>
      </c>
      <c r="D321" s="36">
        <v>13902.597976000005</v>
      </c>
      <c r="E321" s="36">
        <v>0</v>
      </c>
      <c r="F321" s="36">
        <v>1615.7591689999999</v>
      </c>
      <c r="G321" s="37">
        <f t="shared" si="33"/>
        <v>86178.036554999955</v>
      </c>
    </row>
    <row r="322" spans="1:7">
      <c r="A322" s="46" t="s">
        <v>21</v>
      </c>
    </row>
    <row r="323" spans="1:7">
      <c r="A323" s="45" t="s">
        <v>22</v>
      </c>
    </row>
    <row r="324" spans="1:7" ht="12">
      <c r="A324" s="45" t="s">
        <v>24</v>
      </c>
    </row>
    <row r="325" spans="1:7">
      <c r="A325" s="45" t="s">
        <v>23</v>
      </c>
    </row>
  </sheetData>
  <mergeCells count="8">
    <mergeCell ref="G3:G4"/>
    <mergeCell ref="A1:G1"/>
    <mergeCell ref="A2:G2"/>
    <mergeCell ref="A3:A4"/>
    <mergeCell ref="B3:B4"/>
    <mergeCell ref="C3:D3"/>
    <mergeCell ref="E3:E4"/>
    <mergeCell ref="F3:F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9" orientation="portrait" r:id="rId1"/>
  <headerFooter alignWithMargins="0"/>
  <ignoredErrors>
    <ignoredError sqref="G278:G303 G266:G277 G314:G315" formulaRange="1"/>
    <ignoredError sqref="G304" formula="1"/>
    <ignoredError sqref="G305:G313" formula="1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0E996-DFD3-4046-8B57-68CC07FCAD6A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customXml/itemProps2.xml><?xml version="1.0" encoding="utf-8"?>
<ds:datastoreItem xmlns:ds="http://schemas.openxmlformats.org/officeDocument/2006/customXml" ds:itemID="{7A2EE9CE-7ED3-46C5-963B-02E641D45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565D6A-57CE-47AF-9096-8D044D571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Portada</vt:lpstr>
      <vt:lpstr>Datos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 BCP</dc:creator>
  <cp:lastModifiedBy>Estefano Jose Otto Benitez</cp:lastModifiedBy>
  <dcterms:created xsi:type="dcterms:W3CDTF">2025-06-12T18:08:11Z</dcterms:created>
  <dcterms:modified xsi:type="dcterms:W3CDTF">2026-05-06T12:32:08Z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  <property fmtid="{D5CDD505-2E9C-101B-9397-08002B2CF9AE}" pid="3" name="MediaServiceImageTags">
    <vt:lpwstr/>
  </property>
</Properties>
</file>