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cp027\doma_do\05_MESA DE DINERO\01_LICITACIONES\"/>
    </mc:Choice>
  </mc:AlternateContent>
  <xr:revisionPtr revIDLastSave="0" documentId="13_ncr:1_{3C3E66BF-2938-487D-B386-40143C10F657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Subastas 2026" sheetId="16" r:id="rId1"/>
    <sheet name="Subastas 2025" sheetId="15" r:id="rId2"/>
    <sheet name="Subastas 2024" sheetId="14" r:id="rId3"/>
    <sheet name="Subastas 2023" sheetId="13" r:id="rId4"/>
    <sheet name="Subastas 2022" sheetId="12" r:id="rId5"/>
    <sheet name="Subastas 2021" sheetId="11" r:id="rId6"/>
    <sheet name="Subastas 2020" sheetId="10" r:id="rId7"/>
    <sheet name="Subastas 2019" sheetId="8" r:id="rId8"/>
    <sheet name="Subastas 2018" sheetId="7" r:id="rId9"/>
    <sheet name="Subastas 2017" sheetId="6" r:id="rId10"/>
    <sheet name="Subastas 2016" sheetId="1" r:id="rId11"/>
    <sheet name="Subastas 2015 " sheetId="3" r:id="rId12"/>
    <sheet name="Subastas 2014" sheetId="5" r:id="rId13"/>
    <sheet name="Subastas 2013" sheetId="4" r:id="rId14"/>
  </sheets>
  <definedNames>
    <definedName name="_xlnm._FilterDatabase" localSheetId="13" hidden="1">'Subastas 2013'!$A$14:$P$14</definedName>
    <definedName name="_xlnm._FilterDatabase" localSheetId="12" hidden="1">'Subastas 2014'!$A$14:$P$14</definedName>
    <definedName name="_xlnm._FilterDatabase" localSheetId="11" hidden="1">'Subastas 2015 '!$A$14:$P$14</definedName>
    <definedName name="_xlnm._FilterDatabase" localSheetId="10" hidden="1">'Subastas 2016'!$A$14:$P$14</definedName>
    <definedName name="_xlnm._FilterDatabase" localSheetId="9" hidden="1">'Subastas 2017'!$A$14:$P$14</definedName>
    <definedName name="_xlnm._FilterDatabase" localSheetId="8" hidden="1">'Subastas 2018'!$A$14:$P$14</definedName>
    <definedName name="_xlnm._FilterDatabase" localSheetId="7" hidden="1">'Subastas 2019'!$A$14:$P$14</definedName>
    <definedName name="_xlnm._FilterDatabase" localSheetId="6" hidden="1">'Subastas 2020'!$A$14:$P$14</definedName>
    <definedName name="_xlnm._FilterDatabase" localSheetId="5" hidden="1">'Subastas 2021'!$A$14:$P$14</definedName>
    <definedName name="_xlnm._FilterDatabase" localSheetId="4" hidden="1">'Subastas 2022'!$A$14:$P$14</definedName>
    <definedName name="_xlnm._FilterDatabase" localSheetId="3" hidden="1">'Subastas 2023'!$A$14:$P$14</definedName>
    <definedName name="_xlnm._FilterDatabase" localSheetId="2" hidden="1">'Subastas 2024'!$A$14:$P$14</definedName>
    <definedName name="_xlnm._FilterDatabase" localSheetId="1" hidden="1">'Subastas 2025'!$A$14:$P$14</definedName>
    <definedName name="_xlnm._FilterDatabase" localSheetId="0" hidden="1">'Subastas 2026'!$A$14:$P$14</definedName>
    <definedName name="_xlnm.Print_Area" localSheetId="13">'Subastas 2013'!$B$13:$P$14</definedName>
    <definedName name="_xlnm.Print_Area" localSheetId="12">'Subastas 2014'!$B$13:$P$14</definedName>
    <definedName name="_xlnm.Print_Area" localSheetId="11">'Subastas 2015 '!$B$13:$P$14</definedName>
    <definedName name="_xlnm.Print_Area" localSheetId="10">'Subastas 2016'!$B$13:$P$14</definedName>
    <definedName name="_xlnm.Print_Area" localSheetId="9">'Subastas 2017'!$B$13:$P$14</definedName>
    <definedName name="_xlnm.Print_Area" localSheetId="8">'Subastas 2018'!$B$13:$P$14</definedName>
    <definedName name="_xlnm.Print_Area" localSheetId="7">'Subastas 2019'!$B$13:$P$14</definedName>
    <definedName name="_xlnm.Print_Area" localSheetId="6">'Subastas 2020'!$B$13:$P$14</definedName>
    <definedName name="_xlnm.Print_Area" localSheetId="5">'Subastas 2021'!$B$13:$P$14</definedName>
    <definedName name="_xlnm.Print_Area" localSheetId="4">'Subastas 2022'!$B$13:$P$14</definedName>
    <definedName name="_xlnm.Print_Area" localSheetId="3">'Subastas 2023'!$B$13:$P$14</definedName>
    <definedName name="_xlnm.Print_Area" localSheetId="2">'Subastas 2024'!$B$13:$P$14</definedName>
    <definedName name="_xlnm.Print_Area" localSheetId="1">'Subastas 2025'!$B$13:$P$14</definedName>
    <definedName name="_xlnm.Print_Area" localSheetId="0">'Subastas 2026'!$B$13:$P$14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6" l="1"/>
  <c r="C43" i="16"/>
  <c r="C42" i="16"/>
  <c r="C41" i="16"/>
  <c r="C40" i="16"/>
  <c r="C39" i="16"/>
  <c r="C33" i="16"/>
  <c r="C34" i="16"/>
  <c r="C35" i="16"/>
  <c r="C36" i="16"/>
  <c r="C37" i="16"/>
  <c r="C38" i="16"/>
  <c r="D32" i="16"/>
  <c r="C32" i="16"/>
  <c r="D31" i="16"/>
  <c r="C31" i="16"/>
  <c r="D30" i="16"/>
  <c r="C30" i="16"/>
  <c r="D29" i="16"/>
  <c r="C29" i="16"/>
  <c r="D28" i="16"/>
  <c r="C28" i="16"/>
  <c r="D27" i="16"/>
  <c r="C27" i="16"/>
  <c r="D26" i="16"/>
  <c r="C26" i="16"/>
  <c r="D25" i="16"/>
  <c r="C25" i="16"/>
  <c r="D24" i="16"/>
  <c r="C24" i="16"/>
  <c r="D23" i="16"/>
  <c r="C23" i="16"/>
  <c r="D22" i="16"/>
  <c r="C22" i="16"/>
  <c r="D21" i="16"/>
  <c r="C21" i="16"/>
  <c r="D15" i="16"/>
  <c r="D20" i="16" l="1"/>
  <c r="C20" i="16"/>
  <c r="D19" i="16"/>
  <c r="C19" i="16"/>
  <c r="D18" i="16"/>
  <c r="C18" i="16"/>
  <c r="D17" i="16"/>
  <c r="C17" i="16"/>
  <c r="D16" i="16"/>
  <c r="C16" i="16"/>
  <c r="C15" i="16"/>
  <c r="D86" i="15"/>
  <c r="C86" i="15"/>
  <c r="D85" i="15"/>
  <c r="C85" i="15"/>
  <c r="D84" i="15"/>
  <c r="C84" i="15"/>
  <c r="D83" i="15"/>
  <c r="C83" i="15"/>
  <c r="D82" i="15"/>
  <c r="C82" i="15"/>
  <c r="D81" i="15"/>
  <c r="C81" i="15"/>
  <c r="D80" i="15" l="1"/>
  <c r="C80" i="15"/>
  <c r="D79" i="15"/>
  <c r="C79" i="15"/>
  <c r="D78" i="15"/>
  <c r="C78" i="15"/>
  <c r="D77" i="15"/>
  <c r="C77" i="15"/>
  <c r="D76" i="15"/>
  <c r="C76" i="15"/>
  <c r="D75" i="15"/>
  <c r="C75" i="15"/>
  <c r="D74" i="15"/>
  <c r="C74" i="15"/>
  <c r="D73" i="15"/>
  <c r="C73" i="15"/>
  <c r="D72" i="15"/>
  <c r="C72" i="15"/>
  <c r="D71" i="15"/>
  <c r="C71" i="15"/>
  <c r="D70" i="15"/>
  <c r="C70" i="15"/>
  <c r="D69" i="15"/>
  <c r="C69" i="15"/>
  <c r="D68" i="15"/>
  <c r="C68" i="15"/>
  <c r="D67" i="15"/>
  <c r="C67" i="15"/>
  <c r="D66" i="15"/>
  <c r="C66" i="15"/>
  <c r="D65" i="15"/>
  <c r="C65" i="15"/>
  <c r="D64" i="15"/>
  <c r="C64" i="15"/>
  <c r="D63" i="15"/>
  <c r="C63" i="15"/>
  <c r="D62" i="15"/>
  <c r="C62" i="15"/>
  <c r="D61" i="15"/>
  <c r="C61" i="15"/>
  <c r="D60" i="15"/>
  <c r="C60" i="15"/>
  <c r="D59" i="15"/>
  <c r="C59" i="15"/>
  <c r="D58" i="15"/>
  <c r="C58" i="15"/>
  <c r="D57" i="15"/>
  <c r="C57" i="15"/>
  <c r="D56" i="15"/>
  <c r="C56" i="15"/>
  <c r="D55" i="15"/>
  <c r="C55" i="15"/>
  <c r="D54" i="15"/>
  <c r="C54" i="15"/>
  <c r="D53" i="15"/>
  <c r="C53" i="15"/>
  <c r="D52" i="15"/>
  <c r="C52" i="15"/>
  <c r="D51" i="15"/>
  <c r="C51" i="15"/>
  <c r="D50" i="15"/>
  <c r="C50" i="15"/>
  <c r="D49" i="15"/>
  <c r="C49" i="15"/>
  <c r="D48" i="15"/>
  <c r="C48" i="15"/>
  <c r="D47" i="15"/>
  <c r="C47" i="15"/>
  <c r="D46" i="15"/>
  <c r="C46" i="15"/>
  <c r="D45" i="15"/>
  <c r="C45" i="15"/>
  <c r="D44" i="15"/>
  <c r="C44" i="15"/>
  <c r="D43" i="15"/>
  <c r="C43" i="15"/>
  <c r="D42" i="15"/>
  <c r="C42" i="15"/>
  <c r="D41" i="15"/>
  <c r="C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C34" i="15"/>
  <c r="D33" i="15"/>
  <c r="C33" i="15"/>
  <c r="D32" i="15"/>
  <c r="C32" i="15"/>
  <c r="D31" i="15"/>
  <c r="C31" i="15"/>
  <c r="D30" i="15"/>
  <c r="C30" i="15"/>
  <c r="D29" i="15"/>
  <c r="C29" i="15"/>
  <c r="D28" i="15"/>
  <c r="C28" i="15"/>
  <c r="D27" i="15"/>
  <c r="C27" i="15"/>
  <c r="D26" i="15"/>
  <c r="C26" i="15"/>
  <c r="D25" i="15"/>
  <c r="C25" i="15"/>
  <c r="D24" i="15"/>
  <c r="C24" i="15"/>
  <c r="D23" i="15"/>
  <c r="C23" i="15"/>
  <c r="D22" i="15"/>
  <c r="C22" i="15"/>
  <c r="D21" i="15"/>
  <c r="C21" i="15"/>
  <c r="D20" i="15"/>
  <c r="C20" i="15"/>
  <c r="D19" i="15"/>
  <c r="C19" i="15"/>
  <c r="D18" i="15"/>
  <c r="C18" i="15"/>
  <c r="D17" i="15"/>
  <c r="C17" i="15"/>
  <c r="D16" i="15"/>
  <c r="C16" i="15"/>
  <c r="D15" i="15"/>
  <c r="C15" i="15"/>
  <c r="C86" i="14"/>
  <c r="C85" i="14"/>
  <c r="C84" i="14"/>
  <c r="C83" i="14"/>
  <c r="C82" i="14"/>
  <c r="C81" i="14"/>
  <c r="C75" i="14"/>
  <c r="C76" i="14"/>
  <c r="C77" i="14"/>
  <c r="C78" i="14"/>
  <c r="C79" i="14"/>
  <c r="C80" i="14"/>
  <c r="C74" i="14" l="1"/>
  <c r="C73" i="14"/>
  <c r="C72" i="14"/>
  <c r="C71" i="14"/>
  <c r="C70" i="14"/>
  <c r="C69" i="14"/>
  <c r="C68" i="14" l="1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27" i="14"/>
  <c r="D27" i="14"/>
  <c r="C28" i="14"/>
  <c r="D28" i="14"/>
  <c r="C29" i="14"/>
  <c r="D29" i="14"/>
  <c r="C30" i="14"/>
  <c r="D30" i="14"/>
  <c r="C31" i="14"/>
  <c r="D31" i="14"/>
  <c r="C32" i="14"/>
  <c r="D32" i="14"/>
  <c r="D26" i="14"/>
  <c r="C26" i="14"/>
  <c r="D25" i="14"/>
  <c r="C25" i="14"/>
  <c r="D24" i="14"/>
  <c r="C24" i="14"/>
  <c r="D23" i="14"/>
  <c r="C23" i="14"/>
  <c r="D22" i="14"/>
  <c r="C22" i="14"/>
  <c r="D21" i="14"/>
  <c r="C21" i="14"/>
  <c r="D20" i="14" l="1"/>
  <c r="C20" i="14"/>
  <c r="D19" i="14"/>
  <c r="C19" i="14"/>
  <c r="D18" i="14"/>
  <c r="C18" i="14"/>
  <c r="D17" i="14"/>
  <c r="C17" i="14"/>
  <c r="D16" i="14"/>
  <c r="C16" i="14"/>
  <c r="D15" i="14"/>
  <c r="C15" i="14"/>
  <c r="C86" i="13"/>
  <c r="C85" i="13"/>
  <c r="C84" i="13"/>
  <c r="C83" i="13"/>
  <c r="C82" i="13"/>
  <c r="C81" i="13"/>
  <c r="C80" i="13"/>
  <c r="C79" i="13"/>
  <c r="C78" i="13"/>
  <c r="C77" i="13"/>
  <c r="C76" i="13"/>
  <c r="C75" i="13"/>
  <c r="D80" i="13"/>
  <c r="D79" i="13"/>
  <c r="D78" i="13"/>
  <c r="D77" i="13"/>
  <c r="D76" i="13"/>
  <c r="D75" i="13"/>
  <c r="C69" i="13"/>
  <c r="C70" i="13"/>
  <c r="C71" i="13"/>
  <c r="C72" i="13"/>
  <c r="C73" i="13"/>
  <c r="C74" i="13"/>
  <c r="D69" i="13"/>
  <c r="D70" i="13"/>
  <c r="D71" i="13"/>
  <c r="D72" i="13"/>
  <c r="D73" i="13"/>
  <c r="D74" i="13"/>
  <c r="D68" i="13"/>
  <c r="C68" i="13"/>
  <c r="D67" i="13"/>
  <c r="C67" i="13"/>
  <c r="D66" i="13"/>
  <c r="C66" i="13"/>
  <c r="D65" i="13"/>
  <c r="C65" i="13"/>
  <c r="D64" i="13"/>
  <c r="C64" i="13"/>
  <c r="D63" i="13"/>
  <c r="C63" i="13"/>
  <c r="D62" i="13"/>
  <c r="C62" i="13"/>
  <c r="D61" i="13"/>
  <c r="C61" i="13"/>
  <c r="D60" i="13"/>
  <c r="C60" i="13"/>
  <c r="D59" i="13"/>
  <c r="C59" i="13"/>
  <c r="D58" i="13"/>
  <c r="C58" i="13"/>
  <c r="D57" i="13"/>
  <c r="C57" i="13"/>
  <c r="D56" i="13"/>
  <c r="C56" i="13"/>
  <c r="D55" i="13"/>
  <c r="C55" i="13"/>
  <c r="D54" i="13"/>
  <c r="C54" i="13"/>
  <c r="D53" i="13"/>
  <c r="C53" i="13"/>
  <c r="D52" i="13"/>
  <c r="C52" i="13"/>
  <c r="D51" i="13"/>
  <c r="C51" i="13"/>
  <c r="D50" i="13"/>
  <c r="C50" i="13"/>
  <c r="D49" i="13"/>
  <c r="C49" i="13"/>
  <c r="D48" i="13"/>
  <c r="C48" i="13"/>
  <c r="D47" i="13"/>
  <c r="C47" i="13"/>
  <c r="D46" i="13"/>
  <c r="C46" i="13"/>
  <c r="D45" i="13"/>
  <c r="C45" i="13"/>
  <c r="C38" i="13" l="1"/>
  <c r="C33" i="13"/>
  <c r="C34" i="13"/>
  <c r="C35" i="13"/>
  <c r="C36" i="13"/>
  <c r="C37" i="13"/>
  <c r="D33" i="13"/>
  <c r="D34" i="13"/>
  <c r="D35" i="13"/>
  <c r="D36" i="13"/>
  <c r="D37" i="13"/>
  <c r="D38" i="13"/>
  <c r="C39" i="13" l="1"/>
  <c r="D39" i="13"/>
  <c r="C40" i="13"/>
  <c r="D40" i="13"/>
  <c r="C41" i="13"/>
  <c r="D41" i="13"/>
  <c r="C42" i="13"/>
  <c r="D42" i="13"/>
  <c r="C43" i="13"/>
  <c r="D43" i="13"/>
  <c r="C44" i="13"/>
  <c r="D44" i="13"/>
  <c r="C27" i="13"/>
  <c r="C28" i="13"/>
  <c r="C29" i="13"/>
  <c r="C30" i="13"/>
  <c r="C31" i="13"/>
  <c r="C32" i="13"/>
  <c r="D27" i="13"/>
  <c r="D28" i="13"/>
  <c r="D29" i="13"/>
  <c r="D30" i="13"/>
  <c r="D31" i="13"/>
  <c r="D32" i="13"/>
  <c r="D26" i="13" l="1"/>
  <c r="C26" i="13"/>
  <c r="D25" i="13"/>
  <c r="C25" i="13"/>
  <c r="D24" i="13"/>
  <c r="C24" i="13"/>
  <c r="D23" i="13"/>
  <c r="C23" i="13"/>
  <c r="D22" i="13"/>
  <c r="C22" i="13"/>
  <c r="D21" i="13"/>
  <c r="C21" i="13"/>
  <c r="D20" i="13" l="1"/>
  <c r="C20" i="13"/>
  <c r="D19" i="13"/>
  <c r="C19" i="13"/>
  <c r="D18" i="13"/>
  <c r="C18" i="13"/>
  <c r="D17" i="13"/>
  <c r="C17" i="13"/>
  <c r="D16" i="13"/>
  <c r="C16" i="13"/>
  <c r="D15" i="13"/>
  <c r="C15" i="13"/>
  <c r="D86" i="12" l="1"/>
  <c r="C86" i="12"/>
  <c r="D85" i="12"/>
  <c r="C85" i="12"/>
  <c r="D84" i="12"/>
  <c r="C84" i="12"/>
  <c r="D83" i="12"/>
  <c r="C83" i="12"/>
  <c r="D82" i="12"/>
  <c r="C82" i="12"/>
  <c r="D81" i="12"/>
  <c r="C81" i="12"/>
  <c r="D80" i="12"/>
  <c r="C80" i="12"/>
  <c r="D79" i="12"/>
  <c r="C79" i="12"/>
  <c r="D78" i="12"/>
  <c r="C78" i="12"/>
  <c r="D77" i="12"/>
  <c r="C77" i="12"/>
  <c r="D76" i="12"/>
  <c r="C76" i="12"/>
  <c r="D75" i="12"/>
  <c r="C75" i="12"/>
  <c r="D74" i="12"/>
  <c r="C74" i="12"/>
  <c r="D73" i="12"/>
  <c r="C73" i="12"/>
  <c r="D72" i="12"/>
  <c r="C72" i="12"/>
  <c r="D71" i="12"/>
  <c r="C71" i="12"/>
  <c r="D70" i="12"/>
  <c r="C70" i="12"/>
  <c r="D69" i="12"/>
  <c r="C69" i="12"/>
  <c r="D68" i="12"/>
  <c r="C68" i="12"/>
  <c r="D67" i="12"/>
  <c r="C67" i="12"/>
  <c r="D66" i="12"/>
  <c r="C66" i="12"/>
  <c r="D65" i="12"/>
  <c r="C65" i="12"/>
  <c r="D64" i="12"/>
  <c r="C64" i="12"/>
  <c r="D63" i="12"/>
  <c r="C63" i="12"/>
  <c r="D62" i="12"/>
  <c r="C62" i="12"/>
  <c r="D61" i="12"/>
  <c r="C61" i="12"/>
  <c r="D60" i="12"/>
  <c r="C60" i="12"/>
  <c r="D59" i="12"/>
  <c r="C59" i="12"/>
  <c r="D58" i="12"/>
  <c r="C58" i="12"/>
  <c r="D57" i="12"/>
  <c r="C57" i="12"/>
  <c r="D56" i="12" l="1"/>
  <c r="C56" i="12"/>
  <c r="D55" i="12"/>
  <c r="C55" i="12"/>
  <c r="D54" i="12"/>
  <c r="C54" i="12"/>
  <c r="D53" i="12"/>
  <c r="C53" i="12"/>
  <c r="D52" i="12"/>
  <c r="C52" i="12"/>
  <c r="D51" i="12"/>
  <c r="C51" i="12"/>
  <c r="D50" i="12"/>
  <c r="C50" i="12"/>
  <c r="D49" i="12"/>
  <c r="C49" i="12"/>
  <c r="D48" i="12"/>
  <c r="C48" i="12"/>
  <c r="D47" i="12"/>
  <c r="C47" i="12"/>
  <c r="D46" i="12"/>
  <c r="C46" i="12"/>
  <c r="D45" i="12"/>
  <c r="C45" i="12"/>
  <c r="C39" i="12" l="1"/>
  <c r="D44" i="12"/>
  <c r="C44" i="12"/>
  <c r="D43" i="12"/>
  <c r="C43" i="12"/>
  <c r="D42" i="12"/>
  <c r="C42" i="12"/>
  <c r="D41" i="12"/>
  <c r="C41" i="12"/>
  <c r="D40" i="12"/>
  <c r="C40" i="12"/>
  <c r="D39" i="12"/>
  <c r="D38" i="12" l="1"/>
  <c r="C38" i="12"/>
  <c r="D37" i="12"/>
  <c r="C37" i="12"/>
  <c r="D36" i="12"/>
  <c r="C36" i="12"/>
  <c r="D35" i="12"/>
  <c r="C35" i="12"/>
  <c r="D34" i="12"/>
  <c r="C34" i="12"/>
  <c r="D33" i="12"/>
  <c r="C33" i="12"/>
  <c r="D32" i="12" l="1"/>
  <c r="C32" i="12"/>
  <c r="D31" i="12"/>
  <c r="C31" i="12"/>
  <c r="D30" i="12"/>
  <c r="C30" i="12"/>
  <c r="D29" i="12"/>
  <c r="C29" i="12"/>
  <c r="D28" i="12"/>
  <c r="C28" i="12"/>
  <c r="D27" i="12"/>
  <c r="C27" i="12"/>
  <c r="D26" i="12"/>
  <c r="C26" i="12"/>
  <c r="D25" i="12"/>
  <c r="C25" i="12"/>
  <c r="D24" i="12"/>
  <c r="C24" i="12"/>
  <c r="D23" i="12"/>
  <c r="C23" i="12"/>
  <c r="D22" i="12"/>
  <c r="C22" i="12"/>
  <c r="D21" i="12"/>
  <c r="C21" i="12"/>
  <c r="D20" i="12" l="1"/>
  <c r="C20" i="12"/>
  <c r="D19" i="12"/>
  <c r="C19" i="12"/>
  <c r="D18" i="12"/>
  <c r="C18" i="12"/>
  <c r="D17" i="12"/>
  <c r="C17" i="12"/>
  <c r="D16" i="12"/>
  <c r="C16" i="12"/>
  <c r="D15" i="12"/>
  <c r="C15" i="12"/>
  <c r="D86" i="11" l="1"/>
  <c r="C86" i="11"/>
  <c r="D85" i="11"/>
  <c r="C85" i="11"/>
  <c r="D84" i="11"/>
  <c r="C84" i="11"/>
  <c r="D83" i="11"/>
  <c r="C83" i="11"/>
  <c r="D82" i="11"/>
  <c r="C82" i="11"/>
  <c r="D81" i="11"/>
  <c r="C81" i="11"/>
  <c r="D75" i="11" l="1"/>
  <c r="D76" i="11"/>
  <c r="D77" i="11"/>
  <c r="D78" i="11"/>
  <c r="D79" i="11"/>
  <c r="D80" i="11"/>
  <c r="C75" i="11"/>
  <c r="C76" i="11"/>
  <c r="C77" i="11"/>
  <c r="C78" i="11"/>
  <c r="C79" i="11"/>
  <c r="C80" i="11"/>
  <c r="D74" i="11" l="1"/>
  <c r="C74" i="11"/>
  <c r="D73" i="11"/>
  <c r="C73" i="11"/>
  <c r="D72" i="11"/>
  <c r="C72" i="11"/>
  <c r="D71" i="11"/>
  <c r="C71" i="11"/>
  <c r="D70" i="11"/>
  <c r="C70" i="11"/>
  <c r="D69" i="11"/>
  <c r="C69" i="11"/>
  <c r="D68" i="11" l="1"/>
  <c r="C68" i="11"/>
  <c r="D67" i="11"/>
  <c r="C67" i="11"/>
  <c r="D66" i="11"/>
  <c r="C66" i="11"/>
  <c r="D65" i="11"/>
  <c r="C65" i="11"/>
  <c r="D64" i="11"/>
  <c r="C64" i="11"/>
  <c r="D63" i="11"/>
  <c r="C63" i="11"/>
  <c r="D62" i="11" l="1"/>
  <c r="C62" i="11"/>
  <c r="D61" i="11"/>
  <c r="C61" i="11"/>
  <c r="D60" i="11"/>
  <c r="C60" i="11"/>
  <c r="D59" i="11"/>
  <c r="C59" i="11"/>
  <c r="D58" i="11"/>
  <c r="C58" i="11"/>
  <c r="D57" i="11"/>
  <c r="C57" i="11"/>
  <c r="C51" i="11" l="1"/>
  <c r="C52" i="11"/>
  <c r="C53" i="11"/>
  <c r="C54" i="11"/>
  <c r="C55" i="11"/>
  <c r="C56" i="11"/>
  <c r="D51" i="11"/>
  <c r="D52" i="11"/>
  <c r="D53" i="11"/>
  <c r="D54" i="11"/>
  <c r="D55" i="11"/>
  <c r="D56" i="11"/>
  <c r="D50" i="11" l="1"/>
  <c r="C50" i="11"/>
  <c r="D49" i="11"/>
  <c r="C49" i="11"/>
  <c r="D48" i="11"/>
  <c r="C48" i="11"/>
  <c r="D47" i="11"/>
  <c r="C47" i="11"/>
  <c r="D46" i="11"/>
  <c r="C46" i="11"/>
  <c r="D45" i="11"/>
  <c r="C45" i="11"/>
  <c r="D44" i="11" l="1"/>
  <c r="C44" i="11"/>
  <c r="D43" i="11"/>
  <c r="C43" i="11"/>
  <c r="D42" i="11"/>
  <c r="C42" i="11"/>
  <c r="D41" i="11"/>
  <c r="C41" i="11"/>
  <c r="D40" i="11"/>
  <c r="C40" i="11"/>
  <c r="D39" i="11"/>
  <c r="C39" i="11"/>
  <c r="D38" i="11" l="1"/>
  <c r="C38" i="11"/>
  <c r="D37" i="11"/>
  <c r="C37" i="11"/>
  <c r="D36" i="11"/>
  <c r="C36" i="11"/>
  <c r="D35" i="11"/>
  <c r="C35" i="11"/>
  <c r="D34" i="11"/>
  <c r="C34" i="11"/>
  <c r="D33" i="11"/>
  <c r="C33" i="11"/>
  <c r="D32" i="11" l="1"/>
  <c r="C32" i="11"/>
  <c r="D31" i="11"/>
  <c r="C31" i="11"/>
  <c r="D30" i="11"/>
  <c r="C30" i="11"/>
  <c r="D29" i="11"/>
  <c r="C29" i="11"/>
  <c r="D28" i="11"/>
  <c r="C28" i="11"/>
  <c r="D27" i="11"/>
  <c r="C27" i="11"/>
  <c r="D26" i="11" l="1"/>
  <c r="C26" i="11"/>
  <c r="D25" i="11"/>
  <c r="C25" i="11"/>
  <c r="D24" i="11"/>
  <c r="C24" i="11"/>
  <c r="D23" i="11"/>
  <c r="C23" i="11"/>
  <c r="D22" i="11"/>
  <c r="C22" i="11"/>
  <c r="D21" i="11"/>
  <c r="C21" i="11"/>
  <c r="D20" i="11" l="1"/>
  <c r="C20" i="11"/>
  <c r="D19" i="11"/>
  <c r="C19" i="11"/>
  <c r="D18" i="11"/>
  <c r="C18" i="11"/>
  <c r="D17" i="11"/>
  <c r="C17" i="11"/>
  <c r="D16" i="11"/>
  <c r="C16" i="11"/>
  <c r="D15" i="11"/>
  <c r="C15" i="11"/>
  <c r="D86" i="10" l="1"/>
  <c r="C86" i="10"/>
  <c r="D85" i="10"/>
  <c r="C85" i="10"/>
  <c r="D84" i="10"/>
  <c r="C84" i="10"/>
  <c r="D83" i="10"/>
  <c r="C83" i="10"/>
  <c r="D82" i="10"/>
  <c r="C82" i="10"/>
  <c r="D81" i="10"/>
  <c r="C81" i="10"/>
  <c r="D80" i="10" l="1"/>
  <c r="C80" i="10"/>
  <c r="D79" i="10"/>
  <c r="C79" i="10"/>
  <c r="D78" i="10"/>
  <c r="C78" i="10"/>
  <c r="D77" i="10"/>
  <c r="C77" i="10"/>
  <c r="D76" i="10"/>
  <c r="C76" i="10"/>
  <c r="D75" i="10"/>
  <c r="C75" i="10"/>
  <c r="D69" i="10" l="1"/>
  <c r="D70" i="10"/>
  <c r="D71" i="10"/>
  <c r="D72" i="10"/>
  <c r="D73" i="10"/>
  <c r="D74" i="10"/>
  <c r="C69" i="10"/>
  <c r="C70" i="10"/>
  <c r="C71" i="10"/>
  <c r="C72" i="10"/>
  <c r="C73" i="10"/>
  <c r="C74" i="10"/>
  <c r="C63" i="10" l="1"/>
  <c r="C64" i="10"/>
  <c r="C65" i="10"/>
  <c r="C66" i="10"/>
  <c r="C67" i="10"/>
  <c r="C68" i="10"/>
  <c r="D63" i="10"/>
  <c r="D64" i="10"/>
  <c r="D65" i="10"/>
  <c r="D66" i="10"/>
  <c r="D67" i="10"/>
  <c r="D68" i="10"/>
  <c r="D62" i="10" l="1"/>
  <c r="C62" i="10"/>
  <c r="D61" i="10"/>
  <c r="C61" i="10"/>
  <c r="D60" i="10"/>
  <c r="C60" i="10"/>
  <c r="D59" i="10"/>
  <c r="C59" i="10"/>
  <c r="D58" i="10"/>
  <c r="C58" i="10"/>
  <c r="D57" i="10"/>
  <c r="C57" i="10"/>
  <c r="D56" i="10" l="1"/>
  <c r="C56" i="10"/>
  <c r="D55" i="10"/>
  <c r="C55" i="10"/>
  <c r="D54" i="10"/>
  <c r="C54" i="10"/>
  <c r="D53" i="10"/>
  <c r="C53" i="10"/>
  <c r="D52" i="10"/>
  <c r="C52" i="10"/>
  <c r="D51" i="10"/>
  <c r="C51" i="10"/>
  <c r="C47" i="10" l="1"/>
  <c r="D50" i="10"/>
  <c r="C50" i="10"/>
  <c r="D49" i="10"/>
  <c r="C49" i="10"/>
  <c r="D48" i="10"/>
  <c r="C48" i="10"/>
  <c r="D47" i="10"/>
  <c r="D46" i="10"/>
  <c r="C46" i="10"/>
  <c r="D45" i="10"/>
  <c r="C45" i="10"/>
  <c r="D44" i="10" l="1"/>
  <c r="C44" i="10"/>
  <c r="D43" i="10"/>
  <c r="C43" i="10"/>
  <c r="D42" i="10"/>
  <c r="C42" i="10"/>
  <c r="D41" i="10"/>
  <c r="C41" i="10"/>
  <c r="D40" i="10"/>
  <c r="C40" i="10"/>
  <c r="D39" i="10"/>
  <c r="C39" i="10"/>
  <c r="D38" i="10" l="1"/>
  <c r="C38" i="10"/>
  <c r="D37" i="10"/>
  <c r="C37" i="10"/>
  <c r="D36" i="10"/>
  <c r="C36" i="10"/>
  <c r="D35" i="10"/>
  <c r="C35" i="10"/>
  <c r="D34" i="10"/>
  <c r="C34" i="10"/>
  <c r="D33" i="10"/>
  <c r="C33" i="10"/>
  <c r="D32" i="10" l="1"/>
  <c r="C32" i="10"/>
  <c r="D31" i="10"/>
  <c r="C31" i="10"/>
  <c r="D30" i="10"/>
  <c r="C30" i="10"/>
  <c r="D29" i="10"/>
  <c r="C29" i="10"/>
  <c r="D28" i="10"/>
  <c r="C28" i="10"/>
  <c r="D27" i="10"/>
  <c r="C27" i="10"/>
  <c r="D26" i="10" l="1"/>
  <c r="C26" i="10"/>
  <c r="D25" i="10"/>
  <c r="C25" i="10"/>
  <c r="D24" i="10"/>
  <c r="C24" i="10"/>
  <c r="D23" i="10"/>
  <c r="C23" i="10"/>
  <c r="D22" i="10"/>
  <c r="C22" i="10"/>
  <c r="D21" i="10"/>
  <c r="C21" i="10"/>
  <c r="D20" i="10" l="1"/>
  <c r="C20" i="10"/>
  <c r="D19" i="10"/>
  <c r="C19" i="10"/>
  <c r="D18" i="10"/>
  <c r="C18" i="10"/>
  <c r="D17" i="10"/>
  <c r="C17" i="10"/>
  <c r="D16" i="10"/>
  <c r="C16" i="10"/>
  <c r="D15" i="10"/>
  <c r="C15" i="10"/>
  <c r="D81" i="8" l="1"/>
  <c r="D82" i="8"/>
  <c r="D83" i="8"/>
  <c r="D84" i="8"/>
  <c r="D85" i="8"/>
  <c r="D86" i="8"/>
  <c r="C81" i="8"/>
  <c r="C82" i="8"/>
  <c r="C83" i="8"/>
  <c r="C84" i="8"/>
  <c r="C85" i="8"/>
  <c r="C86" i="8"/>
  <c r="D80" i="8" l="1"/>
  <c r="C80" i="8"/>
  <c r="D79" i="8"/>
  <c r="C79" i="8"/>
  <c r="D78" i="8"/>
  <c r="C78" i="8"/>
  <c r="D77" i="8"/>
  <c r="C77" i="8"/>
  <c r="D76" i="8"/>
  <c r="C76" i="8"/>
  <c r="D75" i="8"/>
  <c r="C75" i="8"/>
  <c r="D74" i="8" l="1"/>
  <c r="C74" i="8"/>
  <c r="D73" i="8"/>
  <c r="C73" i="8"/>
  <c r="D72" i="8"/>
  <c r="C72" i="8"/>
  <c r="D71" i="8"/>
  <c r="C71" i="8"/>
  <c r="D70" i="8"/>
  <c r="C70" i="8"/>
  <c r="D69" i="8"/>
  <c r="C69" i="8"/>
  <c r="D68" i="8" l="1"/>
  <c r="C68" i="8"/>
  <c r="D67" i="8"/>
  <c r="C67" i="8"/>
  <c r="D66" i="8"/>
  <c r="C66" i="8"/>
  <c r="D65" i="8"/>
  <c r="C65" i="8"/>
  <c r="D64" i="8"/>
  <c r="C64" i="8"/>
  <c r="D63" i="8"/>
  <c r="C63" i="8"/>
  <c r="D62" i="8" l="1"/>
  <c r="C62" i="8"/>
  <c r="D61" i="8"/>
  <c r="C61" i="8"/>
  <c r="D60" i="8"/>
  <c r="C60" i="8"/>
  <c r="D59" i="8"/>
  <c r="C59" i="8"/>
  <c r="D58" i="8"/>
  <c r="C58" i="8"/>
  <c r="D57" i="8"/>
  <c r="C57" i="8"/>
  <c r="D56" i="8" l="1"/>
  <c r="C56" i="8"/>
  <c r="D55" i="8"/>
  <c r="C55" i="8"/>
  <c r="D54" i="8"/>
  <c r="C54" i="8"/>
  <c r="D53" i="8"/>
  <c r="C53" i="8"/>
  <c r="D52" i="8"/>
  <c r="C52" i="8"/>
  <c r="D51" i="8"/>
  <c r="C51" i="8"/>
  <c r="D50" i="8" l="1"/>
  <c r="C50" i="8"/>
  <c r="D49" i="8"/>
  <c r="C49" i="8"/>
  <c r="D48" i="8"/>
  <c r="C48" i="8"/>
  <c r="D47" i="8"/>
  <c r="C47" i="8"/>
  <c r="D46" i="8"/>
  <c r="C46" i="8"/>
  <c r="D45" i="8"/>
  <c r="C45" i="8"/>
  <c r="C40" i="8" l="1"/>
  <c r="C41" i="8"/>
  <c r="C42" i="8"/>
  <c r="C43" i="8"/>
  <c r="C44" i="8"/>
  <c r="C39" i="8"/>
  <c r="C38" i="8"/>
  <c r="D39" i="8"/>
  <c r="D40" i="8"/>
  <c r="D41" i="8"/>
  <c r="D42" i="8"/>
  <c r="D43" i="8"/>
  <c r="D44" i="8"/>
  <c r="C33" i="8"/>
  <c r="C34" i="8"/>
  <c r="C35" i="8"/>
  <c r="C36" i="8"/>
  <c r="C37" i="8"/>
  <c r="D33" i="8"/>
  <c r="D34" i="8"/>
  <c r="D35" i="8"/>
  <c r="D36" i="8"/>
  <c r="D37" i="8"/>
  <c r="D38" i="8"/>
  <c r="C26" i="8" l="1"/>
  <c r="C25" i="8"/>
  <c r="C24" i="8"/>
  <c r="C23" i="8"/>
  <c r="C22" i="8"/>
  <c r="C21" i="8"/>
  <c r="D32" i="8"/>
  <c r="C32" i="8"/>
  <c r="D31" i="8"/>
  <c r="C31" i="8"/>
  <c r="D30" i="8"/>
  <c r="C30" i="8"/>
  <c r="D29" i="8"/>
  <c r="C29" i="8"/>
  <c r="D28" i="8"/>
  <c r="C28" i="8"/>
  <c r="D27" i="8"/>
  <c r="C27" i="8"/>
  <c r="D26" i="8"/>
  <c r="D25" i="8"/>
  <c r="D24" i="8"/>
  <c r="D23" i="8"/>
  <c r="D22" i="8"/>
  <c r="D21" i="8"/>
  <c r="D20" i="8" l="1"/>
  <c r="C20" i="8"/>
  <c r="D19" i="8"/>
  <c r="C19" i="8"/>
  <c r="D18" i="8"/>
  <c r="C18" i="8"/>
  <c r="D17" i="8"/>
  <c r="C17" i="8"/>
  <c r="D16" i="8"/>
  <c r="C16" i="8"/>
  <c r="D15" i="8"/>
  <c r="C15" i="8"/>
  <c r="D86" i="7"/>
  <c r="C86" i="7"/>
  <c r="D85" i="7"/>
  <c r="C85" i="7"/>
  <c r="D84" i="7"/>
  <c r="C84" i="7"/>
  <c r="D83" i="7"/>
  <c r="C83" i="7"/>
  <c r="D82" i="7"/>
  <c r="C82" i="7"/>
  <c r="D81" i="7"/>
  <c r="C81" i="7"/>
  <c r="D80" i="7" l="1"/>
  <c r="C80" i="7"/>
  <c r="D79" i="7"/>
  <c r="C79" i="7"/>
  <c r="D78" i="7"/>
  <c r="C78" i="7"/>
  <c r="D77" i="7"/>
  <c r="C77" i="7"/>
  <c r="D76" i="7"/>
  <c r="C76" i="7"/>
  <c r="D75" i="7"/>
  <c r="C75" i="7"/>
  <c r="D74" i="7" l="1"/>
  <c r="C74" i="7"/>
  <c r="D73" i="7"/>
  <c r="C73" i="7"/>
  <c r="D72" i="7"/>
  <c r="C72" i="7"/>
  <c r="D71" i="7"/>
  <c r="C71" i="7"/>
  <c r="D70" i="7"/>
  <c r="C70" i="7"/>
  <c r="D69" i="7"/>
  <c r="C69" i="7"/>
  <c r="D68" i="7" l="1"/>
  <c r="C68" i="7"/>
  <c r="D67" i="7"/>
  <c r="C67" i="7"/>
  <c r="D66" i="7"/>
  <c r="C66" i="7"/>
  <c r="D65" i="7"/>
  <c r="C65" i="7"/>
  <c r="D64" i="7"/>
  <c r="C64" i="7"/>
  <c r="D63" i="7"/>
  <c r="C63" i="7"/>
  <c r="D62" i="7" l="1"/>
  <c r="C62" i="7"/>
  <c r="D61" i="7"/>
  <c r="C61" i="7"/>
  <c r="D60" i="7"/>
  <c r="C60" i="7"/>
  <c r="D59" i="7"/>
  <c r="C59" i="7"/>
  <c r="D58" i="7"/>
  <c r="C58" i="7"/>
  <c r="D57" i="7"/>
  <c r="C57" i="7"/>
  <c r="D56" i="7" l="1"/>
  <c r="C56" i="7"/>
  <c r="D55" i="7"/>
  <c r="C55" i="7"/>
  <c r="D54" i="7"/>
  <c r="C54" i="7"/>
  <c r="D53" i="7"/>
  <c r="C53" i="7"/>
  <c r="D52" i="7"/>
  <c r="C52" i="7"/>
  <c r="D51" i="7"/>
  <c r="C51" i="7"/>
  <c r="D50" i="7" l="1"/>
  <c r="C50" i="7"/>
  <c r="D49" i="7"/>
  <c r="C49" i="7"/>
  <c r="D48" i="7"/>
  <c r="C48" i="7"/>
  <c r="D47" i="7"/>
  <c r="C47" i="7"/>
  <c r="D46" i="7"/>
  <c r="C46" i="7"/>
  <c r="D45" i="7"/>
  <c r="C45" i="7"/>
  <c r="D44" i="7" l="1"/>
  <c r="C44" i="7"/>
  <c r="D43" i="7"/>
  <c r="C43" i="7"/>
  <c r="D42" i="7"/>
  <c r="C42" i="7"/>
  <c r="D41" i="7"/>
  <c r="C41" i="7"/>
  <c r="D40" i="7"/>
  <c r="C40" i="7"/>
  <c r="D39" i="7"/>
  <c r="C39" i="7"/>
  <c r="D38" i="7" l="1"/>
  <c r="C38" i="7"/>
  <c r="D37" i="7"/>
  <c r="C37" i="7"/>
  <c r="D36" i="7"/>
  <c r="C36" i="7"/>
  <c r="D35" i="7"/>
  <c r="C35" i="7"/>
  <c r="D34" i="7"/>
  <c r="C34" i="7"/>
  <c r="D33" i="7"/>
  <c r="C33" i="7"/>
  <c r="D32" i="7" l="1"/>
  <c r="C32" i="7"/>
  <c r="D31" i="7"/>
  <c r="C31" i="7"/>
  <c r="D30" i="7"/>
  <c r="C30" i="7"/>
  <c r="D29" i="7"/>
  <c r="C29" i="7"/>
  <c r="D28" i="7"/>
  <c r="C28" i="7"/>
  <c r="D27" i="7"/>
  <c r="C27" i="7"/>
  <c r="D26" i="7" l="1"/>
  <c r="C26" i="7"/>
  <c r="D25" i="7"/>
  <c r="C25" i="7"/>
  <c r="D24" i="7"/>
  <c r="C24" i="7"/>
  <c r="D23" i="7"/>
  <c r="C23" i="7"/>
  <c r="D22" i="7"/>
  <c r="C22" i="7"/>
  <c r="D21" i="7"/>
  <c r="C21" i="7"/>
  <c r="D20" i="7" l="1"/>
  <c r="C20" i="7"/>
  <c r="D19" i="7"/>
  <c r="C19" i="7"/>
  <c r="D18" i="7"/>
  <c r="C18" i="7"/>
  <c r="D17" i="7"/>
  <c r="C17" i="7"/>
  <c r="D16" i="7"/>
  <c r="C16" i="7"/>
  <c r="D15" i="7"/>
  <c r="C15" i="7"/>
  <c r="D86" i="6" l="1"/>
  <c r="C86" i="6"/>
  <c r="D85" i="6"/>
  <c r="C85" i="6"/>
  <c r="D84" i="6"/>
  <c r="C84" i="6"/>
  <c r="D83" i="6"/>
  <c r="C83" i="6"/>
  <c r="D82" i="6"/>
  <c r="C82" i="6"/>
  <c r="D81" i="6"/>
  <c r="C81" i="6"/>
  <c r="C80" i="6"/>
  <c r="C79" i="6"/>
  <c r="C78" i="6"/>
  <c r="C77" i="6"/>
  <c r="C76" i="6"/>
  <c r="C75" i="6"/>
  <c r="D80" i="6" l="1"/>
  <c r="D79" i="6"/>
  <c r="D78" i="6"/>
  <c r="D77" i="6"/>
  <c r="D76" i="6"/>
  <c r="D75" i="6"/>
  <c r="D74" i="6" l="1"/>
  <c r="C74" i="6"/>
  <c r="D73" i="6"/>
  <c r="C73" i="6"/>
  <c r="D72" i="6"/>
  <c r="C72" i="6"/>
  <c r="D71" i="6"/>
  <c r="C71" i="6"/>
  <c r="D70" i="6"/>
  <c r="C70" i="6"/>
  <c r="D69" i="6"/>
  <c r="C69" i="6"/>
  <c r="D68" i="6" l="1"/>
  <c r="C68" i="6"/>
  <c r="D67" i="6"/>
  <c r="C67" i="6"/>
  <c r="D66" i="6"/>
  <c r="C66" i="6"/>
  <c r="D65" i="6"/>
  <c r="C65" i="6"/>
  <c r="D64" i="6"/>
  <c r="C64" i="6"/>
  <c r="D63" i="6"/>
  <c r="C63" i="6"/>
  <c r="D57" i="6" l="1"/>
  <c r="D58" i="6"/>
  <c r="D59" i="6"/>
  <c r="D60" i="6"/>
  <c r="D61" i="6"/>
  <c r="D62" i="6"/>
  <c r="C62" i="6"/>
  <c r="C61" i="6"/>
  <c r="C60" i="6"/>
  <c r="C59" i="6"/>
  <c r="C58" i="6"/>
  <c r="C57" i="6"/>
  <c r="D56" i="6" l="1"/>
  <c r="C56" i="6"/>
  <c r="D55" i="6"/>
  <c r="C55" i="6"/>
  <c r="D54" i="6"/>
  <c r="C54" i="6"/>
  <c r="D53" i="6"/>
  <c r="C53" i="6"/>
  <c r="D52" i="6"/>
  <c r="C52" i="6"/>
  <c r="D51" i="6"/>
  <c r="C51" i="6"/>
  <c r="D50" i="6" l="1"/>
  <c r="C50" i="6"/>
  <c r="D49" i="6"/>
  <c r="C49" i="6"/>
  <c r="D48" i="6"/>
  <c r="C48" i="6"/>
  <c r="D47" i="6"/>
  <c r="C47" i="6"/>
  <c r="D46" i="6"/>
  <c r="C46" i="6"/>
  <c r="D45" i="6"/>
  <c r="C45" i="6"/>
  <c r="D44" i="6" l="1"/>
  <c r="C44" i="6"/>
  <c r="D43" i="6"/>
  <c r="C43" i="6"/>
  <c r="D42" i="6"/>
  <c r="C42" i="6"/>
  <c r="D41" i="6"/>
  <c r="C41" i="6"/>
  <c r="D40" i="6"/>
  <c r="C40" i="6"/>
  <c r="D39" i="6"/>
  <c r="C39" i="6"/>
  <c r="D38" i="6" l="1"/>
  <c r="C38" i="6"/>
  <c r="D37" i="6"/>
  <c r="C37" i="6"/>
  <c r="D36" i="6"/>
  <c r="C36" i="6"/>
  <c r="D35" i="6"/>
  <c r="C35" i="6"/>
  <c r="D34" i="6"/>
  <c r="C34" i="6"/>
  <c r="D33" i="6"/>
  <c r="C33" i="6"/>
  <c r="D32" i="6" l="1"/>
  <c r="C32" i="6"/>
  <c r="D31" i="6"/>
  <c r="C31" i="6"/>
  <c r="D30" i="6"/>
  <c r="C30" i="6"/>
  <c r="D29" i="6"/>
  <c r="C29" i="6"/>
  <c r="D28" i="6"/>
  <c r="C28" i="6"/>
  <c r="D27" i="6"/>
  <c r="C27" i="6"/>
  <c r="C132" i="4" l="1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D86" i="3"/>
  <c r="C86" i="3"/>
  <c r="D85" i="3"/>
  <c r="C85" i="3"/>
  <c r="D84" i="3"/>
  <c r="C84" i="3"/>
  <c r="D83" i="3"/>
  <c r="C83" i="3"/>
  <c r="D82" i="3"/>
  <c r="C82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C38" i="3"/>
  <c r="C37" i="3"/>
  <c r="C36" i="3"/>
  <c r="C35" i="3"/>
  <c r="C34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</calcChain>
</file>

<file path=xl/sharedStrings.xml><?xml version="1.0" encoding="utf-8"?>
<sst xmlns="http://schemas.openxmlformats.org/spreadsheetml/2006/main" count="336" uniqueCount="28">
  <si>
    <t>Fecha subasta</t>
  </si>
  <si>
    <t>Plazos (días)</t>
  </si>
  <si>
    <t>Montos Anunciados</t>
  </si>
  <si>
    <t>Ofertado #</t>
  </si>
  <si>
    <t>Asignado #</t>
  </si>
  <si>
    <t>Fecha de Vencimiento</t>
  </si>
  <si>
    <t>Fecha</t>
  </si>
  <si>
    <t>Fecha Liquidación</t>
  </si>
  <si>
    <t>Montos Ofertados</t>
  </si>
  <si>
    <t>Montos Asignados</t>
  </si>
  <si>
    <t>Montos (millones de guaraníes)</t>
  </si>
  <si>
    <t>Cantidad de Posturas</t>
  </si>
  <si>
    <t>Tasa de Interés Ofertada</t>
  </si>
  <si>
    <t>Promedio</t>
  </si>
  <si>
    <t>Mínima</t>
  </si>
  <si>
    <t>Máxima</t>
  </si>
  <si>
    <t>Tasa de Interés Asignada</t>
  </si>
  <si>
    <t xml:space="preserve">Plazos Estandarizados </t>
  </si>
  <si>
    <t xml:space="preserve">Plazos Residuales </t>
  </si>
  <si>
    <r>
      <t>SUBASTAS DE LRM 2016</t>
    </r>
    <r>
      <rPr>
        <b/>
        <vertAlign val="superscript"/>
        <sz val="22"/>
        <color theme="3" tint="-0.499984740745262"/>
        <rFont val="Humanst521 BT"/>
        <family val="2"/>
      </rPr>
      <t>1</t>
    </r>
  </si>
  <si>
    <r>
      <t>SUBASTAS DE LRM 2015</t>
    </r>
    <r>
      <rPr>
        <b/>
        <vertAlign val="superscript"/>
        <sz val="22"/>
        <color theme="3" tint="-0.499984740745262"/>
        <rFont val="Humanst521 BT"/>
        <family val="2"/>
      </rPr>
      <t>1</t>
    </r>
  </si>
  <si>
    <r>
      <t>SUBASTAS DE LRM 2014</t>
    </r>
    <r>
      <rPr>
        <b/>
        <vertAlign val="superscript"/>
        <sz val="22"/>
        <color theme="3" tint="-0.499984740745262"/>
        <rFont val="Humanst521 BT"/>
        <family val="2"/>
      </rPr>
      <t>1</t>
    </r>
  </si>
  <si>
    <r>
      <t>SUBASTAS DE LRM 2013</t>
    </r>
    <r>
      <rPr>
        <b/>
        <vertAlign val="superscript"/>
        <sz val="22"/>
        <color theme="3" tint="-0.499984740745262"/>
        <rFont val="Humanst521 BT"/>
        <family val="2"/>
      </rPr>
      <t>1</t>
    </r>
  </si>
  <si>
    <t>(1)  El Banco Central del Paraguay realiza la colocación de las Letras de Regulación Monetaria mediante la Modalidad de Subasta Holandesa (precio único) a partir del 29 de mayo de 2014.</t>
  </si>
  <si>
    <r>
      <t>SUBASTAS DE LRM 2017</t>
    </r>
    <r>
      <rPr>
        <b/>
        <vertAlign val="superscript"/>
        <sz val="22"/>
        <color theme="3" tint="-0.499984740745262"/>
        <rFont val="Humanst521 BT"/>
        <family val="2"/>
      </rPr>
      <t>1</t>
    </r>
  </si>
  <si>
    <r>
      <t>SUBASTAS DE LRM 2018</t>
    </r>
    <r>
      <rPr>
        <b/>
        <vertAlign val="superscript"/>
        <sz val="22"/>
        <color theme="3" tint="-0.499984740745262"/>
        <rFont val="Humanst521 BT"/>
        <family val="2"/>
      </rPr>
      <t>1</t>
    </r>
  </si>
  <si>
    <t>SUBASTAS DE LRM 2019</t>
  </si>
  <si>
    <t>SUBASTAS DE LRM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</si>
</sst>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(* #,##0.00_);_(* \(#,##0.00\);_(* &quot;-&quot;??_);_(@_)"/>
    <numFmt numFmtId="166" formatCode="_-* #,##0\ _€_-;\-* #,##0\ _€_-;_-* &quot;-&quot;\ _€_-;_-@_-"/>
    <numFmt numFmtId="167" formatCode="_-* #,##0.00\ _€_-;\-* #,##0.00\ _€_-;_-* &quot;-&quot;??\ _€_-;_-@_-"/>
    <numFmt numFmtId="168" formatCode="_(&quot;Gs&quot;\ * #,##0.00_);_(&quot;Gs&quot;\ * \(#,##0.00\);_(&quot;Gs&quot;\ * &quot;-&quot;??_);_(@_)"/>
    <numFmt numFmtId="169" formatCode="_(* #,##0_);_(* \(#,##0\);_(* &quot;-&quot;??_);_(@_)"/>
    <numFmt numFmtId="170" formatCode="#,##0[$€];[Red]\-#,##0[$€]"/>
    <numFmt numFmtId="171" formatCode="#,##0&quot; Pts&quot;_);\(#,##0&quot; Pts&quot;\)"/>
    <numFmt numFmtId="172" formatCode="General_)"/>
    <numFmt numFmtId="173" formatCode="[$-F400]h:mm:ss\ AM/PM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Courier"/>
      <family val="3"/>
    </font>
    <font>
      <sz val="10"/>
      <name val="Tms Rmn"/>
    </font>
    <font>
      <b/>
      <sz val="18"/>
      <color theme="1"/>
      <name val="Humanst521 BT"/>
      <family val="2"/>
    </font>
    <font>
      <sz val="11"/>
      <color theme="1"/>
      <name val="Humanst521 BT"/>
      <family val="2"/>
    </font>
    <font>
      <b/>
      <sz val="11"/>
      <color theme="0"/>
      <name val="Humanst521 BT"/>
      <family val="2"/>
    </font>
    <font>
      <b/>
      <sz val="10"/>
      <color theme="1"/>
      <name val="Humanst521 BT"/>
      <family val="2"/>
    </font>
    <font>
      <sz val="10"/>
      <color theme="1"/>
      <name val="Humanst521 BT"/>
      <family val="2"/>
    </font>
    <font>
      <b/>
      <sz val="22"/>
      <color theme="3" tint="-0.499984740745262"/>
      <name val="Humanst521 BT"/>
      <family val="2"/>
    </font>
    <font>
      <b/>
      <vertAlign val="superscript"/>
      <sz val="22"/>
      <color theme="3" tint="-0.499984740745262"/>
      <name val="Humanst521 BT"/>
      <family val="2"/>
    </font>
    <font>
      <b/>
      <sz val="11"/>
      <color theme="1"/>
      <name val="Humanst521 BT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64">
    <xf numFmtId="0" fontId="0" fillId="0" borderId="0"/>
    <xf numFmtId="165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37" fontId="6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171" fontId="3" fillId="0" borderId="0"/>
    <xf numFmtId="0" fontId="2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172" fontId="8" fillId="0" borderId="0"/>
    <xf numFmtId="37" fontId="6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72" fontId="8" fillId="0" borderId="0"/>
    <xf numFmtId="0" fontId="1" fillId="0" borderId="0"/>
    <xf numFmtId="17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 applyNumberFormat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0" fontId="1" fillId="0" borderId="0"/>
    <xf numFmtId="0" fontId="3" fillId="0" borderId="0" applyNumberFormat="0"/>
    <xf numFmtId="0" fontId="1" fillId="0" borderId="0"/>
    <xf numFmtId="37" fontId="7" fillId="0" borderId="0"/>
    <xf numFmtId="0" fontId="1" fillId="0" borderId="0"/>
    <xf numFmtId="37" fontId="7" fillId="0" borderId="0"/>
    <xf numFmtId="0" fontId="1" fillId="0" borderId="0"/>
    <xf numFmtId="37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37" fontId="7" fillId="0" borderId="0"/>
    <xf numFmtId="37" fontId="7" fillId="0" borderId="0"/>
    <xf numFmtId="171" fontId="3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4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0" fontId="1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0" fontId="2" fillId="0" borderId="0"/>
    <xf numFmtId="0" fontId="1" fillId="0" borderId="0"/>
    <xf numFmtId="0" fontId="2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2" fillId="0" borderId="0"/>
    <xf numFmtId="0" fontId="2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173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5">
    <xf numFmtId="0" fontId="0" fillId="0" borderId="0" xfId="0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169" fontId="10" fillId="0" borderId="0" xfId="1" applyNumberFormat="1" applyFont="1" applyAlignment="1">
      <alignment horizontal="center"/>
    </xf>
    <xf numFmtId="0" fontId="10" fillId="0" borderId="0" xfId="0" applyFont="1"/>
    <xf numFmtId="14" fontId="10" fillId="15" borderId="3" xfId="0" applyNumberFormat="1" applyFont="1" applyFill="1" applyBorder="1" applyAlignment="1">
      <alignment horizontal="center"/>
    </xf>
    <xf numFmtId="169" fontId="10" fillId="15" borderId="3" xfId="1" applyNumberFormat="1" applyFont="1" applyFill="1" applyBorder="1" applyAlignment="1">
      <alignment horizontal="center"/>
    </xf>
    <xf numFmtId="3" fontId="10" fillId="15" borderId="3" xfId="0" applyNumberFormat="1" applyFont="1" applyFill="1" applyBorder="1" applyAlignment="1">
      <alignment horizontal="center"/>
    </xf>
    <xf numFmtId="2" fontId="10" fillId="15" borderId="3" xfId="0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/>
    </xf>
    <xf numFmtId="169" fontId="10" fillId="0" borderId="3" xfId="1" applyNumberFormat="1" applyFont="1" applyFill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3" fontId="10" fillId="15" borderId="3" xfId="0" applyNumberFormat="1" applyFont="1" applyFill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12" fillId="17" borderId="2" xfId="0" applyFont="1" applyFill="1" applyBorder="1" applyAlignment="1">
      <alignment horizontal="center" vertical="center" wrapText="1"/>
    </xf>
    <xf numFmtId="3" fontId="12" fillId="17" borderId="2" xfId="0" applyNumberFormat="1" applyFont="1" applyFill="1" applyBorder="1" applyAlignment="1">
      <alignment horizontal="center" vertical="center" wrapText="1"/>
    </xf>
    <xf numFmtId="169" fontId="12" fillId="17" borderId="2" xfId="1" applyNumberFormat="1" applyFont="1" applyFill="1" applyBorder="1" applyAlignment="1">
      <alignment horizontal="center" vertical="center" wrapText="1"/>
    </xf>
    <xf numFmtId="169" fontId="12" fillId="17" borderId="3" xfId="1" applyNumberFormat="1" applyFont="1" applyFill="1" applyBorder="1" applyAlignment="1">
      <alignment horizontal="center" vertical="center" wrapText="1"/>
    </xf>
    <xf numFmtId="3" fontId="12" fillId="17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/>
    <xf numFmtId="2" fontId="10" fillId="15" borderId="3" xfId="1" applyNumberFormat="1" applyFont="1" applyFill="1" applyBorder="1" applyAlignment="1">
      <alignment horizontal="center"/>
    </xf>
    <xf numFmtId="2" fontId="10" fillId="0" borderId="3" xfId="1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center"/>
    </xf>
    <xf numFmtId="169" fontId="13" fillId="0" borderId="0" xfId="1" applyNumberFormat="1" applyFont="1" applyAlignment="1">
      <alignment horizontal="center"/>
    </xf>
    <xf numFmtId="0" fontId="13" fillId="0" borderId="0" xfId="0" applyFont="1"/>
    <xf numFmtId="0" fontId="16" fillId="0" borderId="0" xfId="0" applyFont="1"/>
    <xf numFmtId="2" fontId="16" fillId="15" borderId="3" xfId="0" applyNumberFormat="1" applyFont="1" applyFill="1" applyBorder="1" applyAlignment="1">
      <alignment horizontal="center"/>
    </xf>
    <xf numFmtId="2" fontId="16" fillId="15" borderId="3" xfId="1" applyNumberFormat="1" applyFont="1" applyFill="1" applyBorder="1" applyAlignment="1">
      <alignment horizontal="center"/>
    </xf>
    <xf numFmtId="2" fontId="16" fillId="0" borderId="3" xfId="1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2" fontId="16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169" fontId="10" fillId="0" borderId="0" xfId="1" applyNumberFormat="1" applyFont="1" applyFill="1" applyBorder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0" borderId="0" xfId="1" applyNumberFormat="1" applyFont="1" applyFill="1" applyBorder="1" applyAlignment="1">
      <alignment horizontal="center"/>
    </xf>
    <xf numFmtId="2" fontId="16" fillId="0" borderId="0" xfId="1" applyNumberFormat="1" applyFont="1" applyFill="1" applyBorder="1" applyAlignment="1">
      <alignment horizontal="center"/>
    </xf>
    <xf numFmtId="14" fontId="10" fillId="18" borderId="3" xfId="0" applyNumberFormat="1" applyFont="1" applyFill="1" applyBorder="1" applyAlignment="1">
      <alignment horizontal="center"/>
    </xf>
    <xf numFmtId="169" fontId="10" fillId="18" borderId="3" xfId="1" applyNumberFormat="1" applyFont="1" applyFill="1" applyBorder="1" applyAlignment="1">
      <alignment horizontal="center"/>
    </xf>
    <xf numFmtId="3" fontId="10" fillId="18" borderId="3" xfId="0" applyNumberFormat="1" applyFont="1" applyFill="1" applyBorder="1" applyAlignment="1">
      <alignment horizontal="center"/>
    </xf>
    <xf numFmtId="2" fontId="10" fillId="18" borderId="3" xfId="0" applyNumberFormat="1" applyFont="1" applyFill="1" applyBorder="1" applyAlignment="1">
      <alignment horizontal="center"/>
    </xf>
    <xf numFmtId="2" fontId="10" fillId="18" borderId="3" xfId="1" applyNumberFormat="1" applyFont="1" applyFill="1" applyBorder="1" applyAlignment="1">
      <alignment horizontal="center"/>
    </xf>
    <xf numFmtId="2" fontId="16" fillId="18" borderId="3" xfId="1" applyNumberFormat="1" applyFont="1" applyFill="1" applyBorder="1" applyAlignment="1">
      <alignment horizontal="center"/>
    </xf>
    <xf numFmtId="14" fontId="10" fillId="18" borderId="0" xfId="0" applyNumberFormat="1" applyFont="1" applyFill="1" applyAlignment="1">
      <alignment horizontal="center"/>
    </xf>
    <xf numFmtId="169" fontId="10" fillId="18" borderId="0" xfId="1" applyNumberFormat="1" applyFont="1" applyFill="1" applyBorder="1" applyAlignment="1">
      <alignment horizontal="center"/>
    </xf>
    <xf numFmtId="3" fontId="10" fillId="18" borderId="0" xfId="0" applyNumberFormat="1" applyFont="1" applyFill="1" applyAlignment="1">
      <alignment horizontal="center"/>
    </xf>
    <xf numFmtId="2" fontId="10" fillId="18" borderId="0" xfId="0" applyNumberFormat="1" applyFont="1" applyFill="1" applyAlignment="1">
      <alignment horizontal="center"/>
    </xf>
    <xf numFmtId="2" fontId="10" fillId="18" borderId="0" xfId="1" applyNumberFormat="1" applyFont="1" applyFill="1" applyBorder="1" applyAlignment="1">
      <alignment horizontal="center"/>
    </xf>
    <xf numFmtId="2" fontId="16" fillId="18" borderId="0" xfId="1" applyNumberFormat="1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1" fillId="16" borderId="4" xfId="0" applyFont="1" applyFill="1" applyBorder="1" applyAlignment="1">
      <alignment horizontal="center" vertical="center"/>
    </xf>
    <xf numFmtId="0" fontId="11" fillId="16" borderId="6" xfId="0" applyFont="1" applyFill="1" applyBorder="1" applyAlignment="1">
      <alignment horizontal="center" vertical="center"/>
    </xf>
    <xf numFmtId="0" fontId="11" fillId="16" borderId="5" xfId="0" applyFont="1" applyFill="1" applyBorder="1" applyAlignment="1">
      <alignment horizontal="center" vertical="center"/>
    </xf>
    <xf numFmtId="3" fontId="11" fillId="16" borderId="4" xfId="0" applyNumberFormat="1" applyFont="1" applyFill="1" applyBorder="1" applyAlignment="1">
      <alignment horizontal="center" vertical="center" wrapText="1"/>
    </xf>
    <xf numFmtId="3" fontId="11" fillId="16" borderId="5" xfId="0" applyNumberFormat="1" applyFont="1" applyFill="1" applyBorder="1" applyAlignment="1">
      <alignment horizontal="center" vertical="center" wrapText="1"/>
    </xf>
    <xf numFmtId="169" fontId="11" fillId="16" borderId="4" xfId="1" applyNumberFormat="1" applyFont="1" applyFill="1" applyBorder="1" applyAlignment="1">
      <alignment horizontal="center" vertical="center" wrapText="1"/>
    </xf>
    <xf numFmtId="169" fontId="11" fillId="16" borderId="6" xfId="1" applyNumberFormat="1" applyFont="1" applyFill="1" applyBorder="1" applyAlignment="1">
      <alignment horizontal="center" vertical="center" wrapText="1"/>
    </xf>
    <xf numFmtId="169" fontId="11" fillId="16" borderId="5" xfId="1" applyNumberFormat="1" applyFont="1" applyFill="1" applyBorder="1" applyAlignment="1">
      <alignment horizontal="center" vertical="center" wrapText="1"/>
    </xf>
    <xf numFmtId="169" fontId="11" fillId="16" borderId="7" xfId="1" applyNumberFormat="1" applyFont="1" applyFill="1" applyBorder="1" applyAlignment="1">
      <alignment horizontal="center" vertical="center" wrapText="1"/>
    </xf>
    <xf numFmtId="169" fontId="11" fillId="16" borderId="8" xfId="1" applyNumberFormat="1" applyFont="1" applyFill="1" applyBorder="1" applyAlignment="1">
      <alignment horizontal="center" vertical="center" wrapText="1"/>
    </xf>
  </cellXfs>
  <cellStyles count="664">
    <cellStyle name="20% - Énfasis1 2" xfId="2" xr:uid="{00000000-0005-0000-0000-000000000000}"/>
    <cellStyle name="20% - Énfasis1 3" xfId="3" xr:uid="{00000000-0005-0000-0000-000001000000}"/>
    <cellStyle name="20% - Énfasis1 4" xfId="4" xr:uid="{00000000-0005-0000-0000-000002000000}"/>
    <cellStyle name="20% - Énfasis1 5" xfId="5" xr:uid="{00000000-0005-0000-0000-000003000000}"/>
    <cellStyle name="20% - Énfasis1 6" xfId="6" xr:uid="{00000000-0005-0000-0000-000004000000}"/>
    <cellStyle name="20% - Énfasis2 2" xfId="7" xr:uid="{00000000-0005-0000-0000-000005000000}"/>
    <cellStyle name="20% - Énfasis2 3" xfId="8" xr:uid="{00000000-0005-0000-0000-000006000000}"/>
    <cellStyle name="20% - Énfasis2 4" xfId="9" xr:uid="{00000000-0005-0000-0000-000007000000}"/>
    <cellStyle name="20% - Énfasis2 5" xfId="10" xr:uid="{00000000-0005-0000-0000-000008000000}"/>
    <cellStyle name="20% - Énfasis2 6" xfId="11" xr:uid="{00000000-0005-0000-0000-000009000000}"/>
    <cellStyle name="20% - Énfasis3 2" xfId="12" xr:uid="{00000000-0005-0000-0000-00000A000000}"/>
    <cellStyle name="20% - Énfasis3 3" xfId="13" xr:uid="{00000000-0005-0000-0000-00000B000000}"/>
    <cellStyle name="20% - Énfasis3 4" xfId="14" xr:uid="{00000000-0005-0000-0000-00000C000000}"/>
    <cellStyle name="20% - Énfasis3 5" xfId="15" xr:uid="{00000000-0005-0000-0000-00000D000000}"/>
    <cellStyle name="20% - Énfasis3 6" xfId="16" xr:uid="{00000000-0005-0000-0000-00000E000000}"/>
    <cellStyle name="20% - Énfasis4 2" xfId="17" xr:uid="{00000000-0005-0000-0000-00000F000000}"/>
    <cellStyle name="20% - Énfasis4 3" xfId="18" xr:uid="{00000000-0005-0000-0000-000010000000}"/>
    <cellStyle name="20% - Énfasis4 4" xfId="19" xr:uid="{00000000-0005-0000-0000-000011000000}"/>
    <cellStyle name="20% - Énfasis4 5" xfId="20" xr:uid="{00000000-0005-0000-0000-000012000000}"/>
    <cellStyle name="20% - Énfasis4 6" xfId="21" xr:uid="{00000000-0005-0000-0000-000013000000}"/>
    <cellStyle name="20% - Énfasis5 2" xfId="22" xr:uid="{00000000-0005-0000-0000-000014000000}"/>
    <cellStyle name="20% - Énfasis5 3" xfId="23" xr:uid="{00000000-0005-0000-0000-000015000000}"/>
    <cellStyle name="20% - Énfasis5 4" xfId="24" xr:uid="{00000000-0005-0000-0000-000016000000}"/>
    <cellStyle name="20% - Énfasis5 5" xfId="25" xr:uid="{00000000-0005-0000-0000-000017000000}"/>
    <cellStyle name="20% - Énfasis5 6" xfId="26" xr:uid="{00000000-0005-0000-0000-000018000000}"/>
    <cellStyle name="20% - Énfasis6 2" xfId="27" xr:uid="{00000000-0005-0000-0000-000019000000}"/>
    <cellStyle name="20% - Énfasis6 3" xfId="28" xr:uid="{00000000-0005-0000-0000-00001A000000}"/>
    <cellStyle name="20% - Énfasis6 4" xfId="29" xr:uid="{00000000-0005-0000-0000-00001B000000}"/>
    <cellStyle name="20% - Énfasis6 5" xfId="30" xr:uid="{00000000-0005-0000-0000-00001C000000}"/>
    <cellStyle name="20% - Énfasis6 6" xfId="31" xr:uid="{00000000-0005-0000-0000-00001D000000}"/>
    <cellStyle name="40% - Énfasis1 2" xfId="32" xr:uid="{00000000-0005-0000-0000-00001E000000}"/>
    <cellStyle name="40% - Énfasis1 3" xfId="33" xr:uid="{00000000-0005-0000-0000-00001F000000}"/>
    <cellStyle name="40% - Énfasis1 4" xfId="34" xr:uid="{00000000-0005-0000-0000-000020000000}"/>
    <cellStyle name="40% - Énfasis1 5" xfId="35" xr:uid="{00000000-0005-0000-0000-000021000000}"/>
    <cellStyle name="40% - Énfasis1 6" xfId="36" xr:uid="{00000000-0005-0000-0000-000022000000}"/>
    <cellStyle name="40% - Énfasis2 2" xfId="37" xr:uid="{00000000-0005-0000-0000-000023000000}"/>
    <cellStyle name="40% - Énfasis2 3" xfId="38" xr:uid="{00000000-0005-0000-0000-000024000000}"/>
    <cellStyle name="40% - Énfasis2 4" xfId="39" xr:uid="{00000000-0005-0000-0000-000025000000}"/>
    <cellStyle name="40% - Énfasis2 5" xfId="40" xr:uid="{00000000-0005-0000-0000-000026000000}"/>
    <cellStyle name="40% - Énfasis2 6" xfId="41" xr:uid="{00000000-0005-0000-0000-000027000000}"/>
    <cellStyle name="40% - Énfasis3 2" xfId="42" xr:uid="{00000000-0005-0000-0000-000028000000}"/>
    <cellStyle name="40% - Énfasis3 3" xfId="43" xr:uid="{00000000-0005-0000-0000-000029000000}"/>
    <cellStyle name="40% - Énfasis3 4" xfId="44" xr:uid="{00000000-0005-0000-0000-00002A000000}"/>
    <cellStyle name="40% - Énfasis3 5" xfId="45" xr:uid="{00000000-0005-0000-0000-00002B000000}"/>
    <cellStyle name="40% - Énfasis3 6" xfId="46" xr:uid="{00000000-0005-0000-0000-00002C000000}"/>
    <cellStyle name="40% - Énfasis4 2" xfId="47" xr:uid="{00000000-0005-0000-0000-00002D000000}"/>
    <cellStyle name="40% - Énfasis4 3" xfId="48" xr:uid="{00000000-0005-0000-0000-00002E000000}"/>
    <cellStyle name="40% - Énfasis4 4" xfId="49" xr:uid="{00000000-0005-0000-0000-00002F000000}"/>
    <cellStyle name="40% - Énfasis4 5" xfId="50" xr:uid="{00000000-0005-0000-0000-000030000000}"/>
    <cellStyle name="40% - Énfasis4 6" xfId="51" xr:uid="{00000000-0005-0000-0000-000031000000}"/>
    <cellStyle name="40% - Énfasis5 2" xfId="52" xr:uid="{00000000-0005-0000-0000-000032000000}"/>
    <cellStyle name="40% - Énfasis5 3" xfId="53" xr:uid="{00000000-0005-0000-0000-000033000000}"/>
    <cellStyle name="40% - Énfasis5 4" xfId="54" xr:uid="{00000000-0005-0000-0000-000034000000}"/>
    <cellStyle name="40% - Énfasis5 5" xfId="55" xr:uid="{00000000-0005-0000-0000-000035000000}"/>
    <cellStyle name="40% - Énfasis5 6" xfId="56" xr:uid="{00000000-0005-0000-0000-000036000000}"/>
    <cellStyle name="40% - Énfasis6 2" xfId="57" xr:uid="{00000000-0005-0000-0000-000037000000}"/>
    <cellStyle name="40% - Énfasis6 3" xfId="58" xr:uid="{00000000-0005-0000-0000-000038000000}"/>
    <cellStyle name="40% - Énfasis6 4" xfId="59" xr:uid="{00000000-0005-0000-0000-000039000000}"/>
    <cellStyle name="40% - Énfasis6 5" xfId="60" xr:uid="{00000000-0005-0000-0000-00003A000000}"/>
    <cellStyle name="40% - Énfasis6 6" xfId="61" xr:uid="{00000000-0005-0000-0000-00003B000000}"/>
    <cellStyle name="ANCLAS,REZONES Y SUS PARTES,DE FUNDICION,DE HIERRO O DE ACERO" xfId="62" xr:uid="{00000000-0005-0000-0000-00003C000000}"/>
    <cellStyle name="Euro" xfId="63" xr:uid="{00000000-0005-0000-0000-00003D000000}"/>
    <cellStyle name="Excel Built-in Normal" xfId="64" xr:uid="{00000000-0005-0000-0000-00003E000000}"/>
    <cellStyle name="Hipervínculo 2" xfId="65" xr:uid="{00000000-0005-0000-0000-00003F000000}"/>
    <cellStyle name="Millares" xfId="1" builtinId="3"/>
    <cellStyle name="Millares [0] 2" xfId="66" xr:uid="{00000000-0005-0000-0000-000041000000}"/>
    <cellStyle name="Millares [0] 2 2" xfId="67" xr:uid="{00000000-0005-0000-0000-000042000000}"/>
    <cellStyle name="Millares [0] 2 3" xfId="68" xr:uid="{00000000-0005-0000-0000-000043000000}"/>
    <cellStyle name="Millares 10" xfId="69" xr:uid="{00000000-0005-0000-0000-000044000000}"/>
    <cellStyle name="Millares 10 2" xfId="70" xr:uid="{00000000-0005-0000-0000-000045000000}"/>
    <cellStyle name="Millares 11" xfId="71" xr:uid="{00000000-0005-0000-0000-000046000000}"/>
    <cellStyle name="Millares 11 2" xfId="72" xr:uid="{00000000-0005-0000-0000-000047000000}"/>
    <cellStyle name="Millares 12" xfId="73" xr:uid="{00000000-0005-0000-0000-000048000000}"/>
    <cellStyle name="Millares 12 2" xfId="74" xr:uid="{00000000-0005-0000-0000-000049000000}"/>
    <cellStyle name="Millares 13" xfId="75" xr:uid="{00000000-0005-0000-0000-00004A000000}"/>
    <cellStyle name="Millares 14" xfId="76" xr:uid="{00000000-0005-0000-0000-00004B000000}"/>
    <cellStyle name="Millares 15" xfId="77" xr:uid="{00000000-0005-0000-0000-00004C000000}"/>
    <cellStyle name="Millares 16" xfId="78" xr:uid="{00000000-0005-0000-0000-00004D000000}"/>
    <cellStyle name="Millares 17" xfId="79" xr:uid="{00000000-0005-0000-0000-00004E000000}"/>
    <cellStyle name="Millares 18" xfId="80" xr:uid="{00000000-0005-0000-0000-00004F000000}"/>
    <cellStyle name="Millares 19" xfId="81" xr:uid="{00000000-0005-0000-0000-000050000000}"/>
    <cellStyle name="Millares 2" xfId="82" xr:uid="{00000000-0005-0000-0000-000051000000}"/>
    <cellStyle name="Millares 2 10" xfId="83" xr:uid="{00000000-0005-0000-0000-000052000000}"/>
    <cellStyle name="Millares 2 11" xfId="84" xr:uid="{00000000-0005-0000-0000-000053000000}"/>
    <cellStyle name="Millares 2 12" xfId="85" xr:uid="{00000000-0005-0000-0000-000054000000}"/>
    <cellStyle name="Millares 2 13" xfId="86" xr:uid="{00000000-0005-0000-0000-000055000000}"/>
    <cellStyle name="Millares 2 14" xfId="87" xr:uid="{00000000-0005-0000-0000-000056000000}"/>
    <cellStyle name="Millares 2 15" xfId="88" xr:uid="{00000000-0005-0000-0000-000057000000}"/>
    <cellStyle name="Millares 2 16" xfId="89" xr:uid="{00000000-0005-0000-0000-000058000000}"/>
    <cellStyle name="Millares 2 17" xfId="90" xr:uid="{00000000-0005-0000-0000-000059000000}"/>
    <cellStyle name="Millares 2 2" xfId="91" xr:uid="{00000000-0005-0000-0000-00005A000000}"/>
    <cellStyle name="Millares 2 2 2" xfId="92" xr:uid="{00000000-0005-0000-0000-00005B000000}"/>
    <cellStyle name="Millares 2 2 2 2" xfId="93" xr:uid="{00000000-0005-0000-0000-00005C000000}"/>
    <cellStyle name="Millares 2 2 2 3" xfId="94" xr:uid="{00000000-0005-0000-0000-00005D000000}"/>
    <cellStyle name="Millares 2 2 2 4" xfId="95" xr:uid="{00000000-0005-0000-0000-00005E000000}"/>
    <cellStyle name="Millares 2 2 3" xfId="96" xr:uid="{00000000-0005-0000-0000-00005F000000}"/>
    <cellStyle name="Millares 2 2 4" xfId="97" xr:uid="{00000000-0005-0000-0000-000060000000}"/>
    <cellStyle name="Millares 2 2 5" xfId="98" xr:uid="{00000000-0005-0000-0000-000061000000}"/>
    <cellStyle name="Millares 2 2 6" xfId="99" xr:uid="{00000000-0005-0000-0000-000062000000}"/>
    <cellStyle name="Millares 2 2 7" xfId="100" xr:uid="{00000000-0005-0000-0000-000063000000}"/>
    <cellStyle name="Millares 2 3" xfId="101" xr:uid="{00000000-0005-0000-0000-000064000000}"/>
    <cellStyle name="Millares 2 3 2" xfId="102" xr:uid="{00000000-0005-0000-0000-000065000000}"/>
    <cellStyle name="Millares 2 3 3" xfId="103" xr:uid="{00000000-0005-0000-0000-000066000000}"/>
    <cellStyle name="Millares 2 3 4" xfId="104" xr:uid="{00000000-0005-0000-0000-000067000000}"/>
    <cellStyle name="Millares 2 3 5" xfId="105" xr:uid="{00000000-0005-0000-0000-000068000000}"/>
    <cellStyle name="Millares 2 4" xfId="106" xr:uid="{00000000-0005-0000-0000-000069000000}"/>
    <cellStyle name="Millares 2 4 2" xfId="107" xr:uid="{00000000-0005-0000-0000-00006A000000}"/>
    <cellStyle name="Millares 2 4 3" xfId="108" xr:uid="{00000000-0005-0000-0000-00006B000000}"/>
    <cellStyle name="Millares 2 4 4" xfId="109" xr:uid="{00000000-0005-0000-0000-00006C000000}"/>
    <cellStyle name="Millares 2 5" xfId="110" xr:uid="{00000000-0005-0000-0000-00006D000000}"/>
    <cellStyle name="Millares 2 5 2" xfId="111" xr:uid="{00000000-0005-0000-0000-00006E000000}"/>
    <cellStyle name="Millares 2 5 3" xfId="112" xr:uid="{00000000-0005-0000-0000-00006F000000}"/>
    <cellStyle name="Millares 2 5 4" xfId="113" xr:uid="{00000000-0005-0000-0000-000070000000}"/>
    <cellStyle name="Millares 2 6" xfId="114" xr:uid="{00000000-0005-0000-0000-000071000000}"/>
    <cellStyle name="Millares 2 6 2" xfId="115" xr:uid="{00000000-0005-0000-0000-000072000000}"/>
    <cellStyle name="Millares 2 6 3" xfId="116" xr:uid="{00000000-0005-0000-0000-000073000000}"/>
    <cellStyle name="Millares 2 7" xfId="117" xr:uid="{00000000-0005-0000-0000-000074000000}"/>
    <cellStyle name="Millares 2 7 2" xfId="118" xr:uid="{00000000-0005-0000-0000-000075000000}"/>
    <cellStyle name="Millares 2 7 3" xfId="119" xr:uid="{00000000-0005-0000-0000-000076000000}"/>
    <cellStyle name="Millares 2 8" xfId="120" xr:uid="{00000000-0005-0000-0000-000077000000}"/>
    <cellStyle name="Millares 2 8 2" xfId="121" xr:uid="{00000000-0005-0000-0000-000078000000}"/>
    <cellStyle name="Millares 2 8 3" xfId="122" xr:uid="{00000000-0005-0000-0000-000079000000}"/>
    <cellStyle name="Millares 2 9" xfId="123" xr:uid="{00000000-0005-0000-0000-00007A000000}"/>
    <cellStyle name="Millares 2 9 2" xfId="124" xr:uid="{00000000-0005-0000-0000-00007B000000}"/>
    <cellStyle name="Millares 2 9 3" xfId="125" xr:uid="{00000000-0005-0000-0000-00007C000000}"/>
    <cellStyle name="Millares 20" xfId="126" xr:uid="{00000000-0005-0000-0000-00007D000000}"/>
    <cellStyle name="Millares 21" xfId="127" xr:uid="{00000000-0005-0000-0000-00007E000000}"/>
    <cellStyle name="Millares 22" xfId="128" xr:uid="{00000000-0005-0000-0000-00007F000000}"/>
    <cellStyle name="Millares 23" xfId="129" xr:uid="{00000000-0005-0000-0000-000080000000}"/>
    <cellStyle name="Millares 24" xfId="130" xr:uid="{00000000-0005-0000-0000-000081000000}"/>
    <cellStyle name="Millares 25" xfId="131" xr:uid="{00000000-0005-0000-0000-000082000000}"/>
    <cellStyle name="Millares 26" xfId="132" xr:uid="{00000000-0005-0000-0000-000083000000}"/>
    <cellStyle name="Millares 27" xfId="133" xr:uid="{00000000-0005-0000-0000-000084000000}"/>
    <cellStyle name="Millares 28" xfId="134" xr:uid="{00000000-0005-0000-0000-000085000000}"/>
    <cellStyle name="Millares 29" xfId="135" xr:uid="{00000000-0005-0000-0000-000086000000}"/>
    <cellStyle name="Millares 3" xfId="136" xr:uid="{00000000-0005-0000-0000-000087000000}"/>
    <cellStyle name="Millares 3 2" xfId="137" xr:uid="{00000000-0005-0000-0000-000088000000}"/>
    <cellStyle name="Millares 3 2 2" xfId="138" xr:uid="{00000000-0005-0000-0000-000089000000}"/>
    <cellStyle name="Millares 3 2 3" xfId="139" xr:uid="{00000000-0005-0000-0000-00008A000000}"/>
    <cellStyle name="Millares 3 3" xfId="140" xr:uid="{00000000-0005-0000-0000-00008B000000}"/>
    <cellStyle name="Millares 3 4" xfId="141" xr:uid="{00000000-0005-0000-0000-00008C000000}"/>
    <cellStyle name="Millares 3 5" xfId="142" xr:uid="{00000000-0005-0000-0000-00008D000000}"/>
    <cellStyle name="Millares 30" xfId="143" xr:uid="{00000000-0005-0000-0000-00008E000000}"/>
    <cellStyle name="Millares 31" xfId="144" xr:uid="{00000000-0005-0000-0000-00008F000000}"/>
    <cellStyle name="Millares 32" xfId="145" xr:uid="{00000000-0005-0000-0000-000090000000}"/>
    <cellStyle name="Millares 33" xfId="146" xr:uid="{00000000-0005-0000-0000-000091000000}"/>
    <cellStyle name="Millares 34" xfId="147" xr:uid="{00000000-0005-0000-0000-000092000000}"/>
    <cellStyle name="Millares 35" xfId="148" xr:uid="{00000000-0005-0000-0000-000093000000}"/>
    <cellStyle name="Millares 36" xfId="149" xr:uid="{00000000-0005-0000-0000-000094000000}"/>
    <cellStyle name="Millares 37" xfId="150" xr:uid="{00000000-0005-0000-0000-000095000000}"/>
    <cellStyle name="Millares 38" xfId="151" xr:uid="{00000000-0005-0000-0000-000096000000}"/>
    <cellStyle name="Millares 39" xfId="152" xr:uid="{00000000-0005-0000-0000-000097000000}"/>
    <cellStyle name="Millares 4" xfId="153" xr:uid="{00000000-0005-0000-0000-000098000000}"/>
    <cellStyle name="Millares 4 2" xfId="154" xr:uid="{00000000-0005-0000-0000-000099000000}"/>
    <cellStyle name="Millares 4 2 2" xfId="155" xr:uid="{00000000-0005-0000-0000-00009A000000}"/>
    <cellStyle name="Millares 4 3" xfId="156" xr:uid="{00000000-0005-0000-0000-00009B000000}"/>
    <cellStyle name="Millares 4 4" xfId="157" xr:uid="{00000000-0005-0000-0000-00009C000000}"/>
    <cellStyle name="Millares 4 5" xfId="158" xr:uid="{00000000-0005-0000-0000-00009D000000}"/>
    <cellStyle name="Millares 4 6" xfId="159" xr:uid="{00000000-0005-0000-0000-00009E000000}"/>
    <cellStyle name="Millares 40" xfId="160" xr:uid="{00000000-0005-0000-0000-00009F000000}"/>
    <cellStyle name="Millares 41" xfId="161" xr:uid="{00000000-0005-0000-0000-0000A0000000}"/>
    <cellStyle name="Millares 42" xfId="162" xr:uid="{00000000-0005-0000-0000-0000A1000000}"/>
    <cellStyle name="Millares 43" xfId="163" xr:uid="{00000000-0005-0000-0000-0000A2000000}"/>
    <cellStyle name="Millares 44" xfId="164" xr:uid="{00000000-0005-0000-0000-0000A3000000}"/>
    <cellStyle name="Millares 45" xfId="165" xr:uid="{00000000-0005-0000-0000-0000A4000000}"/>
    <cellStyle name="Millares 46" xfId="166" xr:uid="{00000000-0005-0000-0000-0000A5000000}"/>
    <cellStyle name="Millares 47" xfId="167" xr:uid="{00000000-0005-0000-0000-0000A6000000}"/>
    <cellStyle name="Millares 48" xfId="168" xr:uid="{00000000-0005-0000-0000-0000A7000000}"/>
    <cellStyle name="Millares 49" xfId="169" xr:uid="{00000000-0005-0000-0000-0000A8000000}"/>
    <cellStyle name="Millares 5" xfId="170" xr:uid="{00000000-0005-0000-0000-0000A9000000}"/>
    <cellStyle name="Millares 5 2" xfId="171" xr:uid="{00000000-0005-0000-0000-0000AA000000}"/>
    <cellStyle name="Millares 5 3" xfId="172" xr:uid="{00000000-0005-0000-0000-0000AB000000}"/>
    <cellStyle name="Millares 5 4" xfId="173" xr:uid="{00000000-0005-0000-0000-0000AC000000}"/>
    <cellStyle name="Millares 5 5" xfId="174" xr:uid="{00000000-0005-0000-0000-0000AD000000}"/>
    <cellStyle name="Millares 50" xfId="175" xr:uid="{00000000-0005-0000-0000-0000AE000000}"/>
    <cellStyle name="Millares 51" xfId="176" xr:uid="{00000000-0005-0000-0000-0000AF000000}"/>
    <cellStyle name="Millares 52" xfId="177" xr:uid="{00000000-0005-0000-0000-0000B0000000}"/>
    <cellStyle name="Millares 53" xfId="178" xr:uid="{00000000-0005-0000-0000-0000B1000000}"/>
    <cellStyle name="Millares 54" xfId="179" xr:uid="{00000000-0005-0000-0000-0000B2000000}"/>
    <cellStyle name="Millares 55" xfId="180" xr:uid="{00000000-0005-0000-0000-0000B3000000}"/>
    <cellStyle name="Millares 56" xfId="181" xr:uid="{00000000-0005-0000-0000-0000B4000000}"/>
    <cellStyle name="Millares 57" xfId="182" xr:uid="{00000000-0005-0000-0000-0000B5000000}"/>
    <cellStyle name="Millares 58" xfId="183" xr:uid="{00000000-0005-0000-0000-0000B6000000}"/>
    <cellStyle name="Millares 59" xfId="184" xr:uid="{00000000-0005-0000-0000-0000B7000000}"/>
    <cellStyle name="Millares 6" xfId="185" xr:uid="{00000000-0005-0000-0000-0000B8000000}"/>
    <cellStyle name="Millares 6 2" xfId="186" xr:uid="{00000000-0005-0000-0000-0000B9000000}"/>
    <cellStyle name="Millares 6 3" xfId="187" xr:uid="{00000000-0005-0000-0000-0000BA000000}"/>
    <cellStyle name="Millares 6 4" xfId="188" xr:uid="{00000000-0005-0000-0000-0000BB000000}"/>
    <cellStyle name="Millares 60" xfId="189" xr:uid="{00000000-0005-0000-0000-0000BC000000}"/>
    <cellStyle name="Millares 61" xfId="190" xr:uid="{00000000-0005-0000-0000-0000BD000000}"/>
    <cellStyle name="Millares 62" xfId="191" xr:uid="{00000000-0005-0000-0000-0000BE000000}"/>
    <cellStyle name="Millares 63" xfId="192" xr:uid="{00000000-0005-0000-0000-0000BF000000}"/>
    <cellStyle name="Millares 64" xfId="193" xr:uid="{00000000-0005-0000-0000-0000C0000000}"/>
    <cellStyle name="Millares 65" xfId="194" xr:uid="{00000000-0005-0000-0000-0000C1000000}"/>
    <cellStyle name="Millares 66" xfId="195" xr:uid="{00000000-0005-0000-0000-0000C2000000}"/>
    <cellStyle name="Millares 7" xfId="196" xr:uid="{00000000-0005-0000-0000-0000C3000000}"/>
    <cellStyle name="Millares 7 2" xfId="197" xr:uid="{00000000-0005-0000-0000-0000C4000000}"/>
    <cellStyle name="Millares 7 3" xfId="198" xr:uid="{00000000-0005-0000-0000-0000C5000000}"/>
    <cellStyle name="Millares 7 4" xfId="199" xr:uid="{00000000-0005-0000-0000-0000C6000000}"/>
    <cellStyle name="Millares 74" xfId="200" xr:uid="{00000000-0005-0000-0000-0000C7000000}"/>
    <cellStyle name="Millares 74 2" xfId="201" xr:uid="{00000000-0005-0000-0000-0000C8000000}"/>
    <cellStyle name="Millares 74 2 2" xfId="202" xr:uid="{00000000-0005-0000-0000-0000C9000000}"/>
    <cellStyle name="Millares 74 2 3" xfId="203" xr:uid="{00000000-0005-0000-0000-0000CA000000}"/>
    <cellStyle name="Millares 74 3" xfId="204" xr:uid="{00000000-0005-0000-0000-0000CB000000}"/>
    <cellStyle name="Millares 74 3 2" xfId="205" xr:uid="{00000000-0005-0000-0000-0000CC000000}"/>
    <cellStyle name="Millares 74 4" xfId="206" xr:uid="{00000000-0005-0000-0000-0000CD000000}"/>
    <cellStyle name="Millares 74 5" xfId="207" xr:uid="{00000000-0005-0000-0000-0000CE000000}"/>
    <cellStyle name="Millares 74 6" xfId="208" xr:uid="{00000000-0005-0000-0000-0000CF000000}"/>
    <cellStyle name="Millares 8" xfId="209" xr:uid="{00000000-0005-0000-0000-0000D0000000}"/>
    <cellStyle name="Millares 8 2" xfId="210" xr:uid="{00000000-0005-0000-0000-0000D1000000}"/>
    <cellStyle name="Millares 8 3" xfId="211" xr:uid="{00000000-0005-0000-0000-0000D2000000}"/>
    <cellStyle name="Millares 8 4" xfId="212" xr:uid="{00000000-0005-0000-0000-0000D3000000}"/>
    <cellStyle name="Millares 9" xfId="213" xr:uid="{00000000-0005-0000-0000-0000D4000000}"/>
    <cellStyle name="Millares 9 2" xfId="214" xr:uid="{00000000-0005-0000-0000-0000D5000000}"/>
    <cellStyle name="Moneda 2" xfId="215" xr:uid="{00000000-0005-0000-0000-0000D6000000}"/>
    <cellStyle name="Moneda 2 2" xfId="216" xr:uid="{00000000-0005-0000-0000-0000D7000000}"/>
    <cellStyle name="Normal" xfId="0" builtinId="0"/>
    <cellStyle name="Normal 10" xfId="217" xr:uid="{00000000-0005-0000-0000-0000D9000000}"/>
    <cellStyle name="Normal 10 10" xfId="218" xr:uid="{00000000-0005-0000-0000-0000DA000000}"/>
    <cellStyle name="Normal 10 11" xfId="219" xr:uid="{00000000-0005-0000-0000-0000DB000000}"/>
    <cellStyle name="Normal 10 12" xfId="220" xr:uid="{00000000-0005-0000-0000-0000DC000000}"/>
    <cellStyle name="Normal 10 2" xfId="221" xr:uid="{00000000-0005-0000-0000-0000DD000000}"/>
    <cellStyle name="Normal 10 3" xfId="222" xr:uid="{00000000-0005-0000-0000-0000DE000000}"/>
    <cellStyle name="Normal 10 4" xfId="223" xr:uid="{00000000-0005-0000-0000-0000DF000000}"/>
    <cellStyle name="Normal 10 5" xfId="224" xr:uid="{00000000-0005-0000-0000-0000E0000000}"/>
    <cellStyle name="Normal 10 6" xfId="225" xr:uid="{00000000-0005-0000-0000-0000E1000000}"/>
    <cellStyle name="Normal 10 7" xfId="226" xr:uid="{00000000-0005-0000-0000-0000E2000000}"/>
    <cellStyle name="Normal 10 8" xfId="227" xr:uid="{00000000-0005-0000-0000-0000E3000000}"/>
    <cellStyle name="Normal 10 9" xfId="228" xr:uid="{00000000-0005-0000-0000-0000E4000000}"/>
    <cellStyle name="Normal 11" xfId="229" xr:uid="{00000000-0005-0000-0000-0000E5000000}"/>
    <cellStyle name="Normal 11 10" xfId="230" xr:uid="{00000000-0005-0000-0000-0000E6000000}"/>
    <cellStyle name="Normal 11 11" xfId="231" xr:uid="{00000000-0005-0000-0000-0000E7000000}"/>
    <cellStyle name="Normal 11 12" xfId="232" xr:uid="{00000000-0005-0000-0000-0000E8000000}"/>
    <cellStyle name="Normal 11 2" xfId="233" xr:uid="{00000000-0005-0000-0000-0000E9000000}"/>
    <cellStyle name="Normal 11 3" xfId="234" xr:uid="{00000000-0005-0000-0000-0000EA000000}"/>
    <cellStyle name="Normal 11 4" xfId="235" xr:uid="{00000000-0005-0000-0000-0000EB000000}"/>
    <cellStyle name="Normal 11 5" xfId="236" xr:uid="{00000000-0005-0000-0000-0000EC000000}"/>
    <cellStyle name="Normal 11 6" xfId="237" xr:uid="{00000000-0005-0000-0000-0000ED000000}"/>
    <cellStyle name="Normal 11 7" xfId="238" xr:uid="{00000000-0005-0000-0000-0000EE000000}"/>
    <cellStyle name="Normal 11 8" xfId="239" xr:uid="{00000000-0005-0000-0000-0000EF000000}"/>
    <cellStyle name="Normal 11 9" xfId="240" xr:uid="{00000000-0005-0000-0000-0000F0000000}"/>
    <cellStyle name="Normal 12" xfId="241" xr:uid="{00000000-0005-0000-0000-0000F1000000}"/>
    <cellStyle name="Normal 12 10" xfId="242" xr:uid="{00000000-0005-0000-0000-0000F2000000}"/>
    <cellStyle name="Normal 12 11" xfId="243" xr:uid="{00000000-0005-0000-0000-0000F3000000}"/>
    <cellStyle name="Normal 12 2" xfId="244" xr:uid="{00000000-0005-0000-0000-0000F4000000}"/>
    <cellStyle name="Normal 12 3" xfId="245" xr:uid="{00000000-0005-0000-0000-0000F5000000}"/>
    <cellStyle name="Normal 12 4" xfId="246" xr:uid="{00000000-0005-0000-0000-0000F6000000}"/>
    <cellStyle name="Normal 12 5" xfId="247" xr:uid="{00000000-0005-0000-0000-0000F7000000}"/>
    <cellStyle name="Normal 12 6" xfId="248" xr:uid="{00000000-0005-0000-0000-0000F8000000}"/>
    <cellStyle name="Normal 12 7" xfId="249" xr:uid="{00000000-0005-0000-0000-0000F9000000}"/>
    <cellStyle name="Normal 12 8" xfId="250" xr:uid="{00000000-0005-0000-0000-0000FA000000}"/>
    <cellStyle name="Normal 12 9" xfId="251" xr:uid="{00000000-0005-0000-0000-0000FB000000}"/>
    <cellStyle name="Normal 13" xfId="252" xr:uid="{00000000-0005-0000-0000-0000FC000000}"/>
    <cellStyle name="Normal 13 10" xfId="253" xr:uid="{00000000-0005-0000-0000-0000FD000000}"/>
    <cellStyle name="Normal 13 11" xfId="254" xr:uid="{00000000-0005-0000-0000-0000FE000000}"/>
    <cellStyle name="Normal 13 2" xfId="255" xr:uid="{00000000-0005-0000-0000-0000FF000000}"/>
    <cellStyle name="Normal 13 3" xfId="256" xr:uid="{00000000-0005-0000-0000-000000010000}"/>
    <cellStyle name="Normal 13 4" xfId="257" xr:uid="{00000000-0005-0000-0000-000001010000}"/>
    <cellStyle name="Normal 13 5" xfId="258" xr:uid="{00000000-0005-0000-0000-000002010000}"/>
    <cellStyle name="Normal 13 6" xfId="259" xr:uid="{00000000-0005-0000-0000-000003010000}"/>
    <cellStyle name="Normal 13 7" xfId="260" xr:uid="{00000000-0005-0000-0000-000004010000}"/>
    <cellStyle name="Normal 13 8" xfId="261" xr:uid="{00000000-0005-0000-0000-000005010000}"/>
    <cellStyle name="Normal 13 9" xfId="262" xr:uid="{00000000-0005-0000-0000-000006010000}"/>
    <cellStyle name="Normal 14" xfId="263" xr:uid="{00000000-0005-0000-0000-000007010000}"/>
    <cellStyle name="Normal 14 10" xfId="264" xr:uid="{00000000-0005-0000-0000-000008010000}"/>
    <cellStyle name="Normal 14 11" xfId="265" xr:uid="{00000000-0005-0000-0000-000009010000}"/>
    <cellStyle name="Normal 14 2" xfId="266" xr:uid="{00000000-0005-0000-0000-00000A010000}"/>
    <cellStyle name="Normal 14 3" xfId="267" xr:uid="{00000000-0005-0000-0000-00000B010000}"/>
    <cellStyle name="Normal 14 4" xfId="268" xr:uid="{00000000-0005-0000-0000-00000C010000}"/>
    <cellStyle name="Normal 14 5" xfId="269" xr:uid="{00000000-0005-0000-0000-00000D010000}"/>
    <cellStyle name="Normal 14 6" xfId="270" xr:uid="{00000000-0005-0000-0000-00000E010000}"/>
    <cellStyle name="Normal 14 7" xfId="271" xr:uid="{00000000-0005-0000-0000-00000F010000}"/>
    <cellStyle name="Normal 14 8" xfId="272" xr:uid="{00000000-0005-0000-0000-000010010000}"/>
    <cellStyle name="Normal 14 9" xfId="273" xr:uid="{00000000-0005-0000-0000-000011010000}"/>
    <cellStyle name="Normal 15" xfId="274" xr:uid="{00000000-0005-0000-0000-000012010000}"/>
    <cellStyle name="Normal 16" xfId="275" xr:uid="{00000000-0005-0000-0000-000013010000}"/>
    <cellStyle name="Normal 16 2" xfId="276" xr:uid="{00000000-0005-0000-0000-000014010000}"/>
    <cellStyle name="Normal 16 3" xfId="277" xr:uid="{00000000-0005-0000-0000-000015010000}"/>
    <cellStyle name="Normal 16 4" xfId="278" xr:uid="{00000000-0005-0000-0000-000016010000}"/>
    <cellStyle name="Normal 16 5" xfId="279" xr:uid="{00000000-0005-0000-0000-000017010000}"/>
    <cellStyle name="Normal 16 6" xfId="280" xr:uid="{00000000-0005-0000-0000-000018010000}"/>
    <cellStyle name="Normal 16 7" xfId="281" xr:uid="{00000000-0005-0000-0000-000019010000}"/>
    <cellStyle name="Normal 16 8" xfId="282" xr:uid="{00000000-0005-0000-0000-00001A010000}"/>
    <cellStyle name="Normal 17" xfId="283" xr:uid="{00000000-0005-0000-0000-00001B010000}"/>
    <cellStyle name="Normal 17 2" xfId="284" xr:uid="{00000000-0005-0000-0000-00001C010000}"/>
    <cellStyle name="Normal 17 3" xfId="285" xr:uid="{00000000-0005-0000-0000-00001D010000}"/>
    <cellStyle name="Normal 17 4" xfId="286" xr:uid="{00000000-0005-0000-0000-00001E010000}"/>
    <cellStyle name="Normal 17 5" xfId="287" xr:uid="{00000000-0005-0000-0000-00001F010000}"/>
    <cellStyle name="Normal 17 6" xfId="288" xr:uid="{00000000-0005-0000-0000-000020010000}"/>
    <cellStyle name="Normal 17 7" xfId="289" xr:uid="{00000000-0005-0000-0000-000021010000}"/>
    <cellStyle name="Normal 17 8" xfId="290" xr:uid="{00000000-0005-0000-0000-000022010000}"/>
    <cellStyle name="Normal 18" xfId="291" xr:uid="{00000000-0005-0000-0000-000023010000}"/>
    <cellStyle name="Normal 18 2" xfId="292" xr:uid="{00000000-0005-0000-0000-000024010000}"/>
    <cellStyle name="Normal 19" xfId="293" xr:uid="{00000000-0005-0000-0000-000025010000}"/>
    <cellStyle name="Normal 19 2" xfId="294" xr:uid="{00000000-0005-0000-0000-000026010000}"/>
    <cellStyle name="Normal 2" xfId="295" xr:uid="{00000000-0005-0000-0000-000027010000}"/>
    <cellStyle name="Normal 2 10" xfId="296" xr:uid="{00000000-0005-0000-0000-000028010000}"/>
    <cellStyle name="Normal 2 11" xfId="297" xr:uid="{00000000-0005-0000-0000-000029010000}"/>
    <cellStyle name="Normal 2 12" xfId="298" xr:uid="{00000000-0005-0000-0000-00002A010000}"/>
    <cellStyle name="Normal 2 13" xfId="299" xr:uid="{00000000-0005-0000-0000-00002B010000}"/>
    <cellStyle name="Normal 2 14" xfId="300" xr:uid="{00000000-0005-0000-0000-00002C010000}"/>
    <cellStyle name="Normal 2 2" xfId="301" xr:uid="{00000000-0005-0000-0000-00002D010000}"/>
    <cellStyle name="Normal 2 2 2" xfId="302" xr:uid="{00000000-0005-0000-0000-00002E010000}"/>
    <cellStyle name="Normal 2 2 3" xfId="303" xr:uid="{00000000-0005-0000-0000-00002F010000}"/>
    <cellStyle name="Normal 2 2 3 2" xfId="304" xr:uid="{00000000-0005-0000-0000-000030010000}"/>
    <cellStyle name="Normal 2 2 4" xfId="305" xr:uid="{00000000-0005-0000-0000-000031010000}"/>
    <cellStyle name="Normal 2 2 5" xfId="306" xr:uid="{00000000-0005-0000-0000-000032010000}"/>
    <cellStyle name="Normal 2 2 6" xfId="307" xr:uid="{00000000-0005-0000-0000-000033010000}"/>
    <cellStyle name="Normal 2 3" xfId="308" xr:uid="{00000000-0005-0000-0000-000034010000}"/>
    <cellStyle name="Normal 2 3 2" xfId="309" xr:uid="{00000000-0005-0000-0000-000035010000}"/>
    <cellStyle name="Normal 2 3 2 2" xfId="310" xr:uid="{00000000-0005-0000-0000-000036010000}"/>
    <cellStyle name="Normal 2 3 3" xfId="311" xr:uid="{00000000-0005-0000-0000-000037010000}"/>
    <cellStyle name="Normal 2 3 4" xfId="312" xr:uid="{00000000-0005-0000-0000-000038010000}"/>
    <cellStyle name="Normal 2 3 5" xfId="313" xr:uid="{00000000-0005-0000-0000-000039010000}"/>
    <cellStyle name="Normal 2 3 6" xfId="314" xr:uid="{00000000-0005-0000-0000-00003A010000}"/>
    <cellStyle name="Normal 2 4" xfId="315" xr:uid="{00000000-0005-0000-0000-00003B010000}"/>
    <cellStyle name="Normal 2 5" xfId="316" xr:uid="{00000000-0005-0000-0000-00003C010000}"/>
    <cellStyle name="Normal 2 5 2" xfId="317" xr:uid="{00000000-0005-0000-0000-00003D010000}"/>
    <cellStyle name="Normal 2 6" xfId="318" xr:uid="{00000000-0005-0000-0000-00003E010000}"/>
    <cellStyle name="Normal 2 7" xfId="319" xr:uid="{00000000-0005-0000-0000-00003F010000}"/>
    <cellStyle name="Normal 2 8" xfId="320" xr:uid="{00000000-0005-0000-0000-000040010000}"/>
    <cellStyle name="Normal 2 9" xfId="321" xr:uid="{00000000-0005-0000-0000-000041010000}"/>
    <cellStyle name="Normal 20" xfId="322" xr:uid="{00000000-0005-0000-0000-000042010000}"/>
    <cellStyle name="Normal 21" xfId="323" xr:uid="{00000000-0005-0000-0000-000043010000}"/>
    <cellStyle name="Normal 22" xfId="324" xr:uid="{00000000-0005-0000-0000-000044010000}"/>
    <cellStyle name="Normal 23" xfId="325" xr:uid="{00000000-0005-0000-0000-000045010000}"/>
    <cellStyle name="Normal 23 2" xfId="326" xr:uid="{00000000-0005-0000-0000-000046010000}"/>
    <cellStyle name="Normal 23 3" xfId="327" xr:uid="{00000000-0005-0000-0000-000047010000}"/>
    <cellStyle name="Normal 23 4" xfId="328" xr:uid="{00000000-0005-0000-0000-000048010000}"/>
    <cellStyle name="Normal 23 5" xfId="329" xr:uid="{00000000-0005-0000-0000-000049010000}"/>
    <cellStyle name="Normal 23 6" xfId="330" xr:uid="{00000000-0005-0000-0000-00004A010000}"/>
    <cellStyle name="Normal 23 7" xfId="331" xr:uid="{00000000-0005-0000-0000-00004B010000}"/>
    <cellStyle name="Normal 24" xfId="332" xr:uid="{00000000-0005-0000-0000-00004C010000}"/>
    <cellStyle name="Normal 24 2" xfId="333" xr:uid="{00000000-0005-0000-0000-00004D010000}"/>
    <cellStyle name="Normal 24 3" xfId="334" xr:uid="{00000000-0005-0000-0000-00004E010000}"/>
    <cellStyle name="Normal 24 4" xfId="335" xr:uid="{00000000-0005-0000-0000-00004F010000}"/>
    <cellStyle name="Normal 24 5" xfId="336" xr:uid="{00000000-0005-0000-0000-000050010000}"/>
    <cellStyle name="Normal 24 6" xfId="337" xr:uid="{00000000-0005-0000-0000-000051010000}"/>
    <cellStyle name="Normal 24 7" xfId="338" xr:uid="{00000000-0005-0000-0000-000052010000}"/>
    <cellStyle name="Normal 25" xfId="339" xr:uid="{00000000-0005-0000-0000-000053010000}"/>
    <cellStyle name="Normal 25 2" xfId="340" xr:uid="{00000000-0005-0000-0000-000054010000}"/>
    <cellStyle name="Normal 25 3" xfId="341" xr:uid="{00000000-0005-0000-0000-000055010000}"/>
    <cellStyle name="Normal 25 4" xfId="342" xr:uid="{00000000-0005-0000-0000-000056010000}"/>
    <cellStyle name="Normal 25 5" xfId="343" xr:uid="{00000000-0005-0000-0000-000057010000}"/>
    <cellStyle name="Normal 25 6" xfId="344" xr:uid="{00000000-0005-0000-0000-000058010000}"/>
    <cellStyle name="Normal 25 7" xfId="345" xr:uid="{00000000-0005-0000-0000-000059010000}"/>
    <cellStyle name="Normal 26" xfId="346" xr:uid="{00000000-0005-0000-0000-00005A010000}"/>
    <cellStyle name="Normal 26 2" xfId="347" xr:uid="{00000000-0005-0000-0000-00005B010000}"/>
    <cellStyle name="Normal 26 3" xfId="348" xr:uid="{00000000-0005-0000-0000-00005C010000}"/>
    <cellStyle name="Normal 27" xfId="349" xr:uid="{00000000-0005-0000-0000-00005D010000}"/>
    <cellStyle name="Normal 27 2" xfId="350" xr:uid="{00000000-0005-0000-0000-00005E010000}"/>
    <cellStyle name="Normal 27 3" xfId="351" xr:uid="{00000000-0005-0000-0000-00005F010000}"/>
    <cellStyle name="Normal 27 4" xfId="352" xr:uid="{00000000-0005-0000-0000-000060010000}"/>
    <cellStyle name="Normal 27 5" xfId="353" xr:uid="{00000000-0005-0000-0000-000061010000}"/>
    <cellStyle name="Normal 27 6" xfId="354" xr:uid="{00000000-0005-0000-0000-000062010000}"/>
    <cellStyle name="Normal 27 7" xfId="355" xr:uid="{00000000-0005-0000-0000-000063010000}"/>
    <cellStyle name="Normal 28" xfId="356" xr:uid="{00000000-0005-0000-0000-000064010000}"/>
    <cellStyle name="Normal 28 2" xfId="357" xr:uid="{00000000-0005-0000-0000-000065010000}"/>
    <cellStyle name="Normal 28 3" xfId="358" xr:uid="{00000000-0005-0000-0000-000066010000}"/>
    <cellStyle name="Normal 28 4" xfId="359" xr:uid="{00000000-0005-0000-0000-000067010000}"/>
    <cellStyle name="Normal 28 5" xfId="360" xr:uid="{00000000-0005-0000-0000-000068010000}"/>
    <cellStyle name="Normal 28 6" xfId="361" xr:uid="{00000000-0005-0000-0000-000069010000}"/>
    <cellStyle name="Normal 28 7" xfId="362" xr:uid="{00000000-0005-0000-0000-00006A010000}"/>
    <cellStyle name="Normal 29" xfId="363" xr:uid="{00000000-0005-0000-0000-00006B010000}"/>
    <cellStyle name="Normal 29 2" xfId="364" xr:uid="{00000000-0005-0000-0000-00006C010000}"/>
    <cellStyle name="Normal 29 3" xfId="365" xr:uid="{00000000-0005-0000-0000-00006D010000}"/>
    <cellStyle name="Normal 29 4" xfId="366" xr:uid="{00000000-0005-0000-0000-00006E010000}"/>
    <cellStyle name="Normal 29 5" xfId="367" xr:uid="{00000000-0005-0000-0000-00006F010000}"/>
    <cellStyle name="Normal 29 6" xfId="368" xr:uid="{00000000-0005-0000-0000-000070010000}"/>
    <cellStyle name="Normal 29 7" xfId="369" xr:uid="{00000000-0005-0000-0000-000071010000}"/>
    <cellStyle name="Normal 3" xfId="370" xr:uid="{00000000-0005-0000-0000-000072010000}"/>
    <cellStyle name="Normal 3 10" xfId="371" xr:uid="{00000000-0005-0000-0000-000073010000}"/>
    <cellStyle name="Normal 3 11" xfId="372" xr:uid="{00000000-0005-0000-0000-000074010000}"/>
    <cellStyle name="Normal 3 12" xfId="373" xr:uid="{00000000-0005-0000-0000-000075010000}"/>
    <cellStyle name="Normal 3 2" xfId="374" xr:uid="{00000000-0005-0000-0000-000076010000}"/>
    <cellStyle name="Normal 3 2 2" xfId="375" xr:uid="{00000000-0005-0000-0000-000077010000}"/>
    <cellStyle name="Normal 3 3" xfId="376" xr:uid="{00000000-0005-0000-0000-000078010000}"/>
    <cellStyle name="Normal 3 4" xfId="377" xr:uid="{00000000-0005-0000-0000-000079010000}"/>
    <cellStyle name="Normal 3 4 2" xfId="378" xr:uid="{00000000-0005-0000-0000-00007A010000}"/>
    <cellStyle name="Normal 3 5" xfId="379" xr:uid="{00000000-0005-0000-0000-00007B010000}"/>
    <cellStyle name="Normal 3 5 2" xfId="380" xr:uid="{00000000-0005-0000-0000-00007C010000}"/>
    <cellStyle name="Normal 3 6" xfId="381" xr:uid="{00000000-0005-0000-0000-00007D010000}"/>
    <cellStyle name="Normal 3 6 2" xfId="382" xr:uid="{00000000-0005-0000-0000-00007E010000}"/>
    <cellStyle name="Normal 3 7" xfId="383" xr:uid="{00000000-0005-0000-0000-00007F010000}"/>
    <cellStyle name="Normal 3 8" xfId="384" xr:uid="{00000000-0005-0000-0000-000080010000}"/>
    <cellStyle name="Normal 3 8 2" xfId="385" xr:uid="{00000000-0005-0000-0000-000081010000}"/>
    <cellStyle name="Normal 3 8 3" xfId="386" xr:uid="{00000000-0005-0000-0000-000082010000}"/>
    <cellStyle name="Normal 3 8 4" xfId="387" xr:uid="{00000000-0005-0000-0000-000083010000}"/>
    <cellStyle name="Normal 3 8 5" xfId="388" xr:uid="{00000000-0005-0000-0000-000084010000}"/>
    <cellStyle name="Normal 3 8 6" xfId="389" xr:uid="{00000000-0005-0000-0000-000085010000}"/>
    <cellStyle name="Normal 3 9" xfId="390" xr:uid="{00000000-0005-0000-0000-000086010000}"/>
    <cellStyle name="Normal 30" xfId="391" xr:uid="{00000000-0005-0000-0000-000087010000}"/>
    <cellStyle name="Normal 30 2" xfId="392" xr:uid="{00000000-0005-0000-0000-000088010000}"/>
    <cellStyle name="Normal 30 3" xfId="393" xr:uid="{00000000-0005-0000-0000-000089010000}"/>
    <cellStyle name="Normal 30 4" xfId="394" xr:uid="{00000000-0005-0000-0000-00008A010000}"/>
    <cellStyle name="Normal 30 5" xfId="395" xr:uid="{00000000-0005-0000-0000-00008B010000}"/>
    <cellStyle name="Normal 30 6" xfId="396" xr:uid="{00000000-0005-0000-0000-00008C010000}"/>
    <cellStyle name="Normal 30 7" xfId="397" xr:uid="{00000000-0005-0000-0000-00008D010000}"/>
    <cellStyle name="Normal 31" xfId="398" xr:uid="{00000000-0005-0000-0000-00008E010000}"/>
    <cellStyle name="Normal 31 2" xfId="399" xr:uid="{00000000-0005-0000-0000-00008F010000}"/>
    <cellStyle name="Normal 31 3" xfId="400" xr:uid="{00000000-0005-0000-0000-000090010000}"/>
    <cellStyle name="Normal 31 4" xfId="401" xr:uid="{00000000-0005-0000-0000-000091010000}"/>
    <cellStyle name="Normal 31 5" xfId="402" xr:uid="{00000000-0005-0000-0000-000092010000}"/>
    <cellStyle name="Normal 31 6" xfId="403" xr:uid="{00000000-0005-0000-0000-000093010000}"/>
    <cellStyle name="Normal 31 7" xfId="404" xr:uid="{00000000-0005-0000-0000-000094010000}"/>
    <cellStyle name="Normal 32" xfId="405" xr:uid="{00000000-0005-0000-0000-000095010000}"/>
    <cellStyle name="Normal 32 2" xfId="406" xr:uid="{00000000-0005-0000-0000-000096010000}"/>
    <cellStyle name="Normal 32 3" xfId="407" xr:uid="{00000000-0005-0000-0000-000097010000}"/>
    <cellStyle name="Normal 32 4" xfId="408" xr:uid="{00000000-0005-0000-0000-000098010000}"/>
    <cellStyle name="Normal 32 5" xfId="409" xr:uid="{00000000-0005-0000-0000-000099010000}"/>
    <cellStyle name="Normal 32 6" xfId="410" xr:uid="{00000000-0005-0000-0000-00009A010000}"/>
    <cellStyle name="Normal 32 7" xfId="411" xr:uid="{00000000-0005-0000-0000-00009B010000}"/>
    <cellStyle name="Normal 33" xfId="412" xr:uid="{00000000-0005-0000-0000-00009C010000}"/>
    <cellStyle name="Normal 34" xfId="413" xr:uid="{00000000-0005-0000-0000-00009D010000}"/>
    <cellStyle name="Normal 35" xfId="414" xr:uid="{00000000-0005-0000-0000-00009E010000}"/>
    <cellStyle name="Normal 36" xfId="415" xr:uid="{00000000-0005-0000-0000-00009F010000}"/>
    <cellStyle name="Normal 37" xfId="416" xr:uid="{00000000-0005-0000-0000-0000A0010000}"/>
    <cellStyle name="Normal 38" xfId="417" xr:uid="{00000000-0005-0000-0000-0000A1010000}"/>
    <cellStyle name="Normal 39" xfId="418" xr:uid="{00000000-0005-0000-0000-0000A2010000}"/>
    <cellStyle name="Normal 4" xfId="419" xr:uid="{00000000-0005-0000-0000-0000A3010000}"/>
    <cellStyle name="Normal 4 10" xfId="420" xr:uid="{00000000-0005-0000-0000-0000A4010000}"/>
    <cellStyle name="Normal 4 11" xfId="421" xr:uid="{00000000-0005-0000-0000-0000A5010000}"/>
    <cellStyle name="Normal 4 12" xfId="422" xr:uid="{00000000-0005-0000-0000-0000A6010000}"/>
    <cellStyle name="Normal 4 13" xfId="423" xr:uid="{00000000-0005-0000-0000-0000A7010000}"/>
    <cellStyle name="Normal 4 14" xfId="424" xr:uid="{00000000-0005-0000-0000-0000A8010000}"/>
    <cellStyle name="Normal 4 15" xfId="425" xr:uid="{00000000-0005-0000-0000-0000A9010000}"/>
    <cellStyle name="Normal 4 16" xfId="426" xr:uid="{00000000-0005-0000-0000-0000AA010000}"/>
    <cellStyle name="Normal 4 17" xfId="427" xr:uid="{00000000-0005-0000-0000-0000AB010000}"/>
    <cellStyle name="Normal 4 18" xfId="428" xr:uid="{00000000-0005-0000-0000-0000AC010000}"/>
    <cellStyle name="Normal 4 19" xfId="429" xr:uid="{00000000-0005-0000-0000-0000AD010000}"/>
    <cellStyle name="Normal 4 2" xfId="430" xr:uid="{00000000-0005-0000-0000-0000AE010000}"/>
    <cellStyle name="Normal 4 20" xfId="431" xr:uid="{00000000-0005-0000-0000-0000AF010000}"/>
    <cellStyle name="Normal 4 21" xfId="432" xr:uid="{00000000-0005-0000-0000-0000B0010000}"/>
    <cellStyle name="Normal 4 22" xfId="433" xr:uid="{00000000-0005-0000-0000-0000B1010000}"/>
    <cellStyle name="Normal 4 23" xfId="434" xr:uid="{00000000-0005-0000-0000-0000B2010000}"/>
    <cellStyle name="Normal 4 24" xfId="435" xr:uid="{00000000-0005-0000-0000-0000B3010000}"/>
    <cellStyle name="Normal 4 25" xfId="436" xr:uid="{00000000-0005-0000-0000-0000B4010000}"/>
    <cellStyle name="Normal 4 26" xfId="437" xr:uid="{00000000-0005-0000-0000-0000B5010000}"/>
    <cellStyle name="Normal 4 27" xfId="438" xr:uid="{00000000-0005-0000-0000-0000B6010000}"/>
    <cellStyle name="Normal 4 28" xfId="439" xr:uid="{00000000-0005-0000-0000-0000B7010000}"/>
    <cellStyle name="Normal 4 29" xfId="440" xr:uid="{00000000-0005-0000-0000-0000B8010000}"/>
    <cellStyle name="Normal 4 3" xfId="441" xr:uid="{00000000-0005-0000-0000-0000B9010000}"/>
    <cellStyle name="Normal 4 30" xfId="442" xr:uid="{00000000-0005-0000-0000-0000BA010000}"/>
    <cellStyle name="Normal 4 31" xfId="443" xr:uid="{00000000-0005-0000-0000-0000BB010000}"/>
    <cellStyle name="Normal 4 32" xfId="444" xr:uid="{00000000-0005-0000-0000-0000BC010000}"/>
    <cellStyle name="Normal 4 4" xfId="445" xr:uid="{00000000-0005-0000-0000-0000BD010000}"/>
    <cellStyle name="Normal 4 5" xfId="446" xr:uid="{00000000-0005-0000-0000-0000BE010000}"/>
    <cellStyle name="Normal 4 6" xfId="447" xr:uid="{00000000-0005-0000-0000-0000BF010000}"/>
    <cellStyle name="Normal 4 7" xfId="448" xr:uid="{00000000-0005-0000-0000-0000C0010000}"/>
    <cellStyle name="Normal 4 8" xfId="449" xr:uid="{00000000-0005-0000-0000-0000C1010000}"/>
    <cellStyle name="Normal 4 9" xfId="450" xr:uid="{00000000-0005-0000-0000-0000C2010000}"/>
    <cellStyle name="Normal 40" xfId="451" xr:uid="{00000000-0005-0000-0000-0000C3010000}"/>
    <cellStyle name="Normal 41" xfId="452" xr:uid="{00000000-0005-0000-0000-0000C4010000}"/>
    <cellStyle name="Normal 42" xfId="453" xr:uid="{00000000-0005-0000-0000-0000C5010000}"/>
    <cellStyle name="Normal 43" xfId="454" xr:uid="{00000000-0005-0000-0000-0000C6010000}"/>
    <cellStyle name="Normal 44" xfId="455" xr:uid="{00000000-0005-0000-0000-0000C7010000}"/>
    <cellStyle name="Normal 44 2" xfId="456" xr:uid="{00000000-0005-0000-0000-0000C8010000}"/>
    <cellStyle name="Normal 44 3" xfId="457" xr:uid="{00000000-0005-0000-0000-0000C9010000}"/>
    <cellStyle name="Normal 44 4" xfId="458" xr:uid="{00000000-0005-0000-0000-0000CA010000}"/>
    <cellStyle name="Normal 44 5" xfId="459" xr:uid="{00000000-0005-0000-0000-0000CB010000}"/>
    <cellStyle name="Normal 44 6" xfId="460" xr:uid="{00000000-0005-0000-0000-0000CC010000}"/>
    <cellStyle name="Normal 45" xfId="461" xr:uid="{00000000-0005-0000-0000-0000CD010000}"/>
    <cellStyle name="Normal 46" xfId="462" xr:uid="{00000000-0005-0000-0000-0000CE010000}"/>
    <cellStyle name="Normal 47" xfId="463" xr:uid="{00000000-0005-0000-0000-0000CF010000}"/>
    <cellStyle name="Normal 48" xfId="464" xr:uid="{00000000-0005-0000-0000-0000D0010000}"/>
    <cellStyle name="Normal 49" xfId="465" xr:uid="{00000000-0005-0000-0000-0000D1010000}"/>
    <cellStyle name="Normal 5" xfId="466" xr:uid="{00000000-0005-0000-0000-0000D2010000}"/>
    <cellStyle name="Normal 5 10" xfId="467" xr:uid="{00000000-0005-0000-0000-0000D3010000}"/>
    <cellStyle name="Normal 5 11" xfId="468" xr:uid="{00000000-0005-0000-0000-0000D4010000}"/>
    <cellStyle name="Normal 5 12" xfId="469" xr:uid="{00000000-0005-0000-0000-0000D5010000}"/>
    <cellStyle name="Normal 5 2" xfId="470" xr:uid="{00000000-0005-0000-0000-0000D6010000}"/>
    <cellStyle name="Normal 5 2 2" xfId="471" xr:uid="{00000000-0005-0000-0000-0000D7010000}"/>
    <cellStyle name="Normal 5 3" xfId="472" xr:uid="{00000000-0005-0000-0000-0000D8010000}"/>
    <cellStyle name="Normal 5 4" xfId="473" xr:uid="{00000000-0005-0000-0000-0000D9010000}"/>
    <cellStyle name="Normal 5 5" xfId="474" xr:uid="{00000000-0005-0000-0000-0000DA010000}"/>
    <cellStyle name="Normal 5 6" xfId="475" xr:uid="{00000000-0005-0000-0000-0000DB010000}"/>
    <cellStyle name="Normal 5 7" xfId="476" xr:uid="{00000000-0005-0000-0000-0000DC010000}"/>
    <cellStyle name="Normal 5 8" xfId="477" xr:uid="{00000000-0005-0000-0000-0000DD010000}"/>
    <cellStyle name="Normal 5 9" xfId="478" xr:uid="{00000000-0005-0000-0000-0000DE010000}"/>
    <cellStyle name="Normal 6" xfId="479" xr:uid="{00000000-0005-0000-0000-0000DF010000}"/>
    <cellStyle name="Normal 6 10" xfId="480" xr:uid="{00000000-0005-0000-0000-0000E0010000}"/>
    <cellStyle name="Normal 6 11" xfId="481" xr:uid="{00000000-0005-0000-0000-0000E1010000}"/>
    <cellStyle name="Normal 6 12" xfId="482" xr:uid="{00000000-0005-0000-0000-0000E2010000}"/>
    <cellStyle name="Normal 6 13" xfId="483" xr:uid="{00000000-0005-0000-0000-0000E3010000}"/>
    <cellStyle name="Normal 6 14" xfId="484" xr:uid="{00000000-0005-0000-0000-0000E4010000}"/>
    <cellStyle name="Normal 6 2" xfId="485" xr:uid="{00000000-0005-0000-0000-0000E5010000}"/>
    <cellStyle name="Normal 6 2 2" xfId="486" xr:uid="{00000000-0005-0000-0000-0000E6010000}"/>
    <cellStyle name="Normal 6 3" xfId="487" xr:uid="{00000000-0005-0000-0000-0000E7010000}"/>
    <cellStyle name="Normal 6 4" xfId="488" xr:uid="{00000000-0005-0000-0000-0000E8010000}"/>
    <cellStyle name="Normal 6 5" xfId="489" xr:uid="{00000000-0005-0000-0000-0000E9010000}"/>
    <cellStyle name="Normal 6 6" xfId="490" xr:uid="{00000000-0005-0000-0000-0000EA010000}"/>
    <cellStyle name="Normal 6 7" xfId="491" xr:uid="{00000000-0005-0000-0000-0000EB010000}"/>
    <cellStyle name="Normal 6 8" xfId="492" xr:uid="{00000000-0005-0000-0000-0000EC010000}"/>
    <cellStyle name="Normal 6 9" xfId="493" xr:uid="{00000000-0005-0000-0000-0000ED010000}"/>
    <cellStyle name="Normal 7" xfId="494" xr:uid="{00000000-0005-0000-0000-0000EE010000}"/>
    <cellStyle name="Normal 7 10" xfId="495" xr:uid="{00000000-0005-0000-0000-0000EF010000}"/>
    <cellStyle name="Normal 7 11" xfId="496" xr:uid="{00000000-0005-0000-0000-0000F0010000}"/>
    <cellStyle name="Normal 7 12" xfId="497" xr:uid="{00000000-0005-0000-0000-0000F1010000}"/>
    <cellStyle name="Normal 7 2" xfId="498" xr:uid="{00000000-0005-0000-0000-0000F2010000}"/>
    <cellStyle name="Normal 7 2 2" xfId="499" xr:uid="{00000000-0005-0000-0000-0000F3010000}"/>
    <cellStyle name="Normal 7 3" xfId="500" xr:uid="{00000000-0005-0000-0000-0000F4010000}"/>
    <cellStyle name="Normal 7 4" xfId="501" xr:uid="{00000000-0005-0000-0000-0000F5010000}"/>
    <cellStyle name="Normal 7 5" xfId="502" xr:uid="{00000000-0005-0000-0000-0000F6010000}"/>
    <cellStyle name="Normal 7 6" xfId="503" xr:uid="{00000000-0005-0000-0000-0000F7010000}"/>
    <cellStyle name="Normal 7 7" xfId="504" xr:uid="{00000000-0005-0000-0000-0000F8010000}"/>
    <cellStyle name="Normal 7 8" xfId="505" xr:uid="{00000000-0005-0000-0000-0000F9010000}"/>
    <cellStyle name="Normal 7 9" xfId="506" xr:uid="{00000000-0005-0000-0000-0000FA010000}"/>
    <cellStyle name="Normal 8" xfId="507" xr:uid="{00000000-0005-0000-0000-0000FB010000}"/>
    <cellStyle name="Normal 8 10" xfId="508" xr:uid="{00000000-0005-0000-0000-0000FC010000}"/>
    <cellStyle name="Normal 8 11" xfId="509" xr:uid="{00000000-0005-0000-0000-0000FD010000}"/>
    <cellStyle name="Normal 8 12" xfId="510" xr:uid="{00000000-0005-0000-0000-0000FE010000}"/>
    <cellStyle name="Normal 8 2" xfId="511" xr:uid="{00000000-0005-0000-0000-0000FF010000}"/>
    <cellStyle name="Normal 8 3" xfId="512" xr:uid="{00000000-0005-0000-0000-000000020000}"/>
    <cellStyle name="Normal 8 4" xfId="513" xr:uid="{00000000-0005-0000-0000-000001020000}"/>
    <cellStyle name="Normal 8 5" xfId="514" xr:uid="{00000000-0005-0000-0000-000002020000}"/>
    <cellStyle name="Normal 8 6" xfId="515" xr:uid="{00000000-0005-0000-0000-000003020000}"/>
    <cellStyle name="Normal 8 7" xfId="516" xr:uid="{00000000-0005-0000-0000-000004020000}"/>
    <cellStyle name="Normal 8 8" xfId="517" xr:uid="{00000000-0005-0000-0000-000005020000}"/>
    <cellStyle name="Normal 8 9" xfId="518" xr:uid="{00000000-0005-0000-0000-000006020000}"/>
    <cellStyle name="Normal 9" xfId="519" xr:uid="{00000000-0005-0000-0000-000007020000}"/>
    <cellStyle name="Normal 9 10" xfId="520" xr:uid="{00000000-0005-0000-0000-000008020000}"/>
    <cellStyle name="Normal 9 11" xfId="521" xr:uid="{00000000-0005-0000-0000-000009020000}"/>
    <cellStyle name="Normal 9 12" xfId="522" xr:uid="{00000000-0005-0000-0000-00000A020000}"/>
    <cellStyle name="Normal 9 2" xfId="523" xr:uid="{00000000-0005-0000-0000-00000B020000}"/>
    <cellStyle name="Normal 9 3" xfId="524" xr:uid="{00000000-0005-0000-0000-00000C020000}"/>
    <cellStyle name="Normal 9 4" xfId="525" xr:uid="{00000000-0005-0000-0000-00000D020000}"/>
    <cellStyle name="Normal 9 5" xfId="526" xr:uid="{00000000-0005-0000-0000-00000E020000}"/>
    <cellStyle name="Normal 9 6" xfId="527" xr:uid="{00000000-0005-0000-0000-00000F020000}"/>
    <cellStyle name="Normal 9 7" xfId="528" xr:uid="{00000000-0005-0000-0000-000010020000}"/>
    <cellStyle name="Normal 9 8" xfId="529" xr:uid="{00000000-0005-0000-0000-000011020000}"/>
    <cellStyle name="Normal 9 8 2" xfId="530" xr:uid="{00000000-0005-0000-0000-000012020000}"/>
    <cellStyle name="Normal 9 8 3" xfId="531" xr:uid="{00000000-0005-0000-0000-000013020000}"/>
    <cellStyle name="Normal 9 8 4" xfId="532" xr:uid="{00000000-0005-0000-0000-000014020000}"/>
    <cellStyle name="Normal 9 8 5" xfId="533" xr:uid="{00000000-0005-0000-0000-000015020000}"/>
    <cellStyle name="Normal 9 8 6" xfId="534" xr:uid="{00000000-0005-0000-0000-000016020000}"/>
    <cellStyle name="Normal 9 9" xfId="535" xr:uid="{00000000-0005-0000-0000-000017020000}"/>
    <cellStyle name="Notas 2" xfId="536" xr:uid="{00000000-0005-0000-0000-000018020000}"/>
    <cellStyle name="Notas 3" xfId="537" xr:uid="{00000000-0005-0000-0000-000019020000}"/>
    <cellStyle name="Notas 4" xfId="538" xr:uid="{00000000-0005-0000-0000-00001A020000}"/>
    <cellStyle name="Notas 5" xfId="539" xr:uid="{00000000-0005-0000-0000-00001B020000}"/>
    <cellStyle name="Notas 6" xfId="540" xr:uid="{00000000-0005-0000-0000-00001C020000}"/>
    <cellStyle name="Notas 7" xfId="541" xr:uid="{00000000-0005-0000-0000-00001D020000}"/>
    <cellStyle name="Porcentaje 2" xfId="542" xr:uid="{00000000-0005-0000-0000-00001E020000}"/>
    <cellStyle name="Porcentaje 2 2" xfId="543" xr:uid="{00000000-0005-0000-0000-00001F020000}"/>
    <cellStyle name="Porcentaje 2 3" xfId="544" xr:uid="{00000000-0005-0000-0000-000020020000}"/>
    <cellStyle name="Porcentaje 3" xfId="545" xr:uid="{00000000-0005-0000-0000-000021020000}"/>
    <cellStyle name="Porcentaje 4" xfId="546" xr:uid="{00000000-0005-0000-0000-000022020000}"/>
    <cellStyle name="Porcentual 10" xfId="547" xr:uid="{00000000-0005-0000-0000-000023020000}"/>
    <cellStyle name="Porcentual 11" xfId="548" xr:uid="{00000000-0005-0000-0000-000024020000}"/>
    <cellStyle name="Porcentual 12" xfId="549" xr:uid="{00000000-0005-0000-0000-000025020000}"/>
    <cellStyle name="Porcentual 13" xfId="550" xr:uid="{00000000-0005-0000-0000-000026020000}"/>
    <cellStyle name="Porcentual 14" xfId="551" xr:uid="{00000000-0005-0000-0000-000027020000}"/>
    <cellStyle name="Porcentual 15" xfId="552" xr:uid="{00000000-0005-0000-0000-000028020000}"/>
    <cellStyle name="Porcentual 16" xfId="553" xr:uid="{00000000-0005-0000-0000-000029020000}"/>
    <cellStyle name="Porcentual 17" xfId="554" xr:uid="{00000000-0005-0000-0000-00002A020000}"/>
    <cellStyle name="Porcentual 18" xfId="555" xr:uid="{00000000-0005-0000-0000-00002B020000}"/>
    <cellStyle name="Porcentual 19" xfId="556" xr:uid="{00000000-0005-0000-0000-00002C020000}"/>
    <cellStyle name="Porcentual 2" xfId="557" xr:uid="{00000000-0005-0000-0000-00002D020000}"/>
    <cellStyle name="Porcentual 2 2" xfId="558" xr:uid="{00000000-0005-0000-0000-00002E020000}"/>
    <cellStyle name="Porcentual 2 3" xfId="559" xr:uid="{00000000-0005-0000-0000-00002F020000}"/>
    <cellStyle name="Porcentual 2 4" xfId="560" xr:uid="{00000000-0005-0000-0000-000030020000}"/>
    <cellStyle name="Porcentual 20" xfId="561" xr:uid="{00000000-0005-0000-0000-000031020000}"/>
    <cellStyle name="Porcentual 21" xfId="562" xr:uid="{00000000-0005-0000-0000-000032020000}"/>
    <cellStyle name="Porcentual 22" xfId="563" xr:uid="{00000000-0005-0000-0000-000033020000}"/>
    <cellStyle name="Porcentual 23" xfId="564" xr:uid="{00000000-0005-0000-0000-000034020000}"/>
    <cellStyle name="Porcentual 24" xfId="565" xr:uid="{00000000-0005-0000-0000-000035020000}"/>
    <cellStyle name="Porcentual 25" xfId="566" xr:uid="{00000000-0005-0000-0000-000036020000}"/>
    <cellStyle name="Porcentual 25 10" xfId="567" xr:uid="{00000000-0005-0000-0000-000037020000}"/>
    <cellStyle name="Porcentual 25 10 2" xfId="568" xr:uid="{00000000-0005-0000-0000-000038020000}"/>
    <cellStyle name="Porcentual 25 10 3" xfId="569" xr:uid="{00000000-0005-0000-0000-000039020000}"/>
    <cellStyle name="Porcentual 25 10 4" xfId="570" xr:uid="{00000000-0005-0000-0000-00003A020000}"/>
    <cellStyle name="Porcentual 25 10 5" xfId="571" xr:uid="{00000000-0005-0000-0000-00003B020000}"/>
    <cellStyle name="Porcentual 25 10 6" xfId="572" xr:uid="{00000000-0005-0000-0000-00003C020000}"/>
    <cellStyle name="Porcentual 25 11" xfId="573" xr:uid="{00000000-0005-0000-0000-00003D020000}"/>
    <cellStyle name="Porcentual 25 12" xfId="574" xr:uid="{00000000-0005-0000-0000-00003E020000}"/>
    <cellStyle name="Porcentual 25 13" xfId="575" xr:uid="{00000000-0005-0000-0000-00003F020000}"/>
    <cellStyle name="Porcentual 25 14" xfId="576" xr:uid="{00000000-0005-0000-0000-000040020000}"/>
    <cellStyle name="Porcentual 25 15" xfId="577" xr:uid="{00000000-0005-0000-0000-000041020000}"/>
    <cellStyle name="Porcentual 25 16" xfId="578" xr:uid="{00000000-0005-0000-0000-000042020000}"/>
    <cellStyle name="Porcentual 25 17" xfId="579" xr:uid="{00000000-0005-0000-0000-000043020000}"/>
    <cellStyle name="Porcentual 25 18" xfId="580" xr:uid="{00000000-0005-0000-0000-000044020000}"/>
    <cellStyle name="Porcentual 25 2" xfId="581" xr:uid="{00000000-0005-0000-0000-000045020000}"/>
    <cellStyle name="Porcentual 25 2 10" xfId="582" xr:uid="{00000000-0005-0000-0000-000046020000}"/>
    <cellStyle name="Porcentual 25 2 11" xfId="583" xr:uid="{00000000-0005-0000-0000-000047020000}"/>
    <cellStyle name="Porcentual 25 2 2" xfId="584" xr:uid="{00000000-0005-0000-0000-000048020000}"/>
    <cellStyle name="Porcentual 25 2 3" xfId="585" xr:uid="{00000000-0005-0000-0000-000049020000}"/>
    <cellStyle name="Porcentual 25 2 4" xfId="586" xr:uid="{00000000-0005-0000-0000-00004A020000}"/>
    <cellStyle name="Porcentual 25 2 5" xfId="587" xr:uid="{00000000-0005-0000-0000-00004B020000}"/>
    <cellStyle name="Porcentual 25 2 6" xfId="588" xr:uid="{00000000-0005-0000-0000-00004C020000}"/>
    <cellStyle name="Porcentual 25 2 7" xfId="589" xr:uid="{00000000-0005-0000-0000-00004D020000}"/>
    <cellStyle name="Porcentual 25 2 8" xfId="590" xr:uid="{00000000-0005-0000-0000-00004E020000}"/>
    <cellStyle name="Porcentual 25 2 9" xfId="591" xr:uid="{00000000-0005-0000-0000-00004F020000}"/>
    <cellStyle name="Porcentual 25 3" xfId="592" xr:uid="{00000000-0005-0000-0000-000050020000}"/>
    <cellStyle name="Porcentual 25 3 10" xfId="593" xr:uid="{00000000-0005-0000-0000-000051020000}"/>
    <cellStyle name="Porcentual 25 3 11" xfId="594" xr:uid="{00000000-0005-0000-0000-000052020000}"/>
    <cellStyle name="Porcentual 25 3 2" xfId="595" xr:uid="{00000000-0005-0000-0000-000053020000}"/>
    <cellStyle name="Porcentual 25 3 3" xfId="596" xr:uid="{00000000-0005-0000-0000-000054020000}"/>
    <cellStyle name="Porcentual 25 3 4" xfId="597" xr:uid="{00000000-0005-0000-0000-000055020000}"/>
    <cellStyle name="Porcentual 25 3 5" xfId="598" xr:uid="{00000000-0005-0000-0000-000056020000}"/>
    <cellStyle name="Porcentual 25 3 6" xfId="599" xr:uid="{00000000-0005-0000-0000-000057020000}"/>
    <cellStyle name="Porcentual 25 3 7" xfId="600" xr:uid="{00000000-0005-0000-0000-000058020000}"/>
    <cellStyle name="Porcentual 25 3 8" xfId="601" xr:uid="{00000000-0005-0000-0000-000059020000}"/>
    <cellStyle name="Porcentual 25 3 9" xfId="602" xr:uid="{00000000-0005-0000-0000-00005A020000}"/>
    <cellStyle name="Porcentual 25 4" xfId="603" xr:uid="{00000000-0005-0000-0000-00005B020000}"/>
    <cellStyle name="Porcentual 25 4 2" xfId="604" xr:uid="{00000000-0005-0000-0000-00005C020000}"/>
    <cellStyle name="Porcentual 25 4 2 2" xfId="605" xr:uid="{00000000-0005-0000-0000-00005D020000}"/>
    <cellStyle name="Porcentual 25 4 2 2 2" xfId="606" xr:uid="{00000000-0005-0000-0000-00005E020000}"/>
    <cellStyle name="Porcentual 25 4 2 2 3" xfId="607" xr:uid="{00000000-0005-0000-0000-00005F020000}"/>
    <cellStyle name="Porcentual 25 4 2 2 4" xfId="608" xr:uid="{00000000-0005-0000-0000-000060020000}"/>
    <cellStyle name="Porcentual 25 4 2 2 5" xfId="609" xr:uid="{00000000-0005-0000-0000-000061020000}"/>
    <cellStyle name="Porcentual 25 4 2 2 6" xfId="610" xr:uid="{00000000-0005-0000-0000-000062020000}"/>
    <cellStyle name="Porcentual 25 4 3" xfId="611" xr:uid="{00000000-0005-0000-0000-000063020000}"/>
    <cellStyle name="Porcentual 25 4 4" xfId="612" xr:uid="{00000000-0005-0000-0000-000064020000}"/>
    <cellStyle name="Porcentual 25 4 5" xfId="613" xr:uid="{00000000-0005-0000-0000-000065020000}"/>
    <cellStyle name="Porcentual 25 4 6" xfId="614" xr:uid="{00000000-0005-0000-0000-000066020000}"/>
    <cellStyle name="Porcentual 25 4 7" xfId="615" xr:uid="{00000000-0005-0000-0000-000067020000}"/>
    <cellStyle name="Porcentual 25 5" xfId="616" xr:uid="{00000000-0005-0000-0000-000068020000}"/>
    <cellStyle name="Porcentual 25 6" xfId="617" xr:uid="{00000000-0005-0000-0000-000069020000}"/>
    <cellStyle name="Porcentual 25 7" xfId="618" xr:uid="{00000000-0005-0000-0000-00006A020000}"/>
    <cellStyle name="Porcentual 25 8" xfId="619" xr:uid="{00000000-0005-0000-0000-00006B020000}"/>
    <cellStyle name="Porcentual 25 9" xfId="620" xr:uid="{00000000-0005-0000-0000-00006C020000}"/>
    <cellStyle name="Porcentual 26" xfId="621" xr:uid="{00000000-0005-0000-0000-00006D020000}"/>
    <cellStyle name="Porcentual 27" xfId="622" xr:uid="{00000000-0005-0000-0000-00006E020000}"/>
    <cellStyle name="Porcentual 28" xfId="623" xr:uid="{00000000-0005-0000-0000-00006F020000}"/>
    <cellStyle name="Porcentual 29" xfId="624" xr:uid="{00000000-0005-0000-0000-000070020000}"/>
    <cellStyle name="Porcentual 3" xfId="625" xr:uid="{00000000-0005-0000-0000-000071020000}"/>
    <cellStyle name="Porcentual 3 2" xfId="626" xr:uid="{00000000-0005-0000-0000-000072020000}"/>
    <cellStyle name="Porcentual 30" xfId="627" xr:uid="{00000000-0005-0000-0000-000073020000}"/>
    <cellStyle name="Porcentual 31" xfId="628" xr:uid="{00000000-0005-0000-0000-000074020000}"/>
    <cellStyle name="Porcentual 32" xfId="629" xr:uid="{00000000-0005-0000-0000-000075020000}"/>
    <cellStyle name="Porcentual 33" xfId="630" xr:uid="{00000000-0005-0000-0000-000076020000}"/>
    <cellStyle name="Porcentual 34" xfId="631" xr:uid="{00000000-0005-0000-0000-000077020000}"/>
    <cellStyle name="Porcentual 35" xfId="632" xr:uid="{00000000-0005-0000-0000-000078020000}"/>
    <cellStyle name="Porcentual 36" xfId="633" xr:uid="{00000000-0005-0000-0000-000079020000}"/>
    <cellStyle name="Porcentual 37" xfId="634" xr:uid="{00000000-0005-0000-0000-00007A020000}"/>
    <cellStyle name="Porcentual 38" xfId="635" xr:uid="{00000000-0005-0000-0000-00007B020000}"/>
    <cellStyle name="Porcentual 39" xfId="636" xr:uid="{00000000-0005-0000-0000-00007C020000}"/>
    <cellStyle name="Porcentual 4" xfId="637" xr:uid="{00000000-0005-0000-0000-00007D020000}"/>
    <cellStyle name="Porcentual 4 2" xfId="638" xr:uid="{00000000-0005-0000-0000-00007E020000}"/>
    <cellStyle name="Porcentual 40" xfId="639" xr:uid="{00000000-0005-0000-0000-00007F020000}"/>
    <cellStyle name="Porcentual 41" xfId="640" xr:uid="{00000000-0005-0000-0000-000080020000}"/>
    <cellStyle name="Porcentual 42" xfId="641" xr:uid="{00000000-0005-0000-0000-000081020000}"/>
    <cellStyle name="Porcentual 43" xfId="642" xr:uid="{00000000-0005-0000-0000-000082020000}"/>
    <cellStyle name="Porcentual 44" xfId="643" xr:uid="{00000000-0005-0000-0000-000083020000}"/>
    <cellStyle name="Porcentual 45" xfId="644" xr:uid="{00000000-0005-0000-0000-000084020000}"/>
    <cellStyle name="Porcentual 46" xfId="645" xr:uid="{00000000-0005-0000-0000-000085020000}"/>
    <cellStyle name="Porcentual 47" xfId="646" xr:uid="{00000000-0005-0000-0000-000086020000}"/>
    <cellStyle name="Porcentual 48" xfId="647" xr:uid="{00000000-0005-0000-0000-000087020000}"/>
    <cellStyle name="Porcentual 49" xfId="648" xr:uid="{00000000-0005-0000-0000-000088020000}"/>
    <cellStyle name="Porcentual 5" xfId="649" xr:uid="{00000000-0005-0000-0000-000089020000}"/>
    <cellStyle name="Porcentual 50" xfId="650" xr:uid="{00000000-0005-0000-0000-00008A020000}"/>
    <cellStyle name="Porcentual 51" xfId="651" xr:uid="{00000000-0005-0000-0000-00008B020000}"/>
    <cellStyle name="Porcentual 52" xfId="652" xr:uid="{00000000-0005-0000-0000-00008C020000}"/>
    <cellStyle name="Porcentual 53" xfId="653" xr:uid="{00000000-0005-0000-0000-00008D020000}"/>
    <cellStyle name="Porcentual 54" xfId="654" xr:uid="{00000000-0005-0000-0000-00008E020000}"/>
    <cellStyle name="Porcentual 55" xfId="655" xr:uid="{00000000-0005-0000-0000-00008F020000}"/>
    <cellStyle name="Porcentual 56" xfId="656" xr:uid="{00000000-0005-0000-0000-000090020000}"/>
    <cellStyle name="Porcentual 57" xfId="657" xr:uid="{00000000-0005-0000-0000-000091020000}"/>
    <cellStyle name="Porcentual 58" xfId="658" xr:uid="{00000000-0005-0000-0000-000092020000}"/>
    <cellStyle name="Porcentual 59" xfId="659" xr:uid="{00000000-0005-0000-0000-000093020000}"/>
    <cellStyle name="Porcentual 6" xfId="660" xr:uid="{00000000-0005-0000-0000-000094020000}"/>
    <cellStyle name="Porcentual 7" xfId="661" xr:uid="{00000000-0005-0000-0000-000095020000}"/>
    <cellStyle name="Porcentual 8" xfId="662" xr:uid="{00000000-0005-0000-0000-000096020000}"/>
    <cellStyle name="Porcentual 9" xfId="663" xr:uid="{00000000-0005-0000-0000-00009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12</xdr:row>
      <xdr:rowOff>145264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D15F8CF-804A-4830-89D6-375F1D35A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2132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9</xdr:row>
      <xdr:rowOff>204107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1958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9</xdr:row>
      <xdr:rowOff>204107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805" y="103755"/>
          <a:ext cx="3255523" cy="22094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9</xdr:row>
      <xdr:rowOff>204107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855" y="103755"/>
          <a:ext cx="3250080" cy="21958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9</xdr:row>
      <xdr:rowOff>204107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855" y="103755"/>
          <a:ext cx="3250080" cy="21958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9</xdr:row>
      <xdr:rowOff>204107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855" y="103755"/>
          <a:ext cx="3250080" cy="21958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12</xdr:row>
      <xdr:rowOff>145264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5D04185-3AF8-467E-AECF-2DBDE4560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2132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12</xdr:row>
      <xdr:rowOff>145264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9BA3583-7919-4793-A506-5C06EA86C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21215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12</xdr:row>
      <xdr:rowOff>134681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1969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12</xdr:row>
      <xdr:rowOff>119441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1969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12</xdr:row>
      <xdr:rowOff>119441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1969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12</xdr:row>
      <xdr:rowOff>119441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1958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9</xdr:row>
      <xdr:rowOff>204107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1958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9</xdr:row>
      <xdr:rowOff>204107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1958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62111-FD9A-4426-9DF9-2F0848B7399F}">
  <dimension ref="A1:P48"/>
  <sheetViews>
    <sheetView showGridLines="0" tabSelected="1" zoomScale="90" zoomScaleNormal="90" workbookViewId="0">
      <pane ySplit="14" topLeftCell="A27" activePane="bottomLeft" state="frozen"/>
      <selection activeCell="R74" sqref="R74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6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hidden="1" customHeight="1" x14ac:dyDescent="0.4">
      <c r="A11" s="54" t="s">
        <v>27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hidden="1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46051</v>
      </c>
      <c r="B15" s="5">
        <v>46052</v>
      </c>
      <c r="C15" s="5">
        <f t="shared" ref="C15:C20" si="0">+B15+E15</f>
        <v>46080</v>
      </c>
      <c r="D15" s="6">
        <f>+IF(E15&lt;49,35,IF(E15&lt;77,63,IF(E15&lt;136,91,IF(E15&lt;273,182,IF(E15&lt;455,365,546)))))</f>
        <v>35</v>
      </c>
      <c r="E15" s="7">
        <v>28</v>
      </c>
      <c r="F15" s="6">
        <v>0</v>
      </c>
      <c r="G15" s="6">
        <v>1095000</v>
      </c>
      <c r="H15" s="6">
        <v>795000</v>
      </c>
      <c r="I15" s="6">
        <v>3</v>
      </c>
      <c r="J15" s="6">
        <v>2</v>
      </c>
      <c r="K15" s="8">
        <v>6.1009132420091321</v>
      </c>
      <c r="L15" s="8">
        <v>6.04</v>
      </c>
      <c r="M15" s="8">
        <v>6.25</v>
      </c>
      <c r="N15" s="8">
        <v>6.0446540880503141</v>
      </c>
      <c r="O15" s="24">
        <v>6.04</v>
      </c>
      <c r="P15" s="32">
        <v>6.05</v>
      </c>
    </row>
    <row r="16" spans="1:16" x14ac:dyDescent="0.25">
      <c r="A16" s="5">
        <v>46051</v>
      </c>
      <c r="B16" s="5">
        <v>46052</v>
      </c>
      <c r="C16" s="5">
        <f t="shared" si="0"/>
        <v>46108</v>
      </c>
      <c r="D16" s="6">
        <f t="shared" ref="D16:D20" si="1">+IF(E16&lt;49,35,IF(E16&lt;77,63,IF(E16&lt;136,91,IF(E16&lt;273,182,IF(E16&lt;455,365,546)))))</f>
        <v>63</v>
      </c>
      <c r="E16" s="7">
        <v>56</v>
      </c>
      <c r="F16" s="6">
        <v>0</v>
      </c>
      <c r="G16" s="6">
        <v>680000</v>
      </c>
      <c r="H16" s="6">
        <v>530000</v>
      </c>
      <c r="I16" s="6">
        <v>3</v>
      </c>
      <c r="J16" s="6">
        <v>2</v>
      </c>
      <c r="K16" s="8">
        <v>6.1804411764705884</v>
      </c>
      <c r="L16" s="8">
        <v>6.09</v>
      </c>
      <c r="M16" s="8">
        <v>6.5</v>
      </c>
      <c r="N16" s="8">
        <v>6.09</v>
      </c>
      <c r="O16" s="24">
        <v>6.09</v>
      </c>
      <c r="P16" s="32">
        <v>6.09</v>
      </c>
    </row>
    <row r="17" spans="1:16" x14ac:dyDescent="0.25">
      <c r="A17" s="5">
        <v>46051</v>
      </c>
      <c r="B17" s="5">
        <v>46052</v>
      </c>
      <c r="C17" s="5">
        <f t="shared" si="0"/>
        <v>46136</v>
      </c>
      <c r="D17" s="6">
        <f t="shared" si="1"/>
        <v>91</v>
      </c>
      <c r="E17" s="7">
        <v>84</v>
      </c>
      <c r="F17" s="6">
        <v>0</v>
      </c>
      <c r="G17" s="6">
        <v>260000</v>
      </c>
      <c r="H17" s="6">
        <v>160000</v>
      </c>
      <c r="I17" s="6">
        <v>5</v>
      </c>
      <c r="J17" s="6">
        <v>4</v>
      </c>
      <c r="K17" s="8">
        <v>6.3903846153846153</v>
      </c>
      <c r="L17" s="8">
        <v>6.15</v>
      </c>
      <c r="M17" s="8">
        <v>6.75</v>
      </c>
      <c r="N17" s="8">
        <v>6.1656250000000004</v>
      </c>
      <c r="O17" s="24">
        <v>6.15</v>
      </c>
      <c r="P17" s="32">
        <v>6.2</v>
      </c>
    </row>
    <row r="18" spans="1:16" x14ac:dyDescent="0.25">
      <c r="A18" s="5">
        <v>46051</v>
      </c>
      <c r="B18" s="5">
        <v>46052</v>
      </c>
      <c r="C18" s="5">
        <f t="shared" si="0"/>
        <v>46234</v>
      </c>
      <c r="D18" s="6">
        <f t="shared" si="1"/>
        <v>182</v>
      </c>
      <c r="E18" s="7">
        <v>182</v>
      </c>
      <c r="F18" s="6">
        <v>0</v>
      </c>
      <c r="G18" s="6">
        <v>155000</v>
      </c>
      <c r="H18" s="6">
        <v>150000</v>
      </c>
      <c r="I18" s="6">
        <v>3</v>
      </c>
      <c r="J18" s="6">
        <v>2</v>
      </c>
      <c r="K18" s="8">
        <v>6.387096774193548</v>
      </c>
      <c r="L18" s="8">
        <v>6.25</v>
      </c>
      <c r="M18" s="8">
        <v>8</v>
      </c>
      <c r="N18" s="8">
        <v>6.333333333333333</v>
      </c>
      <c r="O18" s="24">
        <v>6.25</v>
      </c>
      <c r="P18" s="32">
        <v>6.5</v>
      </c>
    </row>
    <row r="19" spans="1:16" x14ac:dyDescent="0.25">
      <c r="A19" s="5">
        <v>46051</v>
      </c>
      <c r="B19" s="5">
        <v>46052</v>
      </c>
      <c r="C19" s="5">
        <f t="shared" si="0"/>
        <v>46416</v>
      </c>
      <c r="D19" s="6">
        <f t="shared" si="1"/>
        <v>365</v>
      </c>
      <c r="E19" s="7">
        <v>364</v>
      </c>
      <c r="F19" s="6">
        <v>0</v>
      </c>
      <c r="G19" s="6">
        <v>80000</v>
      </c>
      <c r="H19" s="6">
        <v>75000</v>
      </c>
      <c r="I19" s="6">
        <v>6</v>
      </c>
      <c r="J19" s="6">
        <v>5</v>
      </c>
      <c r="K19" s="8">
        <v>6.8137499999999998</v>
      </c>
      <c r="L19" s="8">
        <v>6.65</v>
      </c>
      <c r="M19" s="8">
        <v>8.25</v>
      </c>
      <c r="N19" s="8">
        <v>6.718</v>
      </c>
      <c r="O19" s="24">
        <v>6.65</v>
      </c>
      <c r="P19" s="32">
        <v>6.75</v>
      </c>
    </row>
    <row r="20" spans="1:16" x14ac:dyDescent="0.25">
      <c r="A20" s="5">
        <v>46051</v>
      </c>
      <c r="B20" s="5">
        <v>46052</v>
      </c>
      <c r="C20" s="5">
        <f t="shared" si="0"/>
        <v>46598</v>
      </c>
      <c r="D20" s="6">
        <f t="shared" si="1"/>
        <v>546</v>
      </c>
      <c r="E20" s="7">
        <v>546</v>
      </c>
      <c r="F20" s="6">
        <v>0</v>
      </c>
      <c r="G20" s="6">
        <v>140000</v>
      </c>
      <c r="H20" s="6">
        <v>110000</v>
      </c>
      <c r="I20" s="6">
        <v>7</v>
      </c>
      <c r="J20" s="6">
        <v>4</v>
      </c>
      <c r="K20" s="8">
        <v>6.972142857142857</v>
      </c>
      <c r="L20" s="8">
        <v>6.5</v>
      </c>
      <c r="M20" s="8">
        <v>8.5</v>
      </c>
      <c r="N20" s="8">
        <v>6.7254545454545456</v>
      </c>
      <c r="O20" s="24">
        <v>6.5</v>
      </c>
      <c r="P20" s="32">
        <v>6.75</v>
      </c>
    </row>
    <row r="21" spans="1:16" x14ac:dyDescent="0.25">
      <c r="A21" s="42">
        <v>46079</v>
      </c>
      <c r="B21" s="42">
        <v>46080</v>
      </c>
      <c r="C21" s="42">
        <f t="shared" ref="C21:C38" si="2">+B21+E21</f>
        <v>46108</v>
      </c>
      <c r="D21" s="43">
        <f>+IF(E21&lt;49,35,IF(E21&lt;77,63,IF(E21&lt;136,91,IF(E21&lt;273,182,IF(E21&lt;455,365,546)))))</f>
        <v>35</v>
      </c>
      <c r="E21" s="44">
        <v>28</v>
      </c>
      <c r="F21" s="43">
        <v>0</v>
      </c>
      <c r="G21" s="43">
        <v>750000</v>
      </c>
      <c r="H21" s="43">
        <v>450000</v>
      </c>
      <c r="I21" s="43">
        <v>3</v>
      </c>
      <c r="J21" s="43">
        <v>2</v>
      </c>
      <c r="K21" s="45">
        <v>5.88</v>
      </c>
      <c r="L21" s="45">
        <v>5.8</v>
      </c>
      <c r="M21" s="45">
        <v>6</v>
      </c>
      <c r="N21" s="45">
        <v>5.8</v>
      </c>
      <c r="O21" s="46">
        <v>5.8</v>
      </c>
      <c r="P21" s="47">
        <v>5.8</v>
      </c>
    </row>
    <row r="22" spans="1:16" x14ac:dyDescent="0.25">
      <c r="A22" s="42">
        <v>46079</v>
      </c>
      <c r="B22" s="42">
        <v>46080</v>
      </c>
      <c r="C22" s="42">
        <f t="shared" si="2"/>
        <v>46136</v>
      </c>
      <c r="D22" s="43">
        <f t="shared" ref="D22:D26" si="3">+IF(E22&lt;49,35,IF(E22&lt;77,63,IF(E22&lt;136,91,IF(E22&lt;273,182,IF(E22&lt;455,365,546)))))</f>
        <v>63</v>
      </c>
      <c r="E22" s="44">
        <v>56</v>
      </c>
      <c r="F22" s="43">
        <v>0</v>
      </c>
      <c r="G22" s="43">
        <v>1200000</v>
      </c>
      <c r="H22" s="43">
        <v>900000</v>
      </c>
      <c r="I22" s="43">
        <v>6</v>
      </c>
      <c r="J22" s="43">
        <v>5</v>
      </c>
      <c r="K22" s="45">
        <v>5.9345833333333333</v>
      </c>
      <c r="L22" s="45">
        <v>5.78</v>
      </c>
      <c r="M22" s="45">
        <v>6.25</v>
      </c>
      <c r="N22" s="45">
        <v>5.8294444444444444</v>
      </c>
      <c r="O22" s="46">
        <v>5.78</v>
      </c>
      <c r="P22" s="47">
        <v>5.9</v>
      </c>
    </row>
    <row r="23" spans="1:16" x14ac:dyDescent="0.25">
      <c r="A23" s="42">
        <v>46079</v>
      </c>
      <c r="B23" s="42">
        <v>46080</v>
      </c>
      <c r="C23" s="42">
        <f t="shared" si="2"/>
        <v>46171</v>
      </c>
      <c r="D23" s="43">
        <f t="shared" si="3"/>
        <v>91</v>
      </c>
      <c r="E23" s="44">
        <v>91</v>
      </c>
      <c r="F23" s="43">
        <v>0</v>
      </c>
      <c r="G23" s="43">
        <v>740000</v>
      </c>
      <c r="H23" s="43">
        <v>640000</v>
      </c>
      <c r="I23" s="43">
        <v>6</v>
      </c>
      <c r="J23" s="43">
        <v>5</v>
      </c>
      <c r="K23" s="45">
        <v>5.9581081081081084</v>
      </c>
      <c r="L23" s="45">
        <v>5.84</v>
      </c>
      <c r="M23" s="45">
        <v>6.5</v>
      </c>
      <c r="N23" s="45">
        <v>5.8734374999999996</v>
      </c>
      <c r="O23" s="46">
        <v>5.84</v>
      </c>
      <c r="P23" s="47">
        <v>6</v>
      </c>
    </row>
    <row r="24" spans="1:16" x14ac:dyDescent="0.25">
      <c r="A24" s="42">
        <v>46079</v>
      </c>
      <c r="B24" s="42">
        <v>46080</v>
      </c>
      <c r="C24" s="42">
        <f t="shared" si="2"/>
        <v>46262</v>
      </c>
      <c r="D24" s="43">
        <f t="shared" si="3"/>
        <v>182</v>
      </c>
      <c r="E24" s="44">
        <v>182</v>
      </c>
      <c r="F24" s="43">
        <v>0</v>
      </c>
      <c r="G24" s="43">
        <v>130000</v>
      </c>
      <c r="H24" s="43">
        <v>110000</v>
      </c>
      <c r="I24" s="43">
        <v>3</v>
      </c>
      <c r="J24" s="43">
        <v>2</v>
      </c>
      <c r="K24" s="45">
        <v>6.4</v>
      </c>
      <c r="L24" s="45">
        <v>6.2</v>
      </c>
      <c r="M24" s="45">
        <v>7.5</v>
      </c>
      <c r="N24" s="45">
        <v>6.2</v>
      </c>
      <c r="O24" s="46">
        <v>6.2</v>
      </c>
      <c r="P24" s="47">
        <v>6.2</v>
      </c>
    </row>
    <row r="25" spans="1:16" x14ac:dyDescent="0.25">
      <c r="A25" s="42">
        <v>46079</v>
      </c>
      <c r="B25" s="42">
        <v>46080</v>
      </c>
      <c r="C25" s="42">
        <f t="shared" si="2"/>
        <v>46444</v>
      </c>
      <c r="D25" s="43">
        <f t="shared" si="3"/>
        <v>365</v>
      </c>
      <c r="E25" s="44">
        <v>364</v>
      </c>
      <c r="F25" s="43">
        <v>0</v>
      </c>
      <c r="G25" s="43">
        <v>230000</v>
      </c>
      <c r="H25" s="43">
        <v>210000</v>
      </c>
      <c r="I25" s="43">
        <v>6</v>
      </c>
      <c r="J25" s="43">
        <v>5</v>
      </c>
      <c r="K25" s="45">
        <v>6.4456521739130439</v>
      </c>
      <c r="L25" s="45">
        <v>6.2</v>
      </c>
      <c r="M25" s="45">
        <v>8</v>
      </c>
      <c r="N25" s="45">
        <v>6.2976190476190474</v>
      </c>
      <c r="O25" s="46">
        <v>6.2</v>
      </c>
      <c r="P25" s="47">
        <v>6.49</v>
      </c>
    </row>
    <row r="26" spans="1:16" x14ac:dyDescent="0.25">
      <c r="A26" s="42">
        <v>46079</v>
      </c>
      <c r="B26" s="42">
        <v>46080</v>
      </c>
      <c r="C26" s="42">
        <f t="shared" si="2"/>
        <v>46626</v>
      </c>
      <c r="D26" s="43">
        <f t="shared" si="3"/>
        <v>546</v>
      </c>
      <c r="E26" s="44">
        <v>546</v>
      </c>
      <c r="F26" s="43">
        <v>0</v>
      </c>
      <c r="G26" s="43">
        <v>255000</v>
      </c>
      <c r="H26" s="43">
        <v>235000</v>
      </c>
      <c r="I26" s="43">
        <v>7</v>
      </c>
      <c r="J26" s="43">
        <v>6</v>
      </c>
      <c r="K26" s="45">
        <v>6.4794117647058824</v>
      </c>
      <c r="L26" s="45">
        <v>6.2</v>
      </c>
      <c r="M26" s="45">
        <v>8</v>
      </c>
      <c r="N26" s="45">
        <v>6.35</v>
      </c>
      <c r="O26" s="46">
        <v>6.2</v>
      </c>
      <c r="P26" s="47">
        <v>6.51</v>
      </c>
    </row>
    <row r="27" spans="1:16" x14ac:dyDescent="0.25">
      <c r="A27" s="5">
        <v>46107</v>
      </c>
      <c r="B27" s="5">
        <v>46108</v>
      </c>
      <c r="C27" s="5">
        <f t="shared" si="2"/>
        <v>46136</v>
      </c>
      <c r="D27" s="6">
        <f>+IF(E27&lt;49,35,IF(E27&lt;77,63,IF(E27&lt;136,91,IF(E27&lt;273,182,IF(E27&lt;455,365,546)))))</f>
        <v>35</v>
      </c>
      <c r="E27" s="7">
        <v>28</v>
      </c>
      <c r="F27" s="6">
        <v>0</v>
      </c>
      <c r="G27" s="6">
        <v>1425000</v>
      </c>
      <c r="H27" s="6">
        <v>1425000</v>
      </c>
      <c r="I27" s="6">
        <v>5</v>
      </c>
      <c r="J27" s="6">
        <v>5</v>
      </c>
      <c r="K27" s="8">
        <v>5.7070175438596493</v>
      </c>
      <c r="L27" s="8">
        <v>5.6</v>
      </c>
      <c r="M27" s="8">
        <v>5.8</v>
      </c>
      <c r="N27" s="8">
        <v>5.7070175438596493</v>
      </c>
      <c r="O27" s="24">
        <v>5.6</v>
      </c>
      <c r="P27" s="32">
        <v>5.8</v>
      </c>
    </row>
    <row r="28" spans="1:16" x14ac:dyDescent="0.25">
      <c r="A28" s="5">
        <v>46107</v>
      </c>
      <c r="B28" s="5">
        <v>46108</v>
      </c>
      <c r="C28" s="5">
        <f t="shared" si="2"/>
        <v>46171</v>
      </c>
      <c r="D28" s="6">
        <f t="shared" ref="D28:D32" si="4">+IF(E28&lt;49,35,IF(E28&lt;77,63,IF(E28&lt;136,91,IF(E28&lt;273,182,IF(E28&lt;455,365,546)))))</f>
        <v>63</v>
      </c>
      <c r="E28" s="7">
        <v>63</v>
      </c>
      <c r="F28" s="6">
        <v>0</v>
      </c>
      <c r="G28" s="6">
        <v>911070</v>
      </c>
      <c r="H28" s="6">
        <v>711070</v>
      </c>
      <c r="I28" s="6">
        <v>5</v>
      </c>
      <c r="J28" s="6">
        <v>4</v>
      </c>
      <c r="K28" s="8">
        <v>5.8455508358303971</v>
      </c>
      <c r="L28" s="8">
        <v>5.8</v>
      </c>
      <c r="M28" s="8">
        <v>6</v>
      </c>
      <c r="N28" s="8">
        <v>5.8021094969552927</v>
      </c>
      <c r="O28" s="24">
        <v>5.8</v>
      </c>
      <c r="P28" s="32">
        <v>5.85</v>
      </c>
    </row>
    <row r="29" spans="1:16" x14ac:dyDescent="0.25">
      <c r="A29" s="5">
        <v>46107</v>
      </c>
      <c r="B29" s="5">
        <v>46108</v>
      </c>
      <c r="C29" s="5">
        <f t="shared" si="2"/>
        <v>46199</v>
      </c>
      <c r="D29" s="6">
        <f t="shared" si="4"/>
        <v>91</v>
      </c>
      <c r="E29" s="7">
        <v>91</v>
      </c>
      <c r="F29" s="6">
        <v>0</v>
      </c>
      <c r="G29" s="6">
        <v>345000</v>
      </c>
      <c r="H29" s="6">
        <v>340000</v>
      </c>
      <c r="I29" s="6">
        <v>6</v>
      </c>
      <c r="J29" s="6">
        <v>5</v>
      </c>
      <c r="K29" s="8">
        <v>5.8210144927536236</v>
      </c>
      <c r="L29" s="8">
        <v>5.78</v>
      </c>
      <c r="M29" s="8">
        <v>7.25</v>
      </c>
      <c r="N29" s="8">
        <v>5.8</v>
      </c>
      <c r="O29" s="24">
        <v>5.78</v>
      </c>
      <c r="P29" s="32">
        <v>6</v>
      </c>
    </row>
    <row r="30" spans="1:16" x14ac:dyDescent="0.25">
      <c r="A30" s="5">
        <v>46107</v>
      </c>
      <c r="B30" s="5">
        <v>46108</v>
      </c>
      <c r="C30" s="5">
        <f t="shared" si="2"/>
        <v>46290</v>
      </c>
      <c r="D30" s="6">
        <f t="shared" si="4"/>
        <v>182</v>
      </c>
      <c r="E30" s="7">
        <v>182</v>
      </c>
      <c r="F30" s="6">
        <v>0</v>
      </c>
      <c r="G30" s="6">
        <v>155000</v>
      </c>
      <c r="H30" s="6">
        <v>150000</v>
      </c>
      <c r="I30" s="6">
        <v>4</v>
      </c>
      <c r="J30" s="6">
        <v>3</v>
      </c>
      <c r="K30" s="8">
        <v>6.088709677419355</v>
      </c>
      <c r="L30" s="8">
        <v>6</v>
      </c>
      <c r="M30" s="8">
        <v>7.75</v>
      </c>
      <c r="N30" s="8">
        <v>6.0333333333333332</v>
      </c>
      <c r="O30" s="24">
        <v>6</v>
      </c>
      <c r="P30" s="32">
        <v>6.1</v>
      </c>
    </row>
    <row r="31" spans="1:16" x14ac:dyDescent="0.25">
      <c r="A31" s="5">
        <v>46107</v>
      </c>
      <c r="B31" s="5">
        <v>46108</v>
      </c>
      <c r="C31" s="5">
        <f t="shared" si="2"/>
        <v>46465</v>
      </c>
      <c r="D31" s="6">
        <f t="shared" si="4"/>
        <v>365</v>
      </c>
      <c r="E31" s="7">
        <v>357</v>
      </c>
      <c r="F31" s="6">
        <v>0</v>
      </c>
      <c r="G31" s="6">
        <v>55000</v>
      </c>
      <c r="H31" s="6">
        <v>50000</v>
      </c>
      <c r="I31" s="6">
        <v>3</v>
      </c>
      <c r="J31" s="6">
        <v>2</v>
      </c>
      <c r="K31" s="8">
        <v>6.5090909090909088</v>
      </c>
      <c r="L31" s="8">
        <v>6.3</v>
      </c>
      <c r="M31" s="8">
        <v>8</v>
      </c>
      <c r="N31" s="8">
        <v>6.36</v>
      </c>
      <c r="O31" s="24">
        <v>6.3</v>
      </c>
      <c r="P31" s="32">
        <v>6.4</v>
      </c>
    </row>
    <row r="32" spans="1:16" x14ac:dyDescent="0.25">
      <c r="A32" s="5">
        <v>46107</v>
      </c>
      <c r="B32" s="5">
        <v>46108</v>
      </c>
      <c r="C32" s="5">
        <f t="shared" si="2"/>
        <v>46654</v>
      </c>
      <c r="D32" s="6">
        <f t="shared" si="4"/>
        <v>546</v>
      </c>
      <c r="E32" s="7">
        <v>546</v>
      </c>
      <c r="F32" s="6">
        <v>0</v>
      </c>
      <c r="G32" s="6">
        <v>40000</v>
      </c>
      <c r="H32" s="6">
        <v>20000</v>
      </c>
      <c r="I32" s="6">
        <v>3</v>
      </c>
      <c r="J32" s="6">
        <v>1</v>
      </c>
      <c r="K32" s="8">
        <v>6.7162499999999996</v>
      </c>
      <c r="L32" s="8">
        <v>6.45</v>
      </c>
      <c r="M32" s="8">
        <v>8.25</v>
      </c>
      <c r="N32" s="8">
        <v>6.45</v>
      </c>
      <c r="O32" s="24">
        <v>6.45</v>
      </c>
      <c r="P32" s="32">
        <v>6.45</v>
      </c>
    </row>
    <row r="33" spans="1:16" x14ac:dyDescent="0.25">
      <c r="A33" s="42">
        <v>46135</v>
      </c>
      <c r="B33" s="42">
        <v>46136</v>
      </c>
      <c r="C33" s="42">
        <f t="shared" si="2"/>
        <v>46171</v>
      </c>
      <c r="D33" s="43">
        <v>35</v>
      </c>
      <c r="E33" s="44">
        <v>35</v>
      </c>
      <c r="F33" s="43">
        <v>0</v>
      </c>
      <c r="G33" s="43">
        <v>370000</v>
      </c>
      <c r="H33" s="43">
        <v>360000</v>
      </c>
      <c r="I33" s="43">
        <v>6</v>
      </c>
      <c r="J33" s="43">
        <v>5</v>
      </c>
      <c r="K33" s="45">
        <v>5.7729729729729726</v>
      </c>
      <c r="L33" s="45">
        <v>5.74</v>
      </c>
      <c r="M33" s="45">
        <v>6.2</v>
      </c>
      <c r="N33" s="45">
        <v>5.7611111111111111</v>
      </c>
      <c r="O33" s="46">
        <v>5.74</v>
      </c>
      <c r="P33" s="47">
        <v>5.8</v>
      </c>
    </row>
    <row r="34" spans="1:16" x14ac:dyDescent="0.25">
      <c r="A34" s="42">
        <v>46135</v>
      </c>
      <c r="B34" s="42">
        <v>46136</v>
      </c>
      <c r="C34" s="42">
        <f t="shared" si="2"/>
        <v>46199</v>
      </c>
      <c r="D34" s="43">
        <v>63</v>
      </c>
      <c r="E34" s="44">
        <v>63</v>
      </c>
      <c r="F34" s="43">
        <v>0</v>
      </c>
      <c r="G34" s="43">
        <v>215000</v>
      </c>
      <c r="H34" s="43">
        <v>210000</v>
      </c>
      <c r="I34" s="43">
        <v>3</v>
      </c>
      <c r="J34" s="43">
        <v>2</v>
      </c>
      <c r="K34" s="45">
        <v>5.8093023255813954</v>
      </c>
      <c r="L34" s="45">
        <v>5.8</v>
      </c>
      <c r="M34" s="45">
        <v>6.2</v>
      </c>
      <c r="N34" s="45">
        <v>5.8</v>
      </c>
      <c r="O34" s="46">
        <v>5.8</v>
      </c>
      <c r="P34" s="47">
        <v>5.8</v>
      </c>
    </row>
    <row r="35" spans="1:16" x14ac:dyDescent="0.25">
      <c r="A35" s="42">
        <v>46135</v>
      </c>
      <c r="B35" s="42">
        <v>46136</v>
      </c>
      <c r="C35" s="42">
        <f t="shared" si="2"/>
        <v>46234</v>
      </c>
      <c r="D35" s="43">
        <v>91</v>
      </c>
      <c r="E35" s="44">
        <v>98</v>
      </c>
      <c r="F35" s="43">
        <v>0</v>
      </c>
      <c r="G35" s="43">
        <v>20000</v>
      </c>
      <c r="H35" s="43">
        <v>20000</v>
      </c>
      <c r="I35" s="43">
        <v>2</v>
      </c>
      <c r="J35" s="43">
        <v>2</v>
      </c>
      <c r="K35" s="45">
        <v>6</v>
      </c>
      <c r="L35" s="45">
        <v>6</v>
      </c>
      <c r="M35" s="45">
        <v>6</v>
      </c>
      <c r="N35" s="45">
        <v>6</v>
      </c>
      <c r="O35" s="46">
        <v>6</v>
      </c>
      <c r="P35" s="47">
        <v>6</v>
      </c>
    </row>
    <row r="36" spans="1:16" x14ac:dyDescent="0.25">
      <c r="A36" s="42">
        <v>46135</v>
      </c>
      <c r="B36" s="42">
        <v>46136</v>
      </c>
      <c r="C36" s="42">
        <f t="shared" si="2"/>
        <v>46325</v>
      </c>
      <c r="D36" s="43">
        <v>182</v>
      </c>
      <c r="E36" s="44">
        <v>189</v>
      </c>
      <c r="F36" s="43">
        <v>0</v>
      </c>
      <c r="G36" s="43">
        <v>120000</v>
      </c>
      <c r="H36" s="43">
        <v>120000</v>
      </c>
      <c r="I36" s="43">
        <v>2</v>
      </c>
      <c r="J36" s="43">
        <v>2</v>
      </c>
      <c r="K36" s="45">
        <v>6.0916666666666668</v>
      </c>
      <c r="L36" s="45">
        <v>6.05</v>
      </c>
      <c r="M36" s="45">
        <v>6.1</v>
      </c>
      <c r="N36" s="45">
        <v>6.0916666666666668</v>
      </c>
      <c r="O36" s="46">
        <v>6.05</v>
      </c>
      <c r="P36" s="47">
        <v>6.1</v>
      </c>
    </row>
    <row r="37" spans="1:16" x14ac:dyDescent="0.25">
      <c r="A37" s="42">
        <v>46135</v>
      </c>
      <c r="B37" s="42">
        <v>46136</v>
      </c>
      <c r="C37" s="42">
        <f t="shared" si="2"/>
        <v>46507</v>
      </c>
      <c r="D37" s="43">
        <v>365</v>
      </c>
      <c r="E37" s="44">
        <v>371</v>
      </c>
      <c r="F37" s="43">
        <v>0</v>
      </c>
      <c r="G37" s="43">
        <v>220000</v>
      </c>
      <c r="H37" s="43">
        <v>210000</v>
      </c>
      <c r="I37" s="43">
        <v>4</v>
      </c>
      <c r="J37" s="43">
        <v>3</v>
      </c>
      <c r="K37" s="45">
        <v>6.3709090909090911</v>
      </c>
      <c r="L37" s="45">
        <v>6.3</v>
      </c>
      <c r="M37" s="45">
        <v>6.51</v>
      </c>
      <c r="N37" s="45">
        <v>6.3642857142857139</v>
      </c>
      <c r="O37" s="46">
        <v>6.3</v>
      </c>
      <c r="P37" s="47">
        <v>6.4</v>
      </c>
    </row>
    <row r="38" spans="1:16" x14ac:dyDescent="0.25">
      <c r="A38" s="42">
        <v>46135</v>
      </c>
      <c r="B38" s="42">
        <v>46136</v>
      </c>
      <c r="C38" s="42">
        <f t="shared" si="2"/>
        <v>46689</v>
      </c>
      <c r="D38" s="43">
        <v>546</v>
      </c>
      <c r="E38" s="44">
        <v>553</v>
      </c>
      <c r="F38" s="43">
        <v>0</v>
      </c>
      <c r="G38" s="43">
        <v>50000</v>
      </c>
      <c r="H38" s="43">
        <v>40000</v>
      </c>
      <c r="I38" s="43">
        <v>2</v>
      </c>
      <c r="J38" s="43">
        <v>1</v>
      </c>
      <c r="K38" s="45">
        <v>6.4720000000000004</v>
      </c>
      <c r="L38" s="45">
        <v>6.45</v>
      </c>
      <c r="M38" s="45">
        <v>6.56</v>
      </c>
      <c r="N38" s="45">
        <v>6.45</v>
      </c>
      <c r="O38" s="46">
        <v>6.45</v>
      </c>
      <c r="P38" s="47">
        <v>6.45</v>
      </c>
    </row>
    <row r="39" spans="1:16" x14ac:dyDescent="0.25">
      <c r="A39" s="5">
        <v>46170</v>
      </c>
      <c r="B39" s="5">
        <v>46171</v>
      </c>
      <c r="C39" s="5">
        <f t="shared" ref="C39:C44" si="5">+B39+E39</f>
        <v>46199</v>
      </c>
      <c r="D39" s="6">
        <v>35</v>
      </c>
      <c r="E39" s="7">
        <v>28</v>
      </c>
      <c r="F39" s="6">
        <v>0</v>
      </c>
      <c r="G39" s="6">
        <v>1186000</v>
      </c>
      <c r="H39" s="6">
        <v>1186000</v>
      </c>
      <c r="I39" s="6">
        <v>7</v>
      </c>
      <c r="J39" s="6">
        <v>7</v>
      </c>
      <c r="K39" s="8">
        <v>5.7328836424957839</v>
      </c>
      <c r="L39" s="8">
        <v>5.69</v>
      </c>
      <c r="M39" s="8">
        <v>5.8</v>
      </c>
      <c r="N39" s="8">
        <v>5.7328836424957839</v>
      </c>
      <c r="O39" s="24">
        <v>5.69</v>
      </c>
      <c r="P39" s="32">
        <v>5.8</v>
      </c>
    </row>
    <row r="40" spans="1:16" x14ac:dyDescent="0.25">
      <c r="A40" s="5">
        <v>46170</v>
      </c>
      <c r="B40" s="5">
        <v>46171</v>
      </c>
      <c r="C40" s="5">
        <f t="shared" si="5"/>
        <v>46234</v>
      </c>
      <c r="D40" s="6">
        <v>63</v>
      </c>
      <c r="E40" s="7">
        <v>63</v>
      </c>
      <c r="F40" s="6">
        <v>0</v>
      </c>
      <c r="G40" s="6">
        <v>500000</v>
      </c>
      <c r="H40" s="6">
        <v>500000</v>
      </c>
      <c r="I40" s="6">
        <v>4</v>
      </c>
      <c r="J40" s="6">
        <v>4</v>
      </c>
      <c r="K40" s="8">
        <v>5.7880000000000003</v>
      </c>
      <c r="L40" s="8">
        <v>5.78</v>
      </c>
      <c r="M40" s="8">
        <v>5.8</v>
      </c>
      <c r="N40" s="8">
        <v>5.7880000000000003</v>
      </c>
      <c r="O40" s="24">
        <v>5.78</v>
      </c>
      <c r="P40" s="32">
        <v>5.8</v>
      </c>
    </row>
    <row r="41" spans="1:16" x14ac:dyDescent="0.25">
      <c r="A41" s="5">
        <v>46170</v>
      </c>
      <c r="B41" s="5">
        <v>46171</v>
      </c>
      <c r="C41" s="5">
        <f t="shared" si="5"/>
        <v>46262</v>
      </c>
      <c r="D41" s="6">
        <v>91</v>
      </c>
      <c r="E41" s="7">
        <v>91</v>
      </c>
      <c r="F41" s="6">
        <v>0</v>
      </c>
      <c r="G41" s="6">
        <v>435000</v>
      </c>
      <c r="H41" s="6">
        <v>435000</v>
      </c>
      <c r="I41" s="6">
        <v>5</v>
      </c>
      <c r="J41" s="6">
        <v>5</v>
      </c>
      <c r="K41" s="8">
        <v>5.9655172413793105</v>
      </c>
      <c r="L41" s="8">
        <v>5.95</v>
      </c>
      <c r="M41" s="8">
        <v>6</v>
      </c>
      <c r="N41" s="8">
        <v>5.9655172413793105</v>
      </c>
      <c r="O41" s="24">
        <v>5.95</v>
      </c>
      <c r="P41" s="32">
        <v>6</v>
      </c>
    </row>
    <row r="42" spans="1:16" x14ac:dyDescent="0.25">
      <c r="A42" s="5">
        <v>46170</v>
      </c>
      <c r="B42" s="5">
        <v>46171</v>
      </c>
      <c r="C42" s="5">
        <f t="shared" si="5"/>
        <v>46353</v>
      </c>
      <c r="D42" s="6">
        <v>182</v>
      </c>
      <c r="E42" s="7">
        <v>182</v>
      </c>
      <c r="F42" s="6">
        <v>0</v>
      </c>
      <c r="G42" s="6">
        <v>155000</v>
      </c>
      <c r="H42" s="6">
        <v>155000</v>
      </c>
      <c r="I42" s="6">
        <v>2</v>
      </c>
      <c r="J42" s="6">
        <v>2</v>
      </c>
      <c r="K42" s="8">
        <v>6.1</v>
      </c>
      <c r="L42" s="8">
        <v>6.1</v>
      </c>
      <c r="M42" s="8">
        <v>6.1</v>
      </c>
      <c r="N42" s="8">
        <v>6.1</v>
      </c>
      <c r="O42" s="24">
        <v>6.1</v>
      </c>
      <c r="P42" s="32">
        <v>6.1</v>
      </c>
    </row>
    <row r="43" spans="1:16" x14ac:dyDescent="0.25">
      <c r="A43" s="5">
        <v>46170</v>
      </c>
      <c r="B43" s="5">
        <v>46171</v>
      </c>
      <c r="C43" s="5">
        <f t="shared" si="5"/>
        <v>46535</v>
      </c>
      <c r="D43" s="6">
        <v>365</v>
      </c>
      <c r="E43" s="7">
        <v>364</v>
      </c>
      <c r="F43" s="6">
        <v>0</v>
      </c>
      <c r="G43" s="6">
        <v>55000</v>
      </c>
      <c r="H43" s="6">
        <v>55000</v>
      </c>
      <c r="I43" s="6">
        <v>2</v>
      </c>
      <c r="J43" s="6">
        <v>2</v>
      </c>
      <c r="K43" s="8">
        <v>6.3945454545454545</v>
      </c>
      <c r="L43" s="8">
        <v>6.38</v>
      </c>
      <c r="M43" s="8">
        <v>6.4</v>
      </c>
      <c r="N43" s="8">
        <v>6.3945454545454545</v>
      </c>
      <c r="O43" s="24">
        <v>6.38</v>
      </c>
      <c r="P43" s="32">
        <v>6.4</v>
      </c>
    </row>
    <row r="44" spans="1:16" x14ac:dyDescent="0.25">
      <c r="A44" s="5">
        <v>46170</v>
      </c>
      <c r="B44" s="5">
        <v>46171</v>
      </c>
      <c r="C44" s="5">
        <f t="shared" si="5"/>
        <v>46717</v>
      </c>
      <c r="D44" s="6">
        <v>546</v>
      </c>
      <c r="E44" s="7">
        <v>546</v>
      </c>
      <c r="F44" s="6">
        <v>0</v>
      </c>
      <c r="G44" s="6">
        <v>45000</v>
      </c>
      <c r="H44" s="6">
        <v>45000</v>
      </c>
      <c r="I44" s="6">
        <v>2</v>
      </c>
      <c r="J44" s="6">
        <v>2</v>
      </c>
      <c r="K44" s="8">
        <v>6.41</v>
      </c>
      <c r="L44" s="8">
        <v>6.4</v>
      </c>
      <c r="M44" s="8">
        <v>6.43</v>
      </c>
      <c r="N44" s="8">
        <v>6.41</v>
      </c>
      <c r="O44" s="24">
        <v>6.4</v>
      </c>
      <c r="P44" s="32">
        <v>6.43</v>
      </c>
    </row>
    <row r="45" spans="1:16" x14ac:dyDescent="0.25">
      <c r="A45" s="48"/>
      <c r="B45" s="48"/>
      <c r="C45" s="48"/>
      <c r="D45" s="49"/>
      <c r="E45" s="50"/>
      <c r="F45" s="49"/>
      <c r="G45" s="49"/>
      <c r="H45" s="49"/>
      <c r="I45" s="49"/>
      <c r="J45" s="49"/>
      <c r="K45" s="51"/>
      <c r="L45" s="51"/>
      <c r="M45" s="51"/>
      <c r="N45" s="51"/>
      <c r="O45" s="52"/>
      <c r="P45" s="53"/>
    </row>
    <row r="46" spans="1:16" x14ac:dyDescent="0.25">
      <c r="A46" s="48"/>
      <c r="B46" s="48"/>
      <c r="C46" s="48"/>
      <c r="D46" s="49"/>
      <c r="E46" s="50"/>
      <c r="F46" s="49"/>
      <c r="G46" s="49"/>
      <c r="H46" s="49"/>
      <c r="I46" s="49"/>
      <c r="J46" s="49"/>
      <c r="K46" s="51"/>
      <c r="L46" s="51"/>
      <c r="M46" s="51"/>
      <c r="N46" s="51"/>
      <c r="O46" s="52"/>
      <c r="P46" s="53"/>
    </row>
    <row r="47" spans="1:16" x14ac:dyDescent="0.25">
      <c r="A47" s="37"/>
      <c r="B47" s="37"/>
      <c r="C47" s="37"/>
      <c r="D47" s="38"/>
      <c r="F47" s="38"/>
      <c r="G47" s="38"/>
      <c r="H47" s="38"/>
      <c r="I47" s="38"/>
      <c r="J47" s="38"/>
      <c r="K47" s="39"/>
      <c r="L47" s="39"/>
      <c r="M47" s="39"/>
      <c r="N47" s="39"/>
      <c r="O47" s="40"/>
      <c r="P47" s="41"/>
    </row>
    <row r="48" spans="1:16" x14ac:dyDescent="0.25">
      <c r="A48" s="26" t="s">
        <v>23</v>
      </c>
      <c r="B48" s="15"/>
      <c r="C48" s="15"/>
      <c r="D48" s="15"/>
      <c r="E48" s="27"/>
      <c r="F48" s="28"/>
      <c r="G48" s="28"/>
      <c r="H48" s="28"/>
      <c r="I48" s="28"/>
      <c r="J48" s="28"/>
      <c r="K48" s="27"/>
      <c r="L48" s="27"/>
      <c r="M48" s="27"/>
      <c r="N48" s="27"/>
      <c r="O48" s="28"/>
      <c r="P4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88"/>
  <sheetViews>
    <sheetView showGridLines="0" zoomScale="90" zoomScaleNormal="90" workbookViewId="0">
      <pane ySplit="14" topLeftCell="A83" activePane="bottomLeft" state="frozen"/>
      <selection activeCell="R74" sqref="R74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customHeight="1" x14ac:dyDescent="0.4">
      <c r="A11" s="54" t="s">
        <v>24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42759</v>
      </c>
      <c r="B15" s="5">
        <v>42762</v>
      </c>
      <c r="C15" s="5">
        <f t="shared" ref="C15:C20" si="0">+B15+E15</f>
        <v>42790</v>
      </c>
      <c r="D15" s="6">
        <f t="shared" ref="D15:D20" si="1">+IF(E15&lt;49,35,IF(E15&lt;77,63,IF(E15&lt;136,91,IF(E15&lt;273,182,IF(E15&lt;455,365,546)))))</f>
        <v>35</v>
      </c>
      <c r="E15" s="7">
        <v>28</v>
      </c>
      <c r="F15" s="6">
        <v>100000</v>
      </c>
      <c r="G15" s="6">
        <v>85000</v>
      </c>
      <c r="H15" s="6">
        <v>85000</v>
      </c>
      <c r="I15" s="6">
        <v>3</v>
      </c>
      <c r="J15" s="6">
        <v>3</v>
      </c>
      <c r="K15" s="8">
        <v>5.4529411764705884</v>
      </c>
      <c r="L15" s="8">
        <v>5.4</v>
      </c>
      <c r="M15" s="8">
        <v>5.48</v>
      </c>
      <c r="N15" s="8">
        <v>5.4529411764705884</v>
      </c>
      <c r="O15" s="24">
        <v>5.4</v>
      </c>
      <c r="P15" s="32">
        <v>5.48</v>
      </c>
    </row>
    <row r="16" spans="1:16" x14ac:dyDescent="0.25">
      <c r="A16" s="5">
        <v>42759</v>
      </c>
      <c r="B16" s="5">
        <v>42762</v>
      </c>
      <c r="C16" s="5">
        <f t="shared" si="0"/>
        <v>42825</v>
      </c>
      <c r="D16" s="6">
        <f t="shared" si="1"/>
        <v>63</v>
      </c>
      <c r="E16" s="7">
        <v>63</v>
      </c>
      <c r="F16" s="6">
        <v>100000</v>
      </c>
      <c r="G16" s="6">
        <v>120000</v>
      </c>
      <c r="H16" s="6">
        <v>100000</v>
      </c>
      <c r="I16" s="6">
        <v>4</v>
      </c>
      <c r="J16" s="6">
        <v>3</v>
      </c>
      <c r="K16" s="8">
        <v>5.604166666666667</v>
      </c>
      <c r="L16" s="8">
        <v>5.5</v>
      </c>
      <c r="M16" s="8">
        <v>5.75</v>
      </c>
      <c r="N16" s="8">
        <v>5.5750000000000002</v>
      </c>
      <c r="O16" s="24">
        <v>5.5</v>
      </c>
      <c r="P16" s="32">
        <v>5.65</v>
      </c>
    </row>
    <row r="17" spans="1:16" x14ac:dyDescent="0.25">
      <c r="A17" s="5">
        <v>42759</v>
      </c>
      <c r="B17" s="5">
        <v>42762</v>
      </c>
      <c r="C17" s="5">
        <f t="shared" si="0"/>
        <v>42853</v>
      </c>
      <c r="D17" s="6">
        <f t="shared" si="1"/>
        <v>91</v>
      </c>
      <c r="E17" s="7">
        <v>91</v>
      </c>
      <c r="F17" s="6">
        <v>300000</v>
      </c>
      <c r="G17" s="6">
        <v>390000</v>
      </c>
      <c r="H17" s="6">
        <v>360000</v>
      </c>
      <c r="I17" s="6">
        <v>9</v>
      </c>
      <c r="J17" s="6">
        <v>8</v>
      </c>
      <c r="K17" s="8">
        <v>5.9420512820512821</v>
      </c>
      <c r="L17" s="8">
        <v>5.82</v>
      </c>
      <c r="M17" s="8">
        <v>6.05</v>
      </c>
      <c r="N17" s="8">
        <v>5.9330555555555557</v>
      </c>
      <c r="O17" s="24">
        <v>5.82</v>
      </c>
      <c r="P17" s="32">
        <v>6.02</v>
      </c>
    </row>
    <row r="18" spans="1:16" x14ac:dyDescent="0.25">
      <c r="A18" s="5">
        <v>42759</v>
      </c>
      <c r="B18" s="5">
        <v>42762</v>
      </c>
      <c r="C18" s="5">
        <f t="shared" si="0"/>
        <v>42944</v>
      </c>
      <c r="D18" s="6">
        <f t="shared" si="1"/>
        <v>182</v>
      </c>
      <c r="E18" s="7">
        <v>182</v>
      </c>
      <c r="F18" s="6">
        <v>650000</v>
      </c>
      <c r="G18" s="6">
        <v>825000</v>
      </c>
      <c r="H18" s="6">
        <v>715000</v>
      </c>
      <c r="I18" s="6">
        <v>14</v>
      </c>
      <c r="J18" s="6">
        <v>12</v>
      </c>
      <c r="K18" s="8">
        <v>6.3922424242424238</v>
      </c>
      <c r="L18" s="8">
        <v>6.3</v>
      </c>
      <c r="M18" s="8">
        <v>6.55</v>
      </c>
      <c r="N18" s="8">
        <v>6.3710489510489507</v>
      </c>
      <c r="O18" s="24">
        <v>6.3</v>
      </c>
      <c r="P18" s="32">
        <v>6.48</v>
      </c>
    </row>
    <row r="19" spans="1:16" x14ac:dyDescent="0.25">
      <c r="A19" s="5">
        <v>42759</v>
      </c>
      <c r="B19" s="5">
        <v>42762</v>
      </c>
      <c r="C19" s="5">
        <f t="shared" si="0"/>
        <v>43126</v>
      </c>
      <c r="D19" s="6">
        <f t="shared" si="1"/>
        <v>365</v>
      </c>
      <c r="E19" s="7">
        <v>364</v>
      </c>
      <c r="F19" s="6">
        <v>500000</v>
      </c>
      <c r="G19" s="6">
        <v>550000</v>
      </c>
      <c r="H19" s="6">
        <v>350000</v>
      </c>
      <c r="I19" s="6">
        <v>10</v>
      </c>
      <c r="J19" s="6">
        <v>6</v>
      </c>
      <c r="K19" s="8">
        <v>6.7581818181818178</v>
      </c>
      <c r="L19" s="8">
        <v>6.65</v>
      </c>
      <c r="M19" s="8">
        <v>7.18</v>
      </c>
      <c r="N19" s="8">
        <v>6.6577142857142855</v>
      </c>
      <c r="O19" s="24">
        <v>6.65</v>
      </c>
      <c r="P19" s="32">
        <v>6.72</v>
      </c>
    </row>
    <row r="20" spans="1:16" x14ac:dyDescent="0.25">
      <c r="A20" s="5">
        <v>42759</v>
      </c>
      <c r="B20" s="5">
        <v>42762</v>
      </c>
      <c r="C20" s="5">
        <f t="shared" si="0"/>
        <v>43308</v>
      </c>
      <c r="D20" s="6">
        <f t="shared" si="1"/>
        <v>546</v>
      </c>
      <c r="E20" s="7">
        <v>546</v>
      </c>
      <c r="F20" s="6">
        <v>200000</v>
      </c>
      <c r="G20" s="6">
        <v>160000</v>
      </c>
      <c r="H20" s="6">
        <v>160000</v>
      </c>
      <c r="I20" s="6">
        <v>3</v>
      </c>
      <c r="J20" s="6">
        <v>3</v>
      </c>
      <c r="K20" s="8">
        <v>6.9312500000000004</v>
      </c>
      <c r="L20" s="8">
        <v>6.9</v>
      </c>
      <c r="M20" s="8">
        <v>7</v>
      </c>
      <c r="N20" s="8">
        <v>6.9312500000000004</v>
      </c>
      <c r="O20" s="24">
        <v>6.9</v>
      </c>
      <c r="P20" s="32">
        <v>7</v>
      </c>
    </row>
    <row r="21" spans="1:16" x14ac:dyDescent="0.25">
      <c r="A21" s="9">
        <v>42788</v>
      </c>
      <c r="B21" s="9">
        <v>42790</v>
      </c>
      <c r="C21" s="9">
        <f t="shared" ref="C21:C32" si="2">+B21+E21</f>
        <v>42825</v>
      </c>
      <c r="D21" s="10">
        <f t="shared" ref="D21:D32" si="3">+IF(E21&lt;49,35,IF(E21&lt;77,63,IF(E21&lt;136,91,IF(E21&lt;273,182,IF(E21&lt;455,365,546)))))</f>
        <v>35</v>
      </c>
      <c r="E21" s="11">
        <v>35</v>
      </c>
      <c r="F21" s="10">
        <v>50000</v>
      </c>
      <c r="G21" s="10">
        <v>90000</v>
      </c>
      <c r="H21" s="10">
        <v>80000</v>
      </c>
      <c r="I21" s="10">
        <v>5</v>
      </c>
      <c r="J21" s="10">
        <v>4</v>
      </c>
      <c r="K21" s="12">
        <v>5.4116666666666671</v>
      </c>
      <c r="L21" s="12">
        <v>5.35</v>
      </c>
      <c r="M21" s="12">
        <v>5.5</v>
      </c>
      <c r="N21" s="12">
        <v>5.4006249999999998</v>
      </c>
      <c r="O21" s="25">
        <v>5.35</v>
      </c>
      <c r="P21" s="33">
        <v>5.45</v>
      </c>
    </row>
    <row r="22" spans="1:16" x14ac:dyDescent="0.25">
      <c r="A22" s="9">
        <v>42788</v>
      </c>
      <c r="B22" s="9">
        <v>42790</v>
      </c>
      <c r="C22" s="9">
        <f t="shared" si="2"/>
        <v>42853</v>
      </c>
      <c r="D22" s="10">
        <f t="shared" si="3"/>
        <v>63</v>
      </c>
      <c r="E22" s="11">
        <v>63</v>
      </c>
      <c r="F22" s="10">
        <v>50000</v>
      </c>
      <c r="G22" s="10">
        <v>10000</v>
      </c>
      <c r="H22" s="10">
        <v>10000</v>
      </c>
      <c r="I22" s="10">
        <v>1</v>
      </c>
      <c r="J22" s="10">
        <v>1</v>
      </c>
      <c r="K22" s="12">
        <v>5.6</v>
      </c>
      <c r="L22" s="12">
        <v>5.6</v>
      </c>
      <c r="M22" s="12">
        <v>5.6</v>
      </c>
      <c r="N22" s="12">
        <v>5.6</v>
      </c>
      <c r="O22" s="25">
        <v>5.6</v>
      </c>
      <c r="P22" s="33">
        <v>5.6</v>
      </c>
    </row>
    <row r="23" spans="1:16" x14ac:dyDescent="0.25">
      <c r="A23" s="9">
        <v>42788</v>
      </c>
      <c r="B23" s="9">
        <v>42790</v>
      </c>
      <c r="C23" s="9">
        <f t="shared" si="2"/>
        <v>42881</v>
      </c>
      <c r="D23" s="10">
        <f t="shared" si="3"/>
        <v>91</v>
      </c>
      <c r="E23" s="11">
        <v>91</v>
      </c>
      <c r="F23" s="10">
        <v>350000</v>
      </c>
      <c r="G23" s="10">
        <v>330000</v>
      </c>
      <c r="H23" s="10">
        <v>330000</v>
      </c>
      <c r="I23" s="10">
        <v>10</v>
      </c>
      <c r="J23" s="10">
        <v>10</v>
      </c>
      <c r="K23" s="12">
        <v>5.8845454545454547</v>
      </c>
      <c r="L23" s="12">
        <v>5.7</v>
      </c>
      <c r="M23" s="12">
        <v>6.02</v>
      </c>
      <c r="N23" s="12">
        <v>5.8845454545454547</v>
      </c>
      <c r="O23" s="25">
        <v>5.7</v>
      </c>
      <c r="P23" s="33">
        <v>6.02</v>
      </c>
    </row>
    <row r="24" spans="1:16" x14ac:dyDescent="0.25">
      <c r="A24" s="9">
        <v>42788</v>
      </c>
      <c r="B24" s="9">
        <v>42790</v>
      </c>
      <c r="C24" s="9">
        <f t="shared" si="2"/>
        <v>42972</v>
      </c>
      <c r="D24" s="10">
        <f t="shared" si="3"/>
        <v>182</v>
      </c>
      <c r="E24" s="11">
        <v>182</v>
      </c>
      <c r="F24" s="10">
        <v>500000</v>
      </c>
      <c r="G24" s="10">
        <v>855000</v>
      </c>
      <c r="H24" s="10">
        <v>855000</v>
      </c>
      <c r="I24" s="10">
        <v>14</v>
      </c>
      <c r="J24" s="10">
        <v>14</v>
      </c>
      <c r="K24" s="12">
        <v>6.3392397660818718</v>
      </c>
      <c r="L24" s="12">
        <v>6.25</v>
      </c>
      <c r="M24" s="12">
        <v>6.46</v>
      </c>
      <c r="N24" s="12">
        <v>6.3392397660818718</v>
      </c>
      <c r="O24" s="25">
        <v>6.25</v>
      </c>
      <c r="P24" s="33">
        <v>6.46</v>
      </c>
    </row>
    <row r="25" spans="1:16" x14ac:dyDescent="0.25">
      <c r="A25" s="9">
        <v>42788</v>
      </c>
      <c r="B25" s="9">
        <v>42790</v>
      </c>
      <c r="C25" s="9">
        <f t="shared" si="2"/>
        <v>43154</v>
      </c>
      <c r="D25" s="10">
        <f t="shared" si="3"/>
        <v>365</v>
      </c>
      <c r="E25" s="11">
        <v>364</v>
      </c>
      <c r="F25" s="10">
        <v>500000</v>
      </c>
      <c r="G25" s="10">
        <v>575000</v>
      </c>
      <c r="H25" s="10">
        <v>575000</v>
      </c>
      <c r="I25" s="10">
        <v>13</v>
      </c>
      <c r="J25" s="10">
        <v>13</v>
      </c>
      <c r="K25" s="12">
        <v>6.532</v>
      </c>
      <c r="L25" s="12">
        <v>6.44</v>
      </c>
      <c r="M25" s="12">
        <v>6.7</v>
      </c>
      <c r="N25" s="12">
        <v>6.532</v>
      </c>
      <c r="O25" s="25">
        <v>6.44</v>
      </c>
      <c r="P25" s="33">
        <v>6.7</v>
      </c>
    </row>
    <row r="26" spans="1:16" x14ac:dyDescent="0.25">
      <c r="A26" s="9">
        <v>42788</v>
      </c>
      <c r="B26" s="9">
        <v>42790</v>
      </c>
      <c r="C26" s="9">
        <f t="shared" si="2"/>
        <v>43343</v>
      </c>
      <c r="D26" s="10">
        <f t="shared" si="3"/>
        <v>546</v>
      </c>
      <c r="E26" s="11">
        <v>553</v>
      </c>
      <c r="F26" s="10">
        <v>150000</v>
      </c>
      <c r="G26" s="10">
        <v>255000</v>
      </c>
      <c r="H26" s="10">
        <v>175000</v>
      </c>
      <c r="I26" s="10">
        <v>8</v>
      </c>
      <c r="J26" s="10">
        <v>5</v>
      </c>
      <c r="K26" s="12">
        <v>7.0088235294117647</v>
      </c>
      <c r="L26" s="12">
        <v>6.9</v>
      </c>
      <c r="M26" s="12">
        <v>7.19</v>
      </c>
      <c r="N26" s="12">
        <v>6.95</v>
      </c>
      <c r="O26" s="25">
        <v>6.9</v>
      </c>
      <c r="P26" s="33">
        <v>7</v>
      </c>
    </row>
    <row r="27" spans="1:16" x14ac:dyDescent="0.25">
      <c r="A27" s="5">
        <v>42823</v>
      </c>
      <c r="B27" s="5">
        <v>42825</v>
      </c>
      <c r="C27" s="5">
        <f t="shared" si="2"/>
        <v>42853</v>
      </c>
      <c r="D27" s="6">
        <f t="shared" si="3"/>
        <v>35</v>
      </c>
      <c r="E27" s="7">
        <v>28</v>
      </c>
      <c r="F27" s="6">
        <v>50000</v>
      </c>
      <c r="G27" s="6">
        <v>25000</v>
      </c>
      <c r="H27" s="6">
        <v>25000</v>
      </c>
      <c r="I27" s="6">
        <v>2</v>
      </c>
      <c r="J27" s="6">
        <v>2</v>
      </c>
      <c r="K27" s="8">
        <v>5.3339999999999996</v>
      </c>
      <c r="L27" s="8">
        <v>5.33</v>
      </c>
      <c r="M27" s="8">
        <v>5.35</v>
      </c>
      <c r="N27" s="8">
        <v>5.3339999999999996</v>
      </c>
      <c r="O27" s="24">
        <v>5.33</v>
      </c>
      <c r="P27" s="32">
        <v>5.35</v>
      </c>
    </row>
    <row r="28" spans="1:16" x14ac:dyDescent="0.25">
      <c r="A28" s="5">
        <v>42823</v>
      </c>
      <c r="B28" s="5">
        <v>42825</v>
      </c>
      <c r="C28" s="5">
        <f t="shared" si="2"/>
        <v>42881</v>
      </c>
      <c r="D28" s="6">
        <f t="shared" si="3"/>
        <v>63</v>
      </c>
      <c r="E28" s="7">
        <v>56</v>
      </c>
      <c r="F28" s="6">
        <v>100000</v>
      </c>
      <c r="G28" s="6">
        <v>55000</v>
      </c>
      <c r="H28" s="6">
        <v>50000</v>
      </c>
      <c r="I28" s="6">
        <v>3</v>
      </c>
      <c r="J28" s="6">
        <v>2</v>
      </c>
      <c r="K28" s="8">
        <v>5.4490909090909092</v>
      </c>
      <c r="L28" s="8">
        <v>5.43</v>
      </c>
      <c r="M28" s="8">
        <v>5.6</v>
      </c>
      <c r="N28" s="8">
        <v>5.4340000000000002</v>
      </c>
      <c r="O28" s="24">
        <v>5.43</v>
      </c>
      <c r="P28" s="32">
        <v>5.45</v>
      </c>
    </row>
    <row r="29" spans="1:16" x14ac:dyDescent="0.25">
      <c r="A29" s="5">
        <v>42823</v>
      </c>
      <c r="B29" s="5">
        <v>42825</v>
      </c>
      <c r="C29" s="5">
        <f t="shared" si="2"/>
        <v>42916</v>
      </c>
      <c r="D29" s="6">
        <f t="shared" si="3"/>
        <v>91</v>
      </c>
      <c r="E29" s="7">
        <v>91</v>
      </c>
      <c r="F29" s="6">
        <v>100000</v>
      </c>
      <c r="G29" s="6">
        <v>180000</v>
      </c>
      <c r="H29" s="6">
        <v>120000</v>
      </c>
      <c r="I29" s="6">
        <v>6</v>
      </c>
      <c r="J29" s="6">
        <v>2</v>
      </c>
      <c r="K29" s="8">
        <v>5.8538888888888891</v>
      </c>
      <c r="L29" s="8">
        <v>5.8</v>
      </c>
      <c r="M29" s="8">
        <v>6.1</v>
      </c>
      <c r="N29" s="8">
        <v>5.8266666666666671</v>
      </c>
      <c r="O29" s="24">
        <v>5.8</v>
      </c>
      <c r="P29" s="32">
        <v>5.84</v>
      </c>
    </row>
    <row r="30" spans="1:16" x14ac:dyDescent="0.25">
      <c r="A30" s="5">
        <v>42823</v>
      </c>
      <c r="B30" s="5">
        <v>42825</v>
      </c>
      <c r="C30" s="5">
        <f t="shared" si="2"/>
        <v>43000</v>
      </c>
      <c r="D30" s="6">
        <f t="shared" si="3"/>
        <v>182</v>
      </c>
      <c r="E30" s="7">
        <v>175</v>
      </c>
      <c r="F30" s="6">
        <v>400000</v>
      </c>
      <c r="G30" s="6">
        <v>570000</v>
      </c>
      <c r="H30" s="6">
        <v>245000</v>
      </c>
      <c r="I30" s="6">
        <v>13</v>
      </c>
      <c r="J30" s="6">
        <v>6</v>
      </c>
      <c r="K30" s="8">
        <v>6.3480701754385969</v>
      </c>
      <c r="L30" s="8">
        <v>6.2</v>
      </c>
      <c r="M30" s="8">
        <v>6.45</v>
      </c>
      <c r="N30" s="8">
        <v>6.2712244897959186</v>
      </c>
      <c r="O30" s="24">
        <v>6.2</v>
      </c>
      <c r="P30" s="32">
        <v>6.35</v>
      </c>
    </row>
    <row r="31" spans="1:16" x14ac:dyDescent="0.25">
      <c r="A31" s="5">
        <v>42823</v>
      </c>
      <c r="B31" s="5">
        <v>42825</v>
      </c>
      <c r="C31" s="5">
        <f t="shared" si="2"/>
        <v>43182</v>
      </c>
      <c r="D31" s="6">
        <f t="shared" si="3"/>
        <v>365</v>
      </c>
      <c r="E31" s="7">
        <v>357</v>
      </c>
      <c r="F31" s="6">
        <v>300000</v>
      </c>
      <c r="G31" s="6">
        <v>625000</v>
      </c>
      <c r="H31" s="6">
        <v>350000</v>
      </c>
      <c r="I31" s="6">
        <v>13</v>
      </c>
      <c r="J31" s="6">
        <v>3</v>
      </c>
      <c r="K31" s="8">
        <v>6.5549600000000003</v>
      </c>
      <c r="L31" s="8">
        <v>6.4</v>
      </c>
      <c r="M31" s="8">
        <v>6.85</v>
      </c>
      <c r="N31" s="8">
        <v>6.48</v>
      </c>
      <c r="O31" s="24">
        <v>6.4</v>
      </c>
      <c r="P31" s="32">
        <v>6.5</v>
      </c>
    </row>
    <row r="32" spans="1:16" x14ac:dyDescent="0.25">
      <c r="A32" s="5">
        <v>42823</v>
      </c>
      <c r="B32" s="5">
        <v>42825</v>
      </c>
      <c r="C32" s="5">
        <f t="shared" si="2"/>
        <v>43371</v>
      </c>
      <c r="D32" s="6">
        <f t="shared" si="3"/>
        <v>546</v>
      </c>
      <c r="E32" s="7">
        <v>546</v>
      </c>
      <c r="F32" s="6">
        <v>200000</v>
      </c>
      <c r="G32" s="6">
        <v>225000</v>
      </c>
      <c r="H32" s="6">
        <v>190000</v>
      </c>
      <c r="I32" s="6">
        <v>7</v>
      </c>
      <c r="J32" s="6">
        <v>4</v>
      </c>
      <c r="K32" s="8">
        <v>6.8742222222222225</v>
      </c>
      <c r="L32" s="8">
        <v>6.7</v>
      </c>
      <c r="M32" s="8">
        <v>7.1</v>
      </c>
      <c r="N32" s="8">
        <v>6.8421052631578947</v>
      </c>
      <c r="O32" s="24">
        <v>6.7</v>
      </c>
      <c r="P32" s="32">
        <v>7</v>
      </c>
    </row>
    <row r="33" spans="1:16" x14ac:dyDescent="0.25">
      <c r="A33" s="9">
        <v>42851</v>
      </c>
      <c r="B33" s="9">
        <v>42851</v>
      </c>
      <c r="C33" s="9">
        <f t="shared" ref="C33:C44" si="4">+B33+E33</f>
        <v>42879</v>
      </c>
      <c r="D33" s="10">
        <f t="shared" ref="D33:D44" si="5">+IF(E33&lt;49,35,IF(E33&lt;77,63,IF(E33&lt;136,91,IF(E33&lt;273,182,IF(E33&lt;455,365,546)))))</f>
        <v>35</v>
      </c>
      <c r="E33" s="11">
        <v>28</v>
      </c>
      <c r="F33" s="10">
        <v>5000</v>
      </c>
      <c r="G33" s="10"/>
      <c r="H33" s="10"/>
      <c r="I33" s="10"/>
      <c r="J33" s="10"/>
      <c r="K33" s="12"/>
      <c r="L33" s="12"/>
      <c r="M33" s="12"/>
      <c r="N33" s="12"/>
      <c r="O33" s="25"/>
      <c r="P33" s="33"/>
    </row>
    <row r="34" spans="1:16" x14ac:dyDescent="0.25">
      <c r="A34" s="9">
        <v>42851</v>
      </c>
      <c r="B34" s="9">
        <v>42790</v>
      </c>
      <c r="C34" s="9">
        <f t="shared" si="4"/>
        <v>42853</v>
      </c>
      <c r="D34" s="10">
        <f t="shared" si="5"/>
        <v>63</v>
      </c>
      <c r="E34" s="11">
        <v>63</v>
      </c>
      <c r="F34" s="10">
        <v>50000</v>
      </c>
      <c r="G34" s="10">
        <v>80000</v>
      </c>
      <c r="H34" s="10">
        <v>50000</v>
      </c>
      <c r="I34" s="10">
        <v>3</v>
      </c>
      <c r="J34" s="10">
        <v>1</v>
      </c>
      <c r="K34" s="12">
        <v>5.375</v>
      </c>
      <c r="L34" s="12">
        <v>5.35</v>
      </c>
      <c r="M34" s="12">
        <v>5.45</v>
      </c>
      <c r="N34" s="12">
        <v>5.35</v>
      </c>
      <c r="O34" s="25">
        <v>5.35</v>
      </c>
      <c r="P34" s="33">
        <v>5.35</v>
      </c>
    </row>
    <row r="35" spans="1:16" x14ac:dyDescent="0.25">
      <c r="A35" s="9">
        <v>42851</v>
      </c>
      <c r="B35" s="9">
        <v>42790</v>
      </c>
      <c r="C35" s="9">
        <f t="shared" si="4"/>
        <v>42881</v>
      </c>
      <c r="D35" s="10">
        <f t="shared" si="5"/>
        <v>91</v>
      </c>
      <c r="E35" s="11">
        <v>91</v>
      </c>
      <c r="F35" s="10">
        <v>100000</v>
      </c>
      <c r="G35" s="10">
        <v>125000</v>
      </c>
      <c r="H35" s="10">
        <v>115000</v>
      </c>
      <c r="I35" s="10">
        <v>3</v>
      </c>
      <c r="J35" s="10">
        <v>2</v>
      </c>
      <c r="K35" s="12">
        <v>5.8068</v>
      </c>
      <c r="L35" s="12">
        <v>5.79</v>
      </c>
      <c r="M35" s="12">
        <v>5.95</v>
      </c>
      <c r="N35" s="12">
        <v>5.7943478260869563</v>
      </c>
      <c r="O35" s="25">
        <v>5.79</v>
      </c>
      <c r="P35" s="33">
        <v>5.8</v>
      </c>
    </row>
    <row r="36" spans="1:16" x14ac:dyDescent="0.25">
      <c r="A36" s="9">
        <v>42851</v>
      </c>
      <c r="B36" s="9">
        <v>42790</v>
      </c>
      <c r="C36" s="9">
        <f t="shared" si="4"/>
        <v>42972</v>
      </c>
      <c r="D36" s="10">
        <f t="shared" si="5"/>
        <v>182</v>
      </c>
      <c r="E36" s="11">
        <v>182</v>
      </c>
      <c r="F36" s="10">
        <v>250000</v>
      </c>
      <c r="G36" s="10">
        <v>390000</v>
      </c>
      <c r="H36" s="10">
        <v>280000</v>
      </c>
      <c r="I36" s="10">
        <v>6</v>
      </c>
      <c r="J36" s="10">
        <v>4</v>
      </c>
      <c r="K36" s="12">
        <v>6.1675641025641026</v>
      </c>
      <c r="L36" s="12">
        <v>6</v>
      </c>
      <c r="M36" s="12">
        <v>6.4</v>
      </c>
      <c r="N36" s="12">
        <v>6.083392857142857</v>
      </c>
      <c r="O36" s="25">
        <v>6</v>
      </c>
      <c r="P36" s="33">
        <v>6.19</v>
      </c>
    </row>
    <row r="37" spans="1:16" x14ac:dyDescent="0.25">
      <c r="A37" s="9">
        <v>42851</v>
      </c>
      <c r="B37" s="9">
        <v>42790</v>
      </c>
      <c r="C37" s="9">
        <f t="shared" si="4"/>
        <v>43154</v>
      </c>
      <c r="D37" s="10">
        <f t="shared" si="5"/>
        <v>365</v>
      </c>
      <c r="E37" s="11">
        <v>364</v>
      </c>
      <c r="F37" s="10">
        <v>300000</v>
      </c>
      <c r="G37" s="10">
        <v>640000</v>
      </c>
      <c r="H37" s="10">
        <v>470000</v>
      </c>
      <c r="I37" s="10">
        <v>13</v>
      </c>
      <c r="J37" s="10">
        <v>7</v>
      </c>
      <c r="K37" s="12">
        <v>6.2589843749999998</v>
      </c>
      <c r="L37" s="12">
        <v>6.1</v>
      </c>
      <c r="M37" s="12">
        <v>6.65</v>
      </c>
      <c r="N37" s="12">
        <v>6.1521276595744681</v>
      </c>
      <c r="O37" s="25">
        <v>6.1</v>
      </c>
      <c r="P37" s="33">
        <v>6.3</v>
      </c>
    </row>
    <row r="38" spans="1:16" x14ac:dyDescent="0.25">
      <c r="A38" s="9">
        <v>42851</v>
      </c>
      <c r="B38" s="9">
        <v>42790</v>
      </c>
      <c r="C38" s="9">
        <f t="shared" si="4"/>
        <v>43336</v>
      </c>
      <c r="D38" s="10">
        <f t="shared" si="5"/>
        <v>546</v>
      </c>
      <c r="E38" s="11">
        <v>546</v>
      </c>
      <c r="F38" s="10">
        <v>400000</v>
      </c>
      <c r="G38" s="10">
        <v>930000</v>
      </c>
      <c r="H38" s="10">
        <v>570000</v>
      </c>
      <c r="I38" s="10">
        <v>11</v>
      </c>
      <c r="J38" s="10">
        <v>7</v>
      </c>
      <c r="K38" s="12">
        <v>6.7040860215053764</v>
      </c>
      <c r="L38" s="12">
        <v>6.48</v>
      </c>
      <c r="M38" s="12">
        <v>6.95</v>
      </c>
      <c r="N38" s="12">
        <v>6.5689473684210524</v>
      </c>
      <c r="O38" s="25">
        <v>6.48</v>
      </c>
      <c r="P38" s="33">
        <v>6.75</v>
      </c>
    </row>
    <row r="39" spans="1:16" x14ac:dyDescent="0.25">
      <c r="A39" s="5">
        <v>42879</v>
      </c>
      <c r="B39" s="5">
        <v>42881</v>
      </c>
      <c r="C39" s="5">
        <f t="shared" si="4"/>
        <v>42916</v>
      </c>
      <c r="D39" s="6">
        <f t="shared" si="5"/>
        <v>35</v>
      </c>
      <c r="E39" s="7">
        <v>35</v>
      </c>
      <c r="F39" s="6">
        <v>5000</v>
      </c>
      <c r="G39" s="6"/>
      <c r="H39" s="6"/>
      <c r="I39" s="6"/>
      <c r="J39" s="6"/>
      <c r="K39" s="8"/>
      <c r="L39" s="8"/>
      <c r="M39" s="8"/>
      <c r="N39" s="8"/>
      <c r="O39" s="24"/>
      <c r="P39" s="32"/>
    </row>
    <row r="40" spans="1:16" x14ac:dyDescent="0.25">
      <c r="A40" s="5">
        <v>42879</v>
      </c>
      <c r="B40" s="5">
        <v>42881</v>
      </c>
      <c r="C40" s="5">
        <f t="shared" si="4"/>
        <v>42944</v>
      </c>
      <c r="D40" s="6">
        <f t="shared" si="5"/>
        <v>63</v>
      </c>
      <c r="E40" s="7">
        <v>63</v>
      </c>
      <c r="F40" s="6">
        <v>50000</v>
      </c>
      <c r="G40" s="6">
        <v>90000</v>
      </c>
      <c r="H40" s="6">
        <v>50000</v>
      </c>
      <c r="I40" s="6">
        <v>5</v>
      </c>
      <c r="J40" s="6">
        <v>1</v>
      </c>
      <c r="K40" s="8">
        <v>5.3</v>
      </c>
      <c r="L40" s="8">
        <v>5.28</v>
      </c>
      <c r="M40" s="8">
        <v>5.4</v>
      </c>
      <c r="N40" s="8">
        <v>5.28</v>
      </c>
      <c r="O40" s="24">
        <v>5.28</v>
      </c>
      <c r="P40" s="32">
        <v>5.28</v>
      </c>
    </row>
    <row r="41" spans="1:16" x14ac:dyDescent="0.25">
      <c r="A41" s="5">
        <v>42879</v>
      </c>
      <c r="B41" s="5">
        <v>42881</v>
      </c>
      <c r="C41" s="5">
        <f t="shared" si="4"/>
        <v>42972</v>
      </c>
      <c r="D41" s="6">
        <f t="shared" si="5"/>
        <v>91</v>
      </c>
      <c r="E41" s="7">
        <v>91</v>
      </c>
      <c r="F41" s="6">
        <v>100000</v>
      </c>
      <c r="G41" s="6">
        <v>70000</v>
      </c>
      <c r="H41" s="6">
        <v>70000</v>
      </c>
      <c r="I41" s="6">
        <v>3</v>
      </c>
      <c r="J41" s="6">
        <v>3</v>
      </c>
      <c r="K41" s="8">
        <v>5.7085714285714282</v>
      </c>
      <c r="L41" s="8">
        <v>5.68</v>
      </c>
      <c r="M41" s="8">
        <v>5.73</v>
      </c>
      <c r="N41" s="8">
        <v>5.7085714285714282</v>
      </c>
      <c r="O41" s="24">
        <v>5.68</v>
      </c>
      <c r="P41" s="32">
        <v>5.73</v>
      </c>
    </row>
    <row r="42" spans="1:16" x14ac:dyDescent="0.25">
      <c r="A42" s="5">
        <v>42879</v>
      </c>
      <c r="B42" s="5">
        <v>42881</v>
      </c>
      <c r="C42" s="5">
        <f t="shared" si="4"/>
        <v>43063</v>
      </c>
      <c r="D42" s="6">
        <f t="shared" si="5"/>
        <v>182</v>
      </c>
      <c r="E42" s="7">
        <v>182</v>
      </c>
      <c r="F42" s="6">
        <v>300000</v>
      </c>
      <c r="G42" s="6">
        <v>280000</v>
      </c>
      <c r="H42" s="6">
        <v>280000</v>
      </c>
      <c r="I42" s="6">
        <v>7</v>
      </c>
      <c r="J42" s="6">
        <v>7</v>
      </c>
      <c r="K42" s="8">
        <v>5.9648214285714287</v>
      </c>
      <c r="L42" s="8">
        <v>5.85</v>
      </c>
      <c r="M42" s="8">
        <v>6</v>
      </c>
      <c r="N42" s="8">
        <v>5.9648214285714287</v>
      </c>
      <c r="O42" s="24">
        <v>5.85</v>
      </c>
      <c r="P42" s="32">
        <v>6</v>
      </c>
    </row>
    <row r="43" spans="1:16" x14ac:dyDescent="0.25">
      <c r="A43" s="5">
        <v>42879</v>
      </c>
      <c r="B43" s="5">
        <v>42881</v>
      </c>
      <c r="C43" s="5">
        <f t="shared" si="4"/>
        <v>43245</v>
      </c>
      <c r="D43" s="6">
        <f t="shared" si="5"/>
        <v>365</v>
      </c>
      <c r="E43" s="7">
        <v>364</v>
      </c>
      <c r="F43" s="6">
        <v>500000</v>
      </c>
      <c r="G43" s="6">
        <v>470000</v>
      </c>
      <c r="H43" s="6">
        <v>465000</v>
      </c>
      <c r="I43" s="6">
        <v>11</v>
      </c>
      <c r="J43" s="6">
        <v>10</v>
      </c>
      <c r="K43" s="8">
        <v>6.0458510638297875</v>
      </c>
      <c r="L43" s="8">
        <v>6</v>
      </c>
      <c r="M43" s="8">
        <v>6.3</v>
      </c>
      <c r="N43" s="8">
        <v>6.0431182795698923</v>
      </c>
      <c r="O43" s="24">
        <v>6</v>
      </c>
      <c r="P43" s="32">
        <v>6.2</v>
      </c>
    </row>
    <row r="44" spans="1:16" x14ac:dyDescent="0.25">
      <c r="A44" s="5">
        <v>42879</v>
      </c>
      <c r="B44" s="5">
        <v>42881</v>
      </c>
      <c r="C44" s="5">
        <f t="shared" si="4"/>
        <v>43434</v>
      </c>
      <c r="D44" s="6">
        <f t="shared" si="5"/>
        <v>546</v>
      </c>
      <c r="E44" s="7">
        <v>553</v>
      </c>
      <c r="F44" s="6">
        <v>300000</v>
      </c>
      <c r="G44" s="6">
        <v>415000</v>
      </c>
      <c r="H44" s="6">
        <v>400000</v>
      </c>
      <c r="I44" s="6">
        <v>9</v>
      </c>
      <c r="J44" s="6">
        <v>8</v>
      </c>
      <c r="K44" s="8">
        <v>6.5012048192771088</v>
      </c>
      <c r="L44" s="8">
        <v>6.4</v>
      </c>
      <c r="M44" s="8">
        <v>6.75</v>
      </c>
      <c r="N44" s="8">
        <v>6.4918750000000003</v>
      </c>
      <c r="O44" s="24">
        <v>6.4</v>
      </c>
      <c r="P44" s="32">
        <v>6.67</v>
      </c>
    </row>
    <row r="45" spans="1:16" x14ac:dyDescent="0.25">
      <c r="A45" s="9">
        <v>42914</v>
      </c>
      <c r="B45" s="9">
        <v>42916</v>
      </c>
      <c r="C45" s="9">
        <f t="shared" ref="C45:C56" si="6">+B45+E45</f>
        <v>42944</v>
      </c>
      <c r="D45" s="10">
        <f t="shared" ref="D45:D62" si="7">+IF(E45&lt;49,35,IF(E45&lt;77,63,IF(E45&lt;136,91,IF(E45&lt;273,182,IF(E45&lt;455,365,546)))))</f>
        <v>35</v>
      </c>
      <c r="E45" s="11">
        <v>28</v>
      </c>
      <c r="F45" s="10">
        <v>30000</v>
      </c>
      <c r="G45" s="10">
        <v>70000</v>
      </c>
      <c r="H45" s="10">
        <v>40000</v>
      </c>
      <c r="I45" s="10">
        <v>4</v>
      </c>
      <c r="J45" s="10">
        <v>2</v>
      </c>
      <c r="K45" s="12">
        <v>5.2692857142857141</v>
      </c>
      <c r="L45" s="12">
        <v>5.25</v>
      </c>
      <c r="M45" s="12">
        <v>5.32</v>
      </c>
      <c r="N45" s="12">
        <v>5.25</v>
      </c>
      <c r="O45" s="25">
        <v>5.25</v>
      </c>
      <c r="P45" s="33">
        <v>5.25</v>
      </c>
    </row>
    <row r="46" spans="1:16" x14ac:dyDescent="0.25">
      <c r="A46" s="9">
        <v>42914</v>
      </c>
      <c r="B46" s="9">
        <v>42916</v>
      </c>
      <c r="C46" s="9">
        <f t="shared" si="6"/>
        <v>42972</v>
      </c>
      <c r="D46" s="10">
        <f t="shared" si="7"/>
        <v>63</v>
      </c>
      <c r="E46" s="11">
        <v>56</v>
      </c>
      <c r="F46" s="10">
        <v>30000</v>
      </c>
      <c r="G46" s="10">
        <v>30000</v>
      </c>
      <c r="H46" s="10"/>
      <c r="I46" s="10">
        <v>2</v>
      </c>
      <c r="J46" s="10"/>
      <c r="K46" s="12">
        <v>5.3949999999999996</v>
      </c>
      <c r="L46" s="12">
        <v>5.39</v>
      </c>
      <c r="M46" s="12">
        <v>5.42</v>
      </c>
      <c r="N46" s="12"/>
      <c r="O46" s="25"/>
      <c r="P46" s="33"/>
    </row>
    <row r="47" spans="1:16" x14ac:dyDescent="0.25">
      <c r="A47" s="9">
        <v>42914</v>
      </c>
      <c r="B47" s="9">
        <v>42916</v>
      </c>
      <c r="C47" s="9">
        <f t="shared" si="6"/>
        <v>43000</v>
      </c>
      <c r="D47" s="10">
        <f t="shared" si="7"/>
        <v>91</v>
      </c>
      <c r="E47" s="11">
        <v>84</v>
      </c>
      <c r="F47" s="10">
        <v>50000</v>
      </c>
      <c r="G47" s="10">
        <v>45000</v>
      </c>
      <c r="H47" s="10">
        <v>45000</v>
      </c>
      <c r="I47" s="10">
        <v>4</v>
      </c>
      <c r="J47" s="10">
        <v>4</v>
      </c>
      <c r="K47" s="12">
        <v>5.5633333333333335</v>
      </c>
      <c r="L47" s="12">
        <v>5.52</v>
      </c>
      <c r="M47" s="12">
        <v>5.7</v>
      </c>
      <c r="N47" s="12">
        <v>5.5633333333333335</v>
      </c>
      <c r="O47" s="25">
        <v>5.52</v>
      </c>
      <c r="P47" s="33">
        <v>5.7</v>
      </c>
    </row>
    <row r="48" spans="1:16" x14ac:dyDescent="0.25">
      <c r="A48" s="9">
        <v>42914</v>
      </c>
      <c r="B48" s="9">
        <v>42916</v>
      </c>
      <c r="C48" s="9">
        <f t="shared" si="6"/>
        <v>43091</v>
      </c>
      <c r="D48" s="10">
        <f t="shared" si="7"/>
        <v>182</v>
      </c>
      <c r="E48" s="11">
        <v>175</v>
      </c>
      <c r="F48" s="10">
        <v>250000</v>
      </c>
      <c r="G48" s="10">
        <v>260000</v>
      </c>
      <c r="H48" s="10">
        <v>170000</v>
      </c>
      <c r="I48" s="10">
        <v>11</v>
      </c>
      <c r="J48" s="10">
        <v>7</v>
      </c>
      <c r="K48" s="12">
        <v>6.0494230769230768</v>
      </c>
      <c r="L48" s="12">
        <v>5.75</v>
      </c>
      <c r="M48" s="12">
        <v>6.4</v>
      </c>
      <c r="N48" s="12">
        <v>5.89</v>
      </c>
      <c r="O48" s="25">
        <v>5.75</v>
      </c>
      <c r="P48" s="33">
        <v>6</v>
      </c>
    </row>
    <row r="49" spans="1:16" x14ac:dyDescent="0.25">
      <c r="A49" s="9">
        <v>42914</v>
      </c>
      <c r="B49" s="9">
        <v>42916</v>
      </c>
      <c r="C49" s="9">
        <f t="shared" si="6"/>
        <v>43280</v>
      </c>
      <c r="D49" s="10">
        <f t="shared" si="7"/>
        <v>365</v>
      </c>
      <c r="E49" s="11">
        <v>364</v>
      </c>
      <c r="F49" s="10">
        <v>250000</v>
      </c>
      <c r="G49" s="10">
        <v>285000</v>
      </c>
      <c r="H49" s="10">
        <v>265000</v>
      </c>
      <c r="I49" s="10">
        <v>10</v>
      </c>
      <c r="J49" s="10">
        <v>7</v>
      </c>
      <c r="K49" s="12">
        <v>6.1310526315789478</v>
      </c>
      <c r="L49" s="12">
        <v>6</v>
      </c>
      <c r="M49" s="12">
        <v>6.35</v>
      </c>
      <c r="N49" s="12">
        <v>6.1164150943396223</v>
      </c>
      <c r="O49" s="25">
        <v>6</v>
      </c>
      <c r="P49" s="33">
        <v>6.18</v>
      </c>
    </row>
    <row r="50" spans="1:16" x14ac:dyDescent="0.25">
      <c r="A50" s="9">
        <v>42914</v>
      </c>
      <c r="B50" s="9">
        <v>42916</v>
      </c>
      <c r="C50" s="9">
        <f t="shared" si="6"/>
        <v>43455</v>
      </c>
      <c r="D50" s="10">
        <f t="shared" si="7"/>
        <v>546</v>
      </c>
      <c r="E50" s="11">
        <v>539</v>
      </c>
      <c r="F50" s="10">
        <v>10000</v>
      </c>
      <c r="G50" s="10">
        <v>160000</v>
      </c>
      <c r="H50" s="10">
        <v>160000</v>
      </c>
      <c r="I50" s="10">
        <v>2</v>
      </c>
      <c r="J50" s="10">
        <v>2</v>
      </c>
      <c r="K50" s="12">
        <v>6.6468749999999996</v>
      </c>
      <c r="L50" s="12">
        <v>6.6</v>
      </c>
      <c r="M50" s="12">
        <v>6.65</v>
      </c>
      <c r="N50" s="12">
        <v>6.6468749999999996</v>
      </c>
      <c r="O50" s="25">
        <v>6.6</v>
      </c>
      <c r="P50" s="33">
        <v>6.65</v>
      </c>
    </row>
    <row r="51" spans="1:16" x14ac:dyDescent="0.25">
      <c r="A51" s="5">
        <v>42942</v>
      </c>
      <c r="B51" s="5">
        <v>42944</v>
      </c>
      <c r="C51" s="5">
        <f t="shared" si="6"/>
        <v>42972</v>
      </c>
      <c r="D51" s="6">
        <f t="shared" si="7"/>
        <v>35</v>
      </c>
      <c r="E51" s="7">
        <v>28</v>
      </c>
      <c r="F51" s="6">
        <v>10000</v>
      </c>
      <c r="G51" s="6">
        <v>10000</v>
      </c>
      <c r="H51" s="6">
        <v>10000</v>
      </c>
      <c r="I51" s="6">
        <v>1</v>
      </c>
      <c r="J51" s="6">
        <v>1</v>
      </c>
      <c r="K51" s="8">
        <v>5.28</v>
      </c>
      <c r="L51" s="8">
        <v>5.28</v>
      </c>
      <c r="M51" s="8">
        <v>5.28</v>
      </c>
      <c r="N51" s="8">
        <v>5.28</v>
      </c>
      <c r="O51" s="24">
        <v>5.28</v>
      </c>
      <c r="P51" s="32">
        <v>5.28</v>
      </c>
    </row>
    <row r="52" spans="1:16" x14ac:dyDescent="0.25">
      <c r="A52" s="5">
        <v>42942</v>
      </c>
      <c r="B52" s="5">
        <v>42944</v>
      </c>
      <c r="C52" s="5">
        <f t="shared" si="6"/>
        <v>43000</v>
      </c>
      <c r="D52" s="6">
        <f t="shared" si="7"/>
        <v>63</v>
      </c>
      <c r="E52" s="7">
        <v>56</v>
      </c>
      <c r="F52" s="6">
        <v>30000</v>
      </c>
      <c r="G52" s="6">
        <v>40000</v>
      </c>
      <c r="H52" s="6">
        <v>40000</v>
      </c>
      <c r="I52" s="6">
        <v>2</v>
      </c>
      <c r="J52" s="6">
        <v>2</v>
      </c>
      <c r="K52" s="8">
        <v>5.2850000000000001</v>
      </c>
      <c r="L52" s="8">
        <v>5.28</v>
      </c>
      <c r="M52" s="8">
        <v>5.3</v>
      </c>
      <c r="N52" s="8">
        <v>5.2850000000000001</v>
      </c>
      <c r="O52" s="24">
        <v>5.28</v>
      </c>
      <c r="P52" s="32">
        <v>5.3</v>
      </c>
    </row>
    <row r="53" spans="1:16" x14ac:dyDescent="0.25">
      <c r="A53" s="5">
        <v>42942</v>
      </c>
      <c r="B53" s="5">
        <v>42944</v>
      </c>
      <c r="C53" s="5">
        <f t="shared" si="6"/>
        <v>43035</v>
      </c>
      <c r="D53" s="6">
        <f t="shared" si="7"/>
        <v>91</v>
      </c>
      <c r="E53" s="7">
        <v>91</v>
      </c>
      <c r="F53" s="6">
        <v>150000</v>
      </c>
      <c r="G53" s="6">
        <v>165000</v>
      </c>
      <c r="H53" s="6">
        <v>165000</v>
      </c>
      <c r="I53" s="6">
        <v>4</v>
      </c>
      <c r="J53" s="6">
        <v>4</v>
      </c>
      <c r="K53" s="8">
        <v>5.5927272727272728</v>
      </c>
      <c r="L53" s="8">
        <v>5.58</v>
      </c>
      <c r="M53" s="8">
        <v>5.69</v>
      </c>
      <c r="N53" s="8">
        <v>5.5927272727272728</v>
      </c>
      <c r="O53" s="24">
        <v>5.58</v>
      </c>
      <c r="P53" s="32">
        <v>5.69</v>
      </c>
    </row>
    <row r="54" spans="1:16" x14ac:dyDescent="0.25">
      <c r="A54" s="5">
        <v>42942</v>
      </c>
      <c r="B54" s="5">
        <v>42944</v>
      </c>
      <c r="C54" s="5">
        <f t="shared" si="6"/>
        <v>43126</v>
      </c>
      <c r="D54" s="6">
        <f t="shared" si="7"/>
        <v>182</v>
      </c>
      <c r="E54" s="7">
        <v>182</v>
      </c>
      <c r="F54" s="6">
        <v>300000</v>
      </c>
      <c r="G54" s="6">
        <v>250000</v>
      </c>
      <c r="H54" s="6">
        <v>250000</v>
      </c>
      <c r="I54" s="6">
        <v>9</v>
      </c>
      <c r="J54" s="6">
        <v>9</v>
      </c>
      <c r="K54" s="8">
        <v>5.8457999999999997</v>
      </c>
      <c r="L54" s="8">
        <v>5.7</v>
      </c>
      <c r="M54" s="8">
        <v>5.9</v>
      </c>
      <c r="N54" s="8">
        <v>5.8457999999999997</v>
      </c>
      <c r="O54" s="24">
        <v>5.7</v>
      </c>
      <c r="P54" s="32">
        <v>5.9</v>
      </c>
    </row>
    <row r="55" spans="1:16" x14ac:dyDescent="0.25">
      <c r="A55" s="5">
        <v>42942</v>
      </c>
      <c r="B55" s="5">
        <v>42944</v>
      </c>
      <c r="C55" s="5">
        <f t="shared" si="6"/>
        <v>43308</v>
      </c>
      <c r="D55" s="6">
        <f t="shared" si="7"/>
        <v>365</v>
      </c>
      <c r="E55" s="7">
        <v>364</v>
      </c>
      <c r="F55" s="6">
        <v>400000</v>
      </c>
      <c r="G55" s="6">
        <v>335000</v>
      </c>
      <c r="H55" s="6">
        <v>335000</v>
      </c>
      <c r="I55" s="6">
        <v>9</v>
      </c>
      <c r="J55" s="6">
        <v>9</v>
      </c>
      <c r="K55" s="8">
        <v>6.0459701492537317</v>
      </c>
      <c r="L55" s="8">
        <v>6</v>
      </c>
      <c r="M55" s="8">
        <v>6.18</v>
      </c>
      <c r="N55" s="8">
        <v>6.0459701492537317</v>
      </c>
      <c r="O55" s="24">
        <v>6</v>
      </c>
      <c r="P55" s="32">
        <v>6.18</v>
      </c>
    </row>
    <row r="56" spans="1:16" x14ac:dyDescent="0.25">
      <c r="A56" s="5">
        <v>42942</v>
      </c>
      <c r="B56" s="5">
        <v>42944</v>
      </c>
      <c r="C56" s="5">
        <f t="shared" si="6"/>
        <v>43490</v>
      </c>
      <c r="D56" s="6">
        <f t="shared" si="7"/>
        <v>546</v>
      </c>
      <c r="E56" s="7">
        <v>546</v>
      </c>
      <c r="F56" s="6">
        <v>200000</v>
      </c>
      <c r="G56" s="6">
        <v>210000</v>
      </c>
      <c r="H56" s="6">
        <v>210000</v>
      </c>
      <c r="I56" s="6">
        <v>9</v>
      </c>
      <c r="J56" s="6">
        <v>9</v>
      </c>
      <c r="K56" s="8">
        <v>6.574761904761905</v>
      </c>
      <c r="L56" s="8">
        <v>6.45</v>
      </c>
      <c r="M56" s="8">
        <v>6.65</v>
      </c>
      <c r="N56" s="8">
        <v>6.574761904761905</v>
      </c>
      <c r="O56" s="24">
        <v>6.45</v>
      </c>
      <c r="P56" s="32">
        <v>6.65</v>
      </c>
    </row>
    <row r="57" spans="1:16" x14ac:dyDescent="0.25">
      <c r="A57" s="9">
        <v>42970</v>
      </c>
      <c r="B57" s="9">
        <v>42972</v>
      </c>
      <c r="C57" s="9">
        <f t="shared" ref="C57:C68" si="8">+B57+E57</f>
        <v>43000</v>
      </c>
      <c r="D57" s="10">
        <f t="shared" si="7"/>
        <v>35</v>
      </c>
      <c r="E57" s="11">
        <v>28</v>
      </c>
      <c r="F57" s="10">
        <v>10000</v>
      </c>
      <c r="G57" s="10">
        <v>30000</v>
      </c>
      <c r="H57" s="10">
        <v>30000</v>
      </c>
      <c r="I57" s="10">
        <v>2</v>
      </c>
      <c r="J57" s="10">
        <v>2</v>
      </c>
      <c r="K57" s="12">
        <v>5.28</v>
      </c>
      <c r="L57" s="12">
        <v>5.28</v>
      </c>
      <c r="M57" s="12">
        <v>5.28</v>
      </c>
      <c r="N57" s="12">
        <v>5.28</v>
      </c>
      <c r="O57" s="25">
        <v>5.28</v>
      </c>
      <c r="P57" s="33">
        <v>5.28</v>
      </c>
    </row>
    <row r="58" spans="1:16" x14ac:dyDescent="0.25">
      <c r="A58" s="9">
        <v>42970</v>
      </c>
      <c r="B58" s="9">
        <v>42972</v>
      </c>
      <c r="C58" s="9">
        <f t="shared" si="8"/>
        <v>43035</v>
      </c>
      <c r="D58" s="10">
        <f t="shared" si="7"/>
        <v>63</v>
      </c>
      <c r="E58" s="11">
        <v>63</v>
      </c>
      <c r="F58" s="10">
        <v>10000</v>
      </c>
      <c r="G58" s="10">
        <v>20000</v>
      </c>
      <c r="H58" s="10">
        <v>20000</v>
      </c>
      <c r="I58" s="10">
        <v>1</v>
      </c>
      <c r="J58" s="10">
        <v>1</v>
      </c>
      <c r="K58" s="12">
        <v>5.29</v>
      </c>
      <c r="L58" s="12">
        <v>5.29</v>
      </c>
      <c r="M58" s="12">
        <v>5.29</v>
      </c>
      <c r="N58" s="12">
        <v>5.29</v>
      </c>
      <c r="O58" s="25">
        <v>5.29</v>
      </c>
      <c r="P58" s="33">
        <v>5.29</v>
      </c>
    </row>
    <row r="59" spans="1:16" x14ac:dyDescent="0.25">
      <c r="A59" s="9">
        <v>42970</v>
      </c>
      <c r="B59" s="9">
        <v>42972</v>
      </c>
      <c r="C59" s="9">
        <f t="shared" si="8"/>
        <v>43063</v>
      </c>
      <c r="D59" s="10">
        <f t="shared" si="7"/>
        <v>91</v>
      </c>
      <c r="E59" s="11">
        <v>91</v>
      </c>
      <c r="F59" s="10">
        <v>250000</v>
      </c>
      <c r="G59" s="10">
        <v>355000</v>
      </c>
      <c r="H59" s="10">
        <v>215000</v>
      </c>
      <c r="I59" s="10">
        <v>5</v>
      </c>
      <c r="J59" s="10">
        <v>2</v>
      </c>
      <c r="K59" s="12">
        <v>5.4814084507042251</v>
      </c>
      <c r="L59" s="12">
        <v>5.4</v>
      </c>
      <c r="M59" s="12">
        <v>5.61</v>
      </c>
      <c r="N59" s="12">
        <v>5.4</v>
      </c>
      <c r="O59" s="25">
        <v>5.4</v>
      </c>
      <c r="P59" s="33">
        <v>5.4</v>
      </c>
    </row>
    <row r="60" spans="1:16" x14ac:dyDescent="0.25">
      <c r="A60" s="9">
        <v>42970</v>
      </c>
      <c r="B60" s="9">
        <v>42972</v>
      </c>
      <c r="C60" s="9">
        <f t="shared" si="8"/>
        <v>43154</v>
      </c>
      <c r="D60" s="10">
        <f t="shared" si="7"/>
        <v>182</v>
      </c>
      <c r="E60" s="11">
        <v>182</v>
      </c>
      <c r="F60" s="10">
        <v>300000</v>
      </c>
      <c r="G60" s="10">
        <v>260000</v>
      </c>
      <c r="H60" s="10">
        <v>210000</v>
      </c>
      <c r="I60" s="10">
        <v>5</v>
      </c>
      <c r="J60" s="10">
        <v>2</v>
      </c>
      <c r="K60" s="12">
        <v>5.5442307692307695</v>
      </c>
      <c r="L60" s="12">
        <v>5.45</v>
      </c>
      <c r="M60" s="12">
        <v>6</v>
      </c>
      <c r="N60" s="12">
        <v>5.4976190476190476</v>
      </c>
      <c r="O60" s="25">
        <v>5.45</v>
      </c>
      <c r="P60" s="33">
        <v>5.5</v>
      </c>
    </row>
    <row r="61" spans="1:16" x14ac:dyDescent="0.25">
      <c r="A61" s="9">
        <v>42970</v>
      </c>
      <c r="B61" s="9">
        <v>42972</v>
      </c>
      <c r="C61" s="9">
        <f t="shared" si="8"/>
        <v>43343</v>
      </c>
      <c r="D61" s="10">
        <f t="shared" si="7"/>
        <v>365</v>
      </c>
      <c r="E61" s="11">
        <v>371</v>
      </c>
      <c r="F61" s="10">
        <v>450000</v>
      </c>
      <c r="G61" s="10">
        <v>295000</v>
      </c>
      <c r="H61" s="10">
        <v>210000</v>
      </c>
      <c r="I61" s="10">
        <v>7</v>
      </c>
      <c r="J61" s="10">
        <v>3</v>
      </c>
      <c r="K61" s="12">
        <v>6.0888135593220341</v>
      </c>
      <c r="L61" s="12">
        <v>6</v>
      </c>
      <c r="M61" s="12">
        <v>6.18</v>
      </c>
      <c r="N61" s="12">
        <v>6.0666666666666664</v>
      </c>
      <c r="O61" s="25">
        <v>6</v>
      </c>
      <c r="P61" s="33">
        <v>6.09</v>
      </c>
    </row>
    <row r="62" spans="1:16" x14ac:dyDescent="0.25">
      <c r="A62" s="9">
        <v>42970</v>
      </c>
      <c r="B62" s="9">
        <v>42972</v>
      </c>
      <c r="C62" s="9">
        <f t="shared" si="8"/>
        <v>43518</v>
      </c>
      <c r="D62" s="10">
        <f t="shared" si="7"/>
        <v>546</v>
      </c>
      <c r="E62" s="11">
        <v>546</v>
      </c>
      <c r="F62" s="10">
        <v>450000</v>
      </c>
      <c r="G62" s="10">
        <v>495000</v>
      </c>
      <c r="H62" s="10">
        <v>410000</v>
      </c>
      <c r="I62" s="10">
        <v>9</v>
      </c>
      <c r="J62" s="10">
        <v>5</v>
      </c>
      <c r="K62" s="12">
        <v>6.5323232323232325</v>
      </c>
      <c r="L62" s="12">
        <v>6.4</v>
      </c>
      <c r="M62" s="12">
        <v>6.65</v>
      </c>
      <c r="N62" s="12">
        <v>6.5134146341463417</v>
      </c>
      <c r="O62" s="25">
        <v>6.4</v>
      </c>
      <c r="P62" s="33">
        <v>6.55</v>
      </c>
    </row>
    <row r="63" spans="1:16" x14ac:dyDescent="0.25">
      <c r="A63" s="5">
        <v>42998</v>
      </c>
      <c r="B63" s="5">
        <v>43000</v>
      </c>
      <c r="C63" s="5">
        <f t="shared" si="8"/>
        <v>43035</v>
      </c>
      <c r="D63" s="6">
        <f t="shared" ref="D63:D68" si="9">+IF(E63&lt;49,35,IF(E63&lt;77,63,IF(E63&lt;136,91,IF(E63&lt;273,182,IF(E63&lt;455,365,546)))))</f>
        <v>35</v>
      </c>
      <c r="E63" s="7">
        <v>35</v>
      </c>
      <c r="F63" s="6">
        <v>50000</v>
      </c>
      <c r="G63" s="6">
        <v>70000</v>
      </c>
      <c r="H63" s="6">
        <v>70000</v>
      </c>
      <c r="I63" s="6">
        <v>1</v>
      </c>
      <c r="J63" s="6">
        <v>1</v>
      </c>
      <c r="K63" s="8">
        <v>5.05</v>
      </c>
      <c r="L63" s="8">
        <v>5.05</v>
      </c>
      <c r="M63" s="8">
        <v>5.05</v>
      </c>
      <c r="N63" s="8">
        <v>5.05</v>
      </c>
      <c r="O63" s="24">
        <v>5.05</v>
      </c>
      <c r="P63" s="32">
        <v>5.05</v>
      </c>
    </row>
    <row r="64" spans="1:16" x14ac:dyDescent="0.25">
      <c r="A64" s="5">
        <v>42998</v>
      </c>
      <c r="B64" s="5">
        <v>43000</v>
      </c>
      <c r="C64" s="5">
        <f t="shared" si="8"/>
        <v>43063</v>
      </c>
      <c r="D64" s="6">
        <f t="shared" si="9"/>
        <v>63</v>
      </c>
      <c r="E64" s="7">
        <v>63</v>
      </c>
      <c r="F64" s="6">
        <v>50000</v>
      </c>
      <c r="G64" s="6">
        <v>115000</v>
      </c>
      <c r="H64" s="6">
        <v>90000</v>
      </c>
      <c r="I64" s="6">
        <v>5</v>
      </c>
      <c r="J64" s="6">
        <v>2</v>
      </c>
      <c r="K64" s="8">
        <v>5.0965217391304352</v>
      </c>
      <c r="L64" s="8">
        <v>5.03</v>
      </c>
      <c r="M64" s="8">
        <v>5.3</v>
      </c>
      <c r="N64" s="8">
        <v>5.0611111111111109</v>
      </c>
      <c r="O64" s="24">
        <v>5.03</v>
      </c>
      <c r="P64" s="32">
        <v>5.07</v>
      </c>
    </row>
    <row r="65" spans="1:16" x14ac:dyDescent="0.25">
      <c r="A65" s="5">
        <v>42998</v>
      </c>
      <c r="B65" s="5">
        <v>43000</v>
      </c>
      <c r="C65" s="5">
        <f t="shared" si="8"/>
        <v>43091</v>
      </c>
      <c r="D65" s="6">
        <f t="shared" si="9"/>
        <v>91</v>
      </c>
      <c r="E65" s="7">
        <v>91</v>
      </c>
      <c r="F65" s="6">
        <v>50000</v>
      </c>
      <c r="G65" s="6">
        <v>90000</v>
      </c>
      <c r="H65" s="6">
        <v>60000</v>
      </c>
      <c r="I65" s="6">
        <v>5</v>
      </c>
      <c r="J65" s="6">
        <v>2</v>
      </c>
      <c r="K65" s="8">
        <v>5.208333333333333</v>
      </c>
      <c r="L65" s="8">
        <v>5.09</v>
      </c>
      <c r="M65" s="8">
        <v>5.38</v>
      </c>
      <c r="N65" s="8">
        <v>5.1566666666666663</v>
      </c>
      <c r="O65" s="24">
        <v>5.09</v>
      </c>
      <c r="P65" s="32">
        <v>5.19</v>
      </c>
    </row>
    <row r="66" spans="1:16" x14ac:dyDescent="0.25">
      <c r="A66" s="5">
        <v>42998</v>
      </c>
      <c r="B66" s="5">
        <v>43000</v>
      </c>
      <c r="C66" s="5">
        <f t="shared" si="8"/>
        <v>43182</v>
      </c>
      <c r="D66" s="6">
        <f t="shared" si="9"/>
        <v>182</v>
      </c>
      <c r="E66" s="7">
        <v>182</v>
      </c>
      <c r="F66" s="6">
        <v>200000</v>
      </c>
      <c r="G66" s="6">
        <v>100000</v>
      </c>
      <c r="H66" s="6">
        <v>40000</v>
      </c>
      <c r="I66" s="6">
        <v>6</v>
      </c>
      <c r="J66" s="6">
        <v>4</v>
      </c>
      <c r="K66" s="8">
        <v>5.3689999999999998</v>
      </c>
      <c r="L66" s="8">
        <v>5.15</v>
      </c>
      <c r="M66" s="8">
        <v>5.5</v>
      </c>
      <c r="N66" s="8">
        <v>5.2249999999999996</v>
      </c>
      <c r="O66" s="24">
        <v>5.15</v>
      </c>
      <c r="P66" s="32">
        <v>5.25</v>
      </c>
    </row>
    <row r="67" spans="1:16" x14ac:dyDescent="0.25">
      <c r="A67" s="5">
        <v>42998</v>
      </c>
      <c r="B67" s="5">
        <v>43000</v>
      </c>
      <c r="C67" s="5">
        <f t="shared" si="8"/>
        <v>43371</v>
      </c>
      <c r="D67" s="6">
        <f t="shared" si="9"/>
        <v>365</v>
      </c>
      <c r="E67" s="7">
        <v>371</v>
      </c>
      <c r="F67" s="6">
        <v>300000</v>
      </c>
      <c r="G67" s="6">
        <v>415000</v>
      </c>
      <c r="H67" s="6">
        <v>325000</v>
      </c>
      <c r="I67" s="6">
        <v>10</v>
      </c>
      <c r="J67" s="6">
        <v>6</v>
      </c>
      <c r="K67" s="8">
        <v>5.8593975903614455</v>
      </c>
      <c r="L67" s="8">
        <v>5.7</v>
      </c>
      <c r="M67" s="8">
        <v>6</v>
      </c>
      <c r="N67" s="8">
        <v>5.8250769230769235</v>
      </c>
      <c r="O67" s="24">
        <v>5.7</v>
      </c>
      <c r="P67" s="32">
        <v>5.89</v>
      </c>
    </row>
    <row r="68" spans="1:16" x14ac:dyDescent="0.25">
      <c r="A68" s="5">
        <v>42998</v>
      </c>
      <c r="B68" s="5">
        <v>43000</v>
      </c>
      <c r="C68" s="5">
        <f t="shared" si="8"/>
        <v>43553</v>
      </c>
      <c r="D68" s="6">
        <f t="shared" si="9"/>
        <v>546</v>
      </c>
      <c r="E68" s="7">
        <v>553</v>
      </c>
      <c r="F68" s="6">
        <v>300000</v>
      </c>
      <c r="G68" s="6">
        <v>710000</v>
      </c>
      <c r="H68" s="6">
        <v>395000</v>
      </c>
      <c r="I68" s="6">
        <v>13</v>
      </c>
      <c r="J68" s="6">
        <v>9</v>
      </c>
      <c r="K68" s="8">
        <v>6.2921830985915497</v>
      </c>
      <c r="L68" s="8">
        <v>6.1</v>
      </c>
      <c r="M68" s="8">
        <v>6.4</v>
      </c>
      <c r="N68" s="8">
        <v>6.23</v>
      </c>
      <c r="O68" s="24">
        <v>6.1</v>
      </c>
      <c r="P68" s="32">
        <v>6.3</v>
      </c>
    </row>
    <row r="69" spans="1:16" x14ac:dyDescent="0.25">
      <c r="A69" s="9">
        <v>43033</v>
      </c>
      <c r="B69" s="9">
        <v>43035</v>
      </c>
      <c r="C69" s="9">
        <f t="shared" ref="C69:C74" si="10">+B69+E69</f>
        <v>43063</v>
      </c>
      <c r="D69" s="10">
        <f t="shared" ref="D69:D80" si="11">+IF(E69&lt;49,35,IF(E69&lt;77,63,IF(E69&lt;136,91,IF(E69&lt;273,182,IF(E69&lt;455,365,546)))))</f>
        <v>35</v>
      </c>
      <c r="E69" s="11">
        <v>28</v>
      </c>
      <c r="F69" s="10">
        <v>100000</v>
      </c>
      <c r="G69" s="10">
        <v>100000</v>
      </c>
      <c r="H69" s="10">
        <v>100000</v>
      </c>
      <c r="I69" s="10">
        <v>1</v>
      </c>
      <c r="J69" s="10">
        <v>1</v>
      </c>
      <c r="K69" s="12">
        <v>5.0199999999999996</v>
      </c>
      <c r="L69" s="12">
        <v>5.0199999999999996</v>
      </c>
      <c r="M69" s="12">
        <v>5.0199999999999996</v>
      </c>
      <c r="N69" s="12">
        <v>5.0199999999999996</v>
      </c>
      <c r="O69" s="25">
        <v>5.0199999999999996</v>
      </c>
      <c r="P69" s="33">
        <v>5.0199999999999996</v>
      </c>
    </row>
    <row r="70" spans="1:16" x14ac:dyDescent="0.25">
      <c r="A70" s="9">
        <v>43033</v>
      </c>
      <c r="B70" s="9">
        <v>43035</v>
      </c>
      <c r="C70" s="9">
        <f t="shared" si="10"/>
        <v>43091</v>
      </c>
      <c r="D70" s="10">
        <f t="shared" si="11"/>
        <v>63</v>
      </c>
      <c r="E70" s="11">
        <v>56</v>
      </c>
      <c r="F70" s="10">
        <v>50000</v>
      </c>
      <c r="G70" s="10">
        <v>55000</v>
      </c>
      <c r="H70" s="10">
        <v>55000</v>
      </c>
      <c r="I70" s="10">
        <v>2</v>
      </c>
      <c r="J70" s="10">
        <v>2</v>
      </c>
      <c r="K70" s="12">
        <v>5.0272727272727273</v>
      </c>
      <c r="L70" s="12">
        <v>5</v>
      </c>
      <c r="M70" s="12">
        <v>5.03</v>
      </c>
      <c r="N70" s="12">
        <v>5.0272727272727273</v>
      </c>
      <c r="O70" s="25">
        <v>5</v>
      </c>
      <c r="P70" s="33">
        <v>5.03</v>
      </c>
    </row>
    <row r="71" spans="1:16" x14ac:dyDescent="0.25">
      <c r="A71" s="9">
        <v>43033</v>
      </c>
      <c r="B71" s="9">
        <v>43035</v>
      </c>
      <c r="C71" s="9">
        <f t="shared" si="10"/>
        <v>43126</v>
      </c>
      <c r="D71" s="10">
        <f t="shared" si="11"/>
        <v>91</v>
      </c>
      <c r="E71" s="11">
        <v>91</v>
      </c>
      <c r="F71" s="10">
        <v>100000</v>
      </c>
      <c r="G71" s="10">
        <v>40000</v>
      </c>
      <c r="H71" s="10">
        <v>40000</v>
      </c>
      <c r="I71" s="10">
        <v>3</v>
      </c>
      <c r="J71" s="10">
        <v>3</v>
      </c>
      <c r="K71" s="12">
        <v>5.0724999999999998</v>
      </c>
      <c r="L71" s="12">
        <v>5.05</v>
      </c>
      <c r="M71" s="12">
        <v>5.08</v>
      </c>
      <c r="N71" s="12">
        <v>5.0724999999999998</v>
      </c>
      <c r="O71" s="25">
        <v>5.05</v>
      </c>
      <c r="P71" s="33">
        <v>5.08</v>
      </c>
    </row>
    <row r="72" spans="1:16" x14ac:dyDescent="0.25">
      <c r="A72" s="9">
        <v>43033</v>
      </c>
      <c r="B72" s="9">
        <v>43035</v>
      </c>
      <c r="C72" s="9">
        <f t="shared" si="10"/>
        <v>43217</v>
      </c>
      <c r="D72" s="10">
        <f t="shared" si="11"/>
        <v>182</v>
      </c>
      <c r="E72" s="11">
        <v>182</v>
      </c>
      <c r="F72" s="10">
        <v>200000</v>
      </c>
      <c r="G72" s="10">
        <v>19000</v>
      </c>
      <c r="H72" s="10">
        <v>19000</v>
      </c>
      <c r="I72" s="10">
        <v>2</v>
      </c>
      <c r="J72" s="10">
        <v>2</v>
      </c>
      <c r="K72" s="12">
        <v>5.1368421052631579</v>
      </c>
      <c r="L72" s="12">
        <v>5.0999999999999996</v>
      </c>
      <c r="M72" s="12">
        <v>5.15</v>
      </c>
      <c r="N72" s="12">
        <v>5.1368421052631579</v>
      </c>
      <c r="O72" s="25">
        <v>5.0999999999999996</v>
      </c>
      <c r="P72" s="33">
        <v>5.15</v>
      </c>
    </row>
    <row r="73" spans="1:16" x14ac:dyDescent="0.25">
      <c r="A73" s="9">
        <v>43033</v>
      </c>
      <c r="B73" s="9">
        <v>43035</v>
      </c>
      <c r="C73" s="9">
        <f t="shared" si="10"/>
        <v>43399</v>
      </c>
      <c r="D73" s="10">
        <f t="shared" si="11"/>
        <v>365</v>
      </c>
      <c r="E73" s="11">
        <v>364</v>
      </c>
      <c r="F73" s="10">
        <v>250000</v>
      </c>
      <c r="G73" s="10">
        <v>190000</v>
      </c>
      <c r="H73" s="10">
        <v>165000</v>
      </c>
      <c r="I73" s="10">
        <v>5</v>
      </c>
      <c r="J73" s="10">
        <v>3</v>
      </c>
      <c r="K73" s="12">
        <v>5.7610526315789476</v>
      </c>
      <c r="L73" s="12">
        <v>5.69</v>
      </c>
      <c r="M73" s="12">
        <v>6.21</v>
      </c>
      <c r="N73" s="12">
        <v>5.7121212121212119</v>
      </c>
      <c r="O73" s="25">
        <v>5.69</v>
      </c>
      <c r="P73" s="33">
        <v>5.9</v>
      </c>
    </row>
    <row r="74" spans="1:16" x14ac:dyDescent="0.25">
      <c r="A74" s="9">
        <v>43033</v>
      </c>
      <c r="B74" s="9">
        <v>43035</v>
      </c>
      <c r="C74" s="9">
        <f t="shared" si="10"/>
        <v>43581</v>
      </c>
      <c r="D74" s="10">
        <f t="shared" si="11"/>
        <v>546</v>
      </c>
      <c r="E74" s="11">
        <v>546</v>
      </c>
      <c r="F74" s="10">
        <v>700000</v>
      </c>
      <c r="G74" s="10">
        <v>745000</v>
      </c>
      <c r="H74" s="10">
        <v>720000</v>
      </c>
      <c r="I74" s="10">
        <v>13</v>
      </c>
      <c r="J74" s="10">
        <v>11</v>
      </c>
      <c r="K74" s="12">
        <v>6.0855033557046978</v>
      </c>
      <c r="L74" s="12">
        <v>5.91</v>
      </c>
      <c r="M74" s="12">
        <v>6.45</v>
      </c>
      <c r="N74" s="12">
        <v>6.0742361111111114</v>
      </c>
      <c r="O74" s="25">
        <v>5.91</v>
      </c>
      <c r="P74" s="33">
        <v>6.3</v>
      </c>
    </row>
    <row r="75" spans="1:16" x14ac:dyDescent="0.25">
      <c r="A75" s="5">
        <v>43062</v>
      </c>
      <c r="B75" s="5">
        <v>43063</v>
      </c>
      <c r="C75" s="5">
        <f t="shared" ref="C75:C86" si="12">+B75+E75</f>
        <v>43091</v>
      </c>
      <c r="D75" s="6">
        <f t="shared" si="11"/>
        <v>35</v>
      </c>
      <c r="E75" s="7">
        <v>28</v>
      </c>
      <c r="F75" s="6">
        <v>10000</v>
      </c>
      <c r="G75" s="6"/>
      <c r="H75" s="6"/>
      <c r="I75" s="6"/>
      <c r="J75" s="6"/>
      <c r="K75" s="8"/>
      <c r="L75" s="8"/>
      <c r="M75" s="8"/>
      <c r="N75" s="8"/>
      <c r="O75" s="24"/>
      <c r="P75" s="32"/>
    </row>
    <row r="76" spans="1:16" x14ac:dyDescent="0.25">
      <c r="A76" s="5">
        <v>43062</v>
      </c>
      <c r="B76" s="5">
        <v>43063</v>
      </c>
      <c r="C76" s="5">
        <f t="shared" si="12"/>
        <v>43126</v>
      </c>
      <c r="D76" s="6">
        <f t="shared" si="11"/>
        <v>63</v>
      </c>
      <c r="E76" s="7">
        <v>63</v>
      </c>
      <c r="F76" s="6">
        <v>50000</v>
      </c>
      <c r="G76" s="6">
        <v>5000</v>
      </c>
      <c r="H76" s="6"/>
      <c r="I76" s="6">
        <v>1</v>
      </c>
      <c r="J76" s="6"/>
      <c r="K76" s="8">
        <v>5.05</v>
      </c>
      <c r="L76" s="8">
        <v>5.05</v>
      </c>
      <c r="M76" s="8">
        <v>5.05</v>
      </c>
      <c r="N76" s="8"/>
      <c r="O76" s="24"/>
      <c r="P76" s="32"/>
    </row>
    <row r="77" spans="1:16" x14ac:dyDescent="0.25">
      <c r="A77" s="5">
        <v>43062</v>
      </c>
      <c r="B77" s="5">
        <v>43063</v>
      </c>
      <c r="C77" s="5">
        <f t="shared" si="12"/>
        <v>43154</v>
      </c>
      <c r="D77" s="6">
        <f t="shared" si="11"/>
        <v>91</v>
      </c>
      <c r="E77" s="7">
        <v>91</v>
      </c>
      <c r="F77" s="6">
        <v>50000</v>
      </c>
      <c r="G77" s="6">
        <v>15000</v>
      </c>
      <c r="H77" s="6">
        <v>15000</v>
      </c>
      <c r="I77" s="6">
        <v>1</v>
      </c>
      <c r="J77" s="6">
        <v>1</v>
      </c>
      <c r="K77" s="8">
        <v>5</v>
      </c>
      <c r="L77" s="8">
        <v>5</v>
      </c>
      <c r="M77" s="8">
        <v>5</v>
      </c>
      <c r="N77" s="8">
        <v>5</v>
      </c>
      <c r="O77" s="24">
        <v>5</v>
      </c>
      <c r="P77" s="32">
        <v>5</v>
      </c>
    </row>
    <row r="78" spans="1:16" x14ac:dyDescent="0.25">
      <c r="A78" s="5">
        <v>43062</v>
      </c>
      <c r="B78" s="5">
        <v>43063</v>
      </c>
      <c r="C78" s="5">
        <f t="shared" si="12"/>
        <v>43245</v>
      </c>
      <c r="D78" s="6">
        <f t="shared" si="11"/>
        <v>182</v>
      </c>
      <c r="E78" s="7">
        <v>182</v>
      </c>
      <c r="F78" s="6">
        <v>300000</v>
      </c>
      <c r="G78" s="6">
        <v>190000</v>
      </c>
      <c r="H78" s="6">
        <v>190000</v>
      </c>
      <c r="I78" s="6">
        <v>2</v>
      </c>
      <c r="J78" s="6">
        <v>2</v>
      </c>
      <c r="K78" s="8">
        <v>5.0689473684210524</v>
      </c>
      <c r="L78" s="8">
        <v>5.05</v>
      </c>
      <c r="M78" s="8">
        <v>5.09</v>
      </c>
      <c r="N78" s="8">
        <v>5.0689473684210524</v>
      </c>
      <c r="O78" s="24">
        <v>5.05</v>
      </c>
      <c r="P78" s="32">
        <v>5.09</v>
      </c>
    </row>
    <row r="79" spans="1:16" x14ac:dyDescent="0.25">
      <c r="A79" s="5">
        <v>43062</v>
      </c>
      <c r="B79" s="5">
        <v>43063</v>
      </c>
      <c r="C79" s="5">
        <f t="shared" si="12"/>
        <v>43434</v>
      </c>
      <c r="D79" s="6">
        <f t="shared" si="11"/>
        <v>365</v>
      </c>
      <c r="E79" s="7">
        <v>371</v>
      </c>
      <c r="F79" s="6">
        <v>200000</v>
      </c>
      <c r="G79" s="6">
        <v>190000</v>
      </c>
      <c r="H79" s="6">
        <v>190000</v>
      </c>
      <c r="I79" s="6">
        <v>4</v>
      </c>
      <c r="J79" s="6">
        <v>4</v>
      </c>
      <c r="K79" s="8">
        <v>5.6410526315789475</v>
      </c>
      <c r="L79" s="8">
        <v>5.59</v>
      </c>
      <c r="M79" s="8">
        <v>5.83</v>
      </c>
      <c r="N79" s="8">
        <v>5.6410526315789475</v>
      </c>
      <c r="O79" s="24">
        <v>5.59</v>
      </c>
      <c r="P79" s="32">
        <v>5.83</v>
      </c>
    </row>
    <row r="80" spans="1:16" x14ac:dyDescent="0.25">
      <c r="A80" s="5">
        <v>43062</v>
      </c>
      <c r="B80" s="5">
        <v>43063</v>
      </c>
      <c r="C80" s="5">
        <f t="shared" si="12"/>
        <v>43616</v>
      </c>
      <c r="D80" s="6">
        <f t="shared" si="11"/>
        <v>546</v>
      </c>
      <c r="E80" s="7">
        <v>553</v>
      </c>
      <c r="F80" s="6">
        <v>550000</v>
      </c>
      <c r="G80" s="6">
        <v>430000</v>
      </c>
      <c r="H80" s="6">
        <v>405000</v>
      </c>
      <c r="I80" s="6">
        <v>9</v>
      </c>
      <c r="J80" s="6">
        <v>8</v>
      </c>
      <c r="K80" s="8">
        <v>6.036046511627907</v>
      </c>
      <c r="L80" s="8">
        <v>5.95</v>
      </c>
      <c r="M80" s="8">
        <v>6.35</v>
      </c>
      <c r="N80" s="8">
        <v>6.0166666666666666</v>
      </c>
      <c r="O80" s="24">
        <v>5.95</v>
      </c>
      <c r="P80" s="32">
        <v>6.3</v>
      </c>
    </row>
    <row r="81" spans="1:16" x14ac:dyDescent="0.25">
      <c r="A81" s="9">
        <v>43089</v>
      </c>
      <c r="B81" s="9">
        <v>43091</v>
      </c>
      <c r="C81" s="9">
        <f t="shared" si="12"/>
        <v>43126</v>
      </c>
      <c r="D81" s="10">
        <f t="shared" ref="D81:D86" si="13">+IF(E81&lt;49,35,IF(E81&lt;77,63,IF(E81&lt;136,91,IF(E81&lt;273,182,IF(E81&lt;455,365,546)))))</f>
        <v>35</v>
      </c>
      <c r="E81" s="11">
        <v>35</v>
      </c>
      <c r="F81" s="10">
        <v>10000</v>
      </c>
      <c r="G81" s="10">
        <v>10000</v>
      </c>
      <c r="H81" s="10"/>
      <c r="I81" s="10">
        <v>2</v>
      </c>
      <c r="J81" s="10"/>
      <c r="K81" s="12">
        <v>5.125</v>
      </c>
      <c r="L81" s="12">
        <v>5.0999999999999996</v>
      </c>
      <c r="M81" s="12">
        <v>5.15</v>
      </c>
      <c r="N81" s="12"/>
      <c r="O81" s="25"/>
      <c r="P81" s="33"/>
    </row>
    <row r="82" spans="1:16" x14ac:dyDescent="0.25">
      <c r="A82" s="9">
        <v>43089</v>
      </c>
      <c r="B82" s="9">
        <v>43091</v>
      </c>
      <c r="C82" s="9">
        <f t="shared" si="12"/>
        <v>43154</v>
      </c>
      <c r="D82" s="10">
        <f t="shared" si="13"/>
        <v>63</v>
      </c>
      <c r="E82" s="11">
        <v>63</v>
      </c>
      <c r="F82" s="10">
        <v>10000</v>
      </c>
      <c r="G82" s="10">
        <v>10000</v>
      </c>
      <c r="H82" s="10"/>
      <c r="I82" s="10">
        <v>2</v>
      </c>
      <c r="J82" s="10"/>
      <c r="K82" s="12">
        <v>5.19</v>
      </c>
      <c r="L82" s="12">
        <v>5.17</v>
      </c>
      <c r="M82" s="12">
        <v>5.21</v>
      </c>
      <c r="N82" s="12"/>
      <c r="O82" s="25"/>
      <c r="P82" s="33"/>
    </row>
    <row r="83" spans="1:16" x14ac:dyDescent="0.25">
      <c r="A83" s="9">
        <v>43089</v>
      </c>
      <c r="B83" s="9">
        <v>43091</v>
      </c>
      <c r="C83" s="9">
        <f t="shared" si="12"/>
        <v>43182</v>
      </c>
      <c r="D83" s="10">
        <f t="shared" si="13"/>
        <v>91</v>
      </c>
      <c r="E83" s="11">
        <v>91</v>
      </c>
      <c r="F83" s="10">
        <v>70000</v>
      </c>
      <c r="G83" s="10">
        <v>65000</v>
      </c>
      <c r="H83" s="10">
        <v>10000</v>
      </c>
      <c r="I83" s="10">
        <v>5</v>
      </c>
      <c r="J83" s="10">
        <v>1</v>
      </c>
      <c r="K83" s="12">
        <v>5.1469230769230769</v>
      </c>
      <c r="L83" s="12">
        <v>5</v>
      </c>
      <c r="M83" s="12">
        <v>5.29</v>
      </c>
      <c r="N83" s="12">
        <v>5</v>
      </c>
      <c r="O83" s="25">
        <v>5</v>
      </c>
      <c r="P83" s="33">
        <v>5</v>
      </c>
    </row>
    <row r="84" spans="1:16" x14ac:dyDescent="0.25">
      <c r="A84" s="9">
        <v>43089</v>
      </c>
      <c r="B84" s="9">
        <v>43091</v>
      </c>
      <c r="C84" s="9">
        <f t="shared" si="12"/>
        <v>43280</v>
      </c>
      <c r="D84" s="10">
        <f t="shared" si="13"/>
        <v>182</v>
      </c>
      <c r="E84" s="11">
        <v>189</v>
      </c>
      <c r="F84" s="10">
        <v>60000</v>
      </c>
      <c r="G84" s="10">
        <v>100000</v>
      </c>
      <c r="H84" s="10">
        <v>100000</v>
      </c>
      <c r="I84" s="10">
        <v>4</v>
      </c>
      <c r="J84" s="10">
        <v>4</v>
      </c>
      <c r="K84" s="12">
        <v>5.0410000000000004</v>
      </c>
      <c r="L84" s="12">
        <v>5</v>
      </c>
      <c r="M84" s="12">
        <v>5.05</v>
      </c>
      <c r="N84" s="12">
        <v>5.0410000000000004</v>
      </c>
      <c r="O84" s="25">
        <v>5</v>
      </c>
      <c r="P84" s="33">
        <v>5.05</v>
      </c>
    </row>
    <row r="85" spans="1:16" x14ac:dyDescent="0.25">
      <c r="A85" s="9">
        <v>43089</v>
      </c>
      <c r="B85" s="9">
        <v>43091</v>
      </c>
      <c r="C85" s="9">
        <f t="shared" si="12"/>
        <v>43455</v>
      </c>
      <c r="D85" s="10">
        <f t="shared" si="13"/>
        <v>365</v>
      </c>
      <c r="E85" s="11">
        <v>364</v>
      </c>
      <c r="F85" s="10">
        <v>250000</v>
      </c>
      <c r="G85" s="10">
        <v>320000</v>
      </c>
      <c r="H85" s="10">
        <v>245000</v>
      </c>
      <c r="I85" s="10">
        <v>8</v>
      </c>
      <c r="J85" s="10">
        <v>5</v>
      </c>
      <c r="K85" s="12">
        <v>5.6743750000000004</v>
      </c>
      <c r="L85" s="12">
        <v>5.5</v>
      </c>
      <c r="M85" s="12">
        <v>5.91</v>
      </c>
      <c r="N85" s="12">
        <v>5.6138775510204084</v>
      </c>
      <c r="O85" s="25">
        <v>5.5</v>
      </c>
      <c r="P85" s="33">
        <v>5.8</v>
      </c>
    </row>
    <row r="86" spans="1:16" x14ac:dyDescent="0.25">
      <c r="A86" s="9">
        <v>43089</v>
      </c>
      <c r="B86" s="9">
        <v>43091</v>
      </c>
      <c r="C86" s="9">
        <f t="shared" si="12"/>
        <v>43644</v>
      </c>
      <c r="D86" s="10">
        <f t="shared" si="13"/>
        <v>546</v>
      </c>
      <c r="E86" s="11">
        <v>553</v>
      </c>
      <c r="F86" s="10">
        <v>700000</v>
      </c>
      <c r="G86" s="10">
        <v>1010000</v>
      </c>
      <c r="H86" s="10">
        <v>890000</v>
      </c>
      <c r="I86" s="10">
        <v>14</v>
      </c>
      <c r="J86" s="10">
        <v>11</v>
      </c>
      <c r="K86" s="12">
        <v>6.0965841584158413</v>
      </c>
      <c r="L86" s="12">
        <v>5.9</v>
      </c>
      <c r="M86" s="12">
        <v>6.3</v>
      </c>
      <c r="N86" s="12">
        <v>6.0691573033707868</v>
      </c>
      <c r="O86" s="25">
        <v>5.9</v>
      </c>
      <c r="P86" s="33">
        <v>6.25</v>
      </c>
    </row>
    <row r="88" spans="1:16" s="29" customFormat="1" ht="12.75" x14ac:dyDescent="0.2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88"/>
  <sheetViews>
    <sheetView showGridLines="0" zoomScale="90" zoomScaleNormal="90" workbookViewId="0">
      <pane ySplit="14" topLeftCell="A77" activePane="bottomLeft" state="frozen"/>
      <selection activeCell="R74" sqref="R74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customHeight="1" x14ac:dyDescent="0.4">
      <c r="A11" s="54" t="s">
        <v>19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42396</v>
      </c>
      <c r="B15" s="5">
        <v>42398</v>
      </c>
      <c r="C15" s="5">
        <f t="shared" ref="C15:C32" si="0">+B15+E15</f>
        <v>42426</v>
      </c>
      <c r="D15" s="6">
        <f t="shared" ref="D15:D74" si="1">+IF(E15&lt;49,35,IF(E15&lt;77,63,IF(E15&lt;136,91,IF(E15&lt;273,182,IF(E15&lt;455,365,546)))))</f>
        <v>35</v>
      </c>
      <c r="E15" s="7">
        <v>28</v>
      </c>
      <c r="F15" s="6">
        <v>100000</v>
      </c>
      <c r="G15" s="6">
        <v>115000</v>
      </c>
      <c r="H15" s="6">
        <v>35000</v>
      </c>
      <c r="I15" s="6">
        <v>7</v>
      </c>
      <c r="J15" s="6">
        <v>3</v>
      </c>
      <c r="K15" s="8">
        <v>6.2321739130434786</v>
      </c>
      <c r="L15" s="8">
        <v>5.49</v>
      </c>
      <c r="M15" s="8">
        <v>6.52</v>
      </c>
      <c r="N15" s="8">
        <v>5.9071428571428575</v>
      </c>
      <c r="O15" s="24">
        <v>5.49</v>
      </c>
      <c r="P15" s="32">
        <v>6.15</v>
      </c>
    </row>
    <row r="16" spans="1:16" x14ac:dyDescent="0.25">
      <c r="A16" s="5">
        <v>42396</v>
      </c>
      <c r="B16" s="5">
        <v>42398</v>
      </c>
      <c r="C16" s="5">
        <f t="shared" si="0"/>
        <v>42447</v>
      </c>
      <c r="D16" s="6">
        <f t="shared" si="1"/>
        <v>63</v>
      </c>
      <c r="E16" s="7">
        <v>49</v>
      </c>
      <c r="F16" s="6">
        <v>100000</v>
      </c>
      <c r="G16" s="6">
        <v>100000</v>
      </c>
      <c r="H16" s="6">
        <v>45000</v>
      </c>
      <c r="I16" s="6">
        <v>8</v>
      </c>
      <c r="J16" s="6">
        <v>4</v>
      </c>
      <c r="K16" s="8">
        <v>6.3205</v>
      </c>
      <c r="L16" s="8">
        <v>5.77</v>
      </c>
      <c r="M16" s="8">
        <v>6.72</v>
      </c>
      <c r="N16" s="8">
        <v>6.0044444444444443</v>
      </c>
      <c r="O16" s="24">
        <v>5.77</v>
      </c>
      <c r="P16" s="32">
        <v>6.25</v>
      </c>
    </row>
    <row r="17" spans="1:16" x14ac:dyDescent="0.25">
      <c r="A17" s="5">
        <v>42396</v>
      </c>
      <c r="B17" s="5">
        <v>42398</v>
      </c>
      <c r="C17" s="5">
        <f t="shared" si="0"/>
        <v>42489</v>
      </c>
      <c r="D17" s="6">
        <f t="shared" si="1"/>
        <v>91</v>
      </c>
      <c r="E17" s="7">
        <v>91</v>
      </c>
      <c r="F17" s="6">
        <v>100000</v>
      </c>
      <c r="G17" s="6">
        <v>75000</v>
      </c>
      <c r="H17" s="6">
        <v>20000</v>
      </c>
      <c r="I17" s="6">
        <v>6</v>
      </c>
      <c r="J17" s="6">
        <v>2</v>
      </c>
      <c r="K17" s="8">
        <v>6.7080000000000002</v>
      </c>
      <c r="L17" s="8">
        <v>6.3</v>
      </c>
      <c r="M17" s="8">
        <v>6.99</v>
      </c>
      <c r="N17" s="8">
        <v>6.3250000000000002</v>
      </c>
      <c r="O17" s="24">
        <v>6.3</v>
      </c>
      <c r="P17" s="32">
        <v>6.35</v>
      </c>
    </row>
    <row r="18" spans="1:16" x14ac:dyDescent="0.25">
      <c r="A18" s="5">
        <v>42396</v>
      </c>
      <c r="B18" s="5">
        <v>42398</v>
      </c>
      <c r="C18" s="5">
        <f t="shared" si="0"/>
        <v>42580</v>
      </c>
      <c r="D18" s="6">
        <f t="shared" si="1"/>
        <v>182</v>
      </c>
      <c r="E18" s="7">
        <v>182</v>
      </c>
      <c r="F18" s="6">
        <v>150000</v>
      </c>
      <c r="G18" s="6">
        <v>180000</v>
      </c>
      <c r="H18" s="6">
        <v>150000</v>
      </c>
      <c r="I18" s="6">
        <v>3</v>
      </c>
      <c r="J18" s="6">
        <v>3</v>
      </c>
      <c r="K18" s="8">
        <v>6.8083333333333336</v>
      </c>
      <c r="L18" s="8">
        <v>6.7</v>
      </c>
      <c r="M18" s="8">
        <v>6.85</v>
      </c>
      <c r="N18" s="8">
        <v>6.8</v>
      </c>
      <c r="O18" s="24">
        <v>6.7</v>
      </c>
      <c r="P18" s="32">
        <v>6.85</v>
      </c>
    </row>
    <row r="19" spans="1:16" x14ac:dyDescent="0.25">
      <c r="A19" s="5">
        <v>42396</v>
      </c>
      <c r="B19" s="5">
        <v>42398</v>
      </c>
      <c r="C19" s="5">
        <f t="shared" si="0"/>
        <v>42762</v>
      </c>
      <c r="D19" s="6">
        <f t="shared" si="1"/>
        <v>365</v>
      </c>
      <c r="E19" s="7">
        <v>364</v>
      </c>
      <c r="F19" s="6">
        <v>50000</v>
      </c>
      <c r="G19" s="6">
        <v>5000</v>
      </c>
      <c r="H19" s="6">
        <v>5000</v>
      </c>
      <c r="I19" s="6">
        <v>1</v>
      </c>
      <c r="J19" s="6">
        <v>1</v>
      </c>
      <c r="K19" s="8">
        <v>7.1</v>
      </c>
      <c r="L19" s="8">
        <v>7.1</v>
      </c>
      <c r="M19" s="8">
        <v>7.1</v>
      </c>
      <c r="N19" s="8">
        <v>7.1</v>
      </c>
      <c r="O19" s="24">
        <v>7.1</v>
      </c>
      <c r="P19" s="32">
        <v>7.1</v>
      </c>
    </row>
    <row r="20" spans="1:16" x14ac:dyDescent="0.25">
      <c r="A20" s="5">
        <v>42396</v>
      </c>
      <c r="B20" s="5">
        <v>42398</v>
      </c>
      <c r="C20" s="5">
        <f t="shared" si="0"/>
        <v>42944</v>
      </c>
      <c r="D20" s="6">
        <f t="shared" si="1"/>
        <v>546</v>
      </c>
      <c r="E20" s="7">
        <v>546</v>
      </c>
      <c r="F20" s="6">
        <v>50000</v>
      </c>
      <c r="G20" s="6"/>
      <c r="H20" s="6"/>
      <c r="I20" s="6"/>
      <c r="J20" s="6"/>
      <c r="K20" s="8"/>
      <c r="L20" s="8"/>
      <c r="M20" s="8"/>
      <c r="N20" s="8"/>
      <c r="O20" s="24"/>
      <c r="P20" s="32"/>
    </row>
    <row r="21" spans="1:16" x14ac:dyDescent="0.25">
      <c r="A21" s="9">
        <v>42424</v>
      </c>
      <c r="B21" s="9">
        <v>42426</v>
      </c>
      <c r="C21" s="9">
        <f t="shared" si="0"/>
        <v>42447</v>
      </c>
      <c r="D21" s="10">
        <f t="shared" si="1"/>
        <v>35</v>
      </c>
      <c r="E21" s="11">
        <v>21</v>
      </c>
      <c r="F21" s="10">
        <v>50000</v>
      </c>
      <c r="G21" s="10">
        <v>10000</v>
      </c>
      <c r="H21" s="10">
        <v>10000</v>
      </c>
      <c r="I21" s="10">
        <v>1</v>
      </c>
      <c r="J21" s="10">
        <v>1</v>
      </c>
      <c r="K21" s="12">
        <v>6.08</v>
      </c>
      <c r="L21" s="12">
        <v>6.08</v>
      </c>
      <c r="M21" s="12">
        <v>6.08</v>
      </c>
      <c r="N21" s="12">
        <v>6.08</v>
      </c>
      <c r="O21" s="25">
        <v>6.08</v>
      </c>
      <c r="P21" s="33">
        <v>6.08</v>
      </c>
    </row>
    <row r="22" spans="1:16" x14ac:dyDescent="0.25">
      <c r="A22" s="9">
        <v>42424</v>
      </c>
      <c r="B22" s="9">
        <v>42426</v>
      </c>
      <c r="C22" s="9">
        <f t="shared" si="0"/>
        <v>42489</v>
      </c>
      <c r="D22" s="10">
        <f t="shared" si="1"/>
        <v>63</v>
      </c>
      <c r="E22" s="11">
        <v>63</v>
      </c>
      <c r="F22" s="10">
        <v>150000</v>
      </c>
      <c r="G22" s="10">
        <v>145000</v>
      </c>
      <c r="H22" s="10">
        <v>145000</v>
      </c>
      <c r="I22" s="10">
        <v>6</v>
      </c>
      <c r="J22" s="10">
        <v>6</v>
      </c>
      <c r="K22" s="12">
        <v>6.2048275862068962</v>
      </c>
      <c r="L22" s="12">
        <v>6.15</v>
      </c>
      <c r="M22" s="12">
        <v>6.29</v>
      </c>
      <c r="N22" s="12">
        <v>6.2048275862068962</v>
      </c>
      <c r="O22" s="25">
        <v>6.15</v>
      </c>
      <c r="P22" s="33">
        <v>6.29</v>
      </c>
    </row>
    <row r="23" spans="1:16" x14ac:dyDescent="0.25">
      <c r="A23" s="9">
        <v>42424</v>
      </c>
      <c r="B23" s="9">
        <v>42426</v>
      </c>
      <c r="C23" s="9">
        <f t="shared" si="0"/>
        <v>42517</v>
      </c>
      <c r="D23" s="10">
        <f t="shared" si="1"/>
        <v>91</v>
      </c>
      <c r="E23" s="11">
        <v>91</v>
      </c>
      <c r="F23" s="10">
        <v>150000</v>
      </c>
      <c r="G23" s="10">
        <v>202000</v>
      </c>
      <c r="H23" s="10">
        <v>150000</v>
      </c>
      <c r="I23" s="10">
        <v>6</v>
      </c>
      <c r="J23" s="10">
        <v>5</v>
      </c>
      <c r="K23" s="12">
        <v>6.28019801980198</v>
      </c>
      <c r="L23" s="12">
        <v>6.25</v>
      </c>
      <c r="M23" s="12">
        <v>6.34</v>
      </c>
      <c r="N23" s="12">
        <v>6.26</v>
      </c>
      <c r="O23" s="25">
        <v>6.25</v>
      </c>
      <c r="P23" s="33">
        <v>6.3</v>
      </c>
    </row>
    <row r="24" spans="1:16" x14ac:dyDescent="0.25">
      <c r="A24" s="9">
        <v>42424</v>
      </c>
      <c r="B24" s="9">
        <v>42426</v>
      </c>
      <c r="C24" s="9">
        <f t="shared" si="0"/>
        <v>42608</v>
      </c>
      <c r="D24" s="10">
        <f t="shared" si="1"/>
        <v>182</v>
      </c>
      <c r="E24" s="11">
        <v>182</v>
      </c>
      <c r="F24" s="10">
        <v>150000</v>
      </c>
      <c r="G24" s="10">
        <v>340000</v>
      </c>
      <c r="H24" s="10">
        <v>150000</v>
      </c>
      <c r="I24" s="10">
        <v>8</v>
      </c>
      <c r="J24" s="10">
        <v>4</v>
      </c>
      <c r="K24" s="12">
        <v>6.7748529411764702</v>
      </c>
      <c r="L24" s="12">
        <v>6.68</v>
      </c>
      <c r="M24" s="12">
        <v>6.9</v>
      </c>
      <c r="N24" s="12">
        <v>6.6959999999999997</v>
      </c>
      <c r="O24" s="25">
        <v>6.68</v>
      </c>
      <c r="P24" s="33">
        <v>6.79</v>
      </c>
    </row>
    <row r="25" spans="1:16" x14ac:dyDescent="0.25">
      <c r="A25" s="9">
        <v>42424</v>
      </c>
      <c r="B25" s="9">
        <v>42426</v>
      </c>
      <c r="C25" s="9">
        <f t="shared" si="0"/>
        <v>42790</v>
      </c>
      <c r="D25" s="10">
        <f t="shared" si="1"/>
        <v>365</v>
      </c>
      <c r="E25" s="11">
        <v>364</v>
      </c>
      <c r="F25" s="10">
        <v>200000</v>
      </c>
      <c r="G25" s="10">
        <v>295000</v>
      </c>
      <c r="H25" s="10">
        <v>200000</v>
      </c>
      <c r="I25" s="10">
        <v>4</v>
      </c>
      <c r="J25" s="10">
        <v>2</v>
      </c>
      <c r="K25" s="12">
        <v>7.2771186440677962</v>
      </c>
      <c r="L25" s="12">
        <v>7.15</v>
      </c>
      <c r="M25" s="12">
        <v>7.65</v>
      </c>
      <c r="N25" s="12">
        <v>7.1849999999999996</v>
      </c>
      <c r="O25" s="25">
        <v>7.15</v>
      </c>
      <c r="P25" s="33">
        <v>7.19</v>
      </c>
    </row>
    <row r="26" spans="1:16" x14ac:dyDescent="0.25">
      <c r="A26" s="9">
        <v>42424</v>
      </c>
      <c r="B26" s="9">
        <v>42426</v>
      </c>
      <c r="C26" s="9">
        <f t="shared" si="0"/>
        <v>42972</v>
      </c>
      <c r="D26" s="10">
        <f t="shared" si="1"/>
        <v>546</v>
      </c>
      <c r="E26" s="11">
        <v>546</v>
      </c>
      <c r="F26" s="10">
        <v>200000</v>
      </c>
      <c r="G26" s="10">
        <v>30000</v>
      </c>
      <c r="H26" s="10"/>
      <c r="I26" s="10">
        <v>1</v>
      </c>
      <c r="J26" s="10"/>
      <c r="K26" s="12">
        <v>7.5</v>
      </c>
      <c r="L26" s="12">
        <v>7.5</v>
      </c>
      <c r="M26" s="12">
        <v>7.5</v>
      </c>
      <c r="N26" s="12"/>
      <c r="O26" s="25"/>
      <c r="P26" s="33"/>
    </row>
    <row r="27" spans="1:16" x14ac:dyDescent="0.25">
      <c r="A27" s="5">
        <v>42445</v>
      </c>
      <c r="B27" s="5">
        <v>42447</v>
      </c>
      <c r="C27" s="5">
        <f t="shared" si="0"/>
        <v>42489</v>
      </c>
      <c r="D27" s="6">
        <f t="shared" si="1"/>
        <v>35</v>
      </c>
      <c r="E27" s="7">
        <v>42</v>
      </c>
      <c r="F27" s="6">
        <v>50000</v>
      </c>
      <c r="G27" s="6"/>
      <c r="H27" s="6"/>
      <c r="I27" s="6"/>
      <c r="J27" s="6"/>
      <c r="K27" s="8"/>
      <c r="L27" s="8"/>
      <c r="M27" s="8"/>
      <c r="N27" s="8"/>
      <c r="O27" s="24"/>
      <c r="P27" s="32"/>
    </row>
    <row r="28" spans="1:16" x14ac:dyDescent="0.25">
      <c r="A28" s="5">
        <v>42445</v>
      </c>
      <c r="B28" s="5">
        <v>42447</v>
      </c>
      <c r="C28" s="5">
        <f t="shared" si="0"/>
        <v>42517</v>
      </c>
      <c r="D28" s="6">
        <f t="shared" si="1"/>
        <v>63</v>
      </c>
      <c r="E28" s="7">
        <v>70</v>
      </c>
      <c r="F28" s="6">
        <v>200000</v>
      </c>
      <c r="G28" s="6">
        <v>120000</v>
      </c>
      <c r="H28" s="6">
        <v>120000</v>
      </c>
      <c r="I28" s="6">
        <v>2</v>
      </c>
      <c r="J28" s="6">
        <v>2</v>
      </c>
      <c r="K28" s="8">
        <v>6.05</v>
      </c>
      <c r="L28" s="8">
        <v>6.05</v>
      </c>
      <c r="M28" s="8">
        <v>6.05</v>
      </c>
      <c r="N28" s="8">
        <v>6.05</v>
      </c>
      <c r="O28" s="24">
        <v>6.05</v>
      </c>
      <c r="P28" s="32">
        <v>6.05</v>
      </c>
    </row>
    <row r="29" spans="1:16" x14ac:dyDescent="0.25">
      <c r="A29" s="5">
        <v>42445</v>
      </c>
      <c r="B29" s="5">
        <v>42447</v>
      </c>
      <c r="C29" s="5">
        <f t="shared" si="0"/>
        <v>42545</v>
      </c>
      <c r="D29" s="6">
        <f t="shared" si="1"/>
        <v>91</v>
      </c>
      <c r="E29" s="7">
        <v>98</v>
      </c>
      <c r="F29" s="6">
        <v>200000</v>
      </c>
      <c r="G29" s="6">
        <v>280000</v>
      </c>
      <c r="H29" s="6">
        <v>200000</v>
      </c>
      <c r="I29" s="6">
        <v>6</v>
      </c>
      <c r="J29" s="6">
        <v>6</v>
      </c>
      <c r="K29" s="8">
        <v>6.177142857142857</v>
      </c>
      <c r="L29" s="8">
        <v>5.98</v>
      </c>
      <c r="M29" s="8">
        <v>6.34</v>
      </c>
      <c r="N29" s="8">
        <v>6.1120000000000001</v>
      </c>
      <c r="O29" s="24">
        <v>5.98</v>
      </c>
      <c r="P29" s="32">
        <v>6.34</v>
      </c>
    </row>
    <row r="30" spans="1:16" x14ac:dyDescent="0.25">
      <c r="A30" s="5">
        <v>42445</v>
      </c>
      <c r="B30" s="5">
        <v>42447</v>
      </c>
      <c r="C30" s="5">
        <f t="shared" si="0"/>
        <v>42636</v>
      </c>
      <c r="D30" s="6">
        <f>+IF(E30&lt;49,35,IF(E30&lt;77,63,IF(E30&lt;136,91,IF(E30&lt;273,182,IF(E30&lt;455,365,546)))))</f>
        <v>182</v>
      </c>
      <c r="E30" s="7">
        <v>189</v>
      </c>
      <c r="F30" s="6">
        <v>450000</v>
      </c>
      <c r="G30" s="6">
        <v>595000</v>
      </c>
      <c r="H30" s="6">
        <v>450000</v>
      </c>
      <c r="I30" s="6">
        <v>7</v>
      </c>
      <c r="J30" s="6">
        <v>4</v>
      </c>
      <c r="K30" s="8">
        <v>6.6857142857142859</v>
      </c>
      <c r="L30" s="8">
        <v>6.6</v>
      </c>
      <c r="M30" s="8">
        <v>6.9</v>
      </c>
      <c r="N30" s="8">
        <v>6.6652222222222219</v>
      </c>
      <c r="O30" s="24">
        <v>6.6</v>
      </c>
      <c r="P30" s="32">
        <v>6.74</v>
      </c>
    </row>
    <row r="31" spans="1:16" x14ac:dyDescent="0.25">
      <c r="A31" s="5">
        <v>42445</v>
      </c>
      <c r="B31" s="5">
        <v>42447</v>
      </c>
      <c r="C31" s="5">
        <f t="shared" si="0"/>
        <v>42825</v>
      </c>
      <c r="D31" s="6">
        <f t="shared" si="1"/>
        <v>365</v>
      </c>
      <c r="E31" s="7">
        <v>378</v>
      </c>
      <c r="F31" s="6">
        <v>200000</v>
      </c>
      <c r="G31" s="6">
        <v>220000</v>
      </c>
      <c r="H31" s="6">
        <v>200000</v>
      </c>
      <c r="I31" s="6">
        <v>5</v>
      </c>
      <c r="J31" s="6">
        <v>4</v>
      </c>
      <c r="K31" s="8">
        <v>7.1322727272727269</v>
      </c>
      <c r="L31" s="8">
        <v>7</v>
      </c>
      <c r="M31" s="8">
        <v>7.3</v>
      </c>
      <c r="N31" s="8">
        <v>7.1154999999999999</v>
      </c>
      <c r="O31" s="24">
        <v>7</v>
      </c>
      <c r="P31" s="32">
        <v>7.22</v>
      </c>
    </row>
    <row r="32" spans="1:16" x14ac:dyDescent="0.25">
      <c r="A32" s="5">
        <v>42445</v>
      </c>
      <c r="B32" s="5">
        <v>42447</v>
      </c>
      <c r="C32" s="5">
        <f t="shared" si="0"/>
        <v>43000</v>
      </c>
      <c r="D32" s="6">
        <f t="shared" si="1"/>
        <v>546</v>
      </c>
      <c r="E32" s="7">
        <v>553</v>
      </c>
      <c r="F32" s="6">
        <v>50000</v>
      </c>
      <c r="G32" s="6">
        <v>35000</v>
      </c>
      <c r="H32" s="6">
        <v>35000</v>
      </c>
      <c r="I32" s="6">
        <v>2</v>
      </c>
      <c r="J32" s="6">
        <v>2</v>
      </c>
      <c r="K32" s="8">
        <v>7.2442857142857147</v>
      </c>
      <c r="L32" s="8">
        <v>7.21</v>
      </c>
      <c r="M32" s="8">
        <v>7.25</v>
      </c>
      <c r="N32" s="8">
        <v>7.2442857142857147</v>
      </c>
      <c r="O32" s="24">
        <v>7.21</v>
      </c>
      <c r="P32" s="32">
        <v>7.25</v>
      </c>
    </row>
    <row r="33" spans="1:16" x14ac:dyDescent="0.25">
      <c r="A33" s="9">
        <v>42487</v>
      </c>
      <c r="B33" s="9">
        <v>42489</v>
      </c>
      <c r="C33" s="9">
        <f>+B33+E33</f>
        <v>42517</v>
      </c>
      <c r="D33" s="10">
        <f t="shared" si="1"/>
        <v>35</v>
      </c>
      <c r="E33" s="11">
        <v>28</v>
      </c>
      <c r="F33" s="10">
        <v>100000</v>
      </c>
      <c r="G33" s="10">
        <v>25000</v>
      </c>
      <c r="H33" s="10">
        <v>20000</v>
      </c>
      <c r="I33" s="10">
        <v>3</v>
      </c>
      <c r="J33" s="10">
        <v>2</v>
      </c>
      <c r="K33" s="12">
        <v>5.92</v>
      </c>
      <c r="L33" s="12">
        <v>5.8</v>
      </c>
      <c r="M33" s="12">
        <v>6.1</v>
      </c>
      <c r="N33" s="12">
        <v>5.875</v>
      </c>
      <c r="O33" s="25">
        <v>5.8</v>
      </c>
      <c r="P33" s="33">
        <v>5.95</v>
      </c>
    </row>
    <row r="34" spans="1:16" x14ac:dyDescent="0.25">
      <c r="A34" s="9">
        <v>42487</v>
      </c>
      <c r="B34" s="9">
        <v>42489</v>
      </c>
      <c r="C34" s="9">
        <f t="shared" ref="C34:C61" si="2">+B34+E34</f>
        <v>42545</v>
      </c>
      <c r="D34" s="10">
        <f t="shared" si="1"/>
        <v>63</v>
      </c>
      <c r="E34" s="11">
        <v>56</v>
      </c>
      <c r="F34" s="10">
        <v>150000</v>
      </c>
      <c r="G34" s="10">
        <v>170000</v>
      </c>
      <c r="H34" s="10">
        <v>170000</v>
      </c>
      <c r="I34" s="10">
        <v>5</v>
      </c>
      <c r="J34" s="10">
        <v>5</v>
      </c>
      <c r="K34" s="12">
        <v>5.95</v>
      </c>
      <c r="L34" s="12">
        <v>5.85</v>
      </c>
      <c r="M34" s="12">
        <v>6.05</v>
      </c>
      <c r="N34" s="12">
        <v>5.95</v>
      </c>
      <c r="O34" s="25">
        <v>5.85</v>
      </c>
      <c r="P34" s="33">
        <v>6.05</v>
      </c>
    </row>
    <row r="35" spans="1:16" x14ac:dyDescent="0.25">
      <c r="A35" s="9">
        <v>42487</v>
      </c>
      <c r="B35" s="9">
        <v>42489</v>
      </c>
      <c r="C35" s="9">
        <f t="shared" si="2"/>
        <v>42580</v>
      </c>
      <c r="D35" s="10">
        <f t="shared" si="1"/>
        <v>91</v>
      </c>
      <c r="E35" s="11">
        <v>91</v>
      </c>
      <c r="F35" s="10">
        <v>300000</v>
      </c>
      <c r="G35" s="10">
        <v>295000</v>
      </c>
      <c r="H35" s="10">
        <v>295000</v>
      </c>
      <c r="I35" s="10">
        <v>6</v>
      </c>
      <c r="J35" s="10">
        <v>6</v>
      </c>
      <c r="K35" s="12">
        <v>6.1964406779661019</v>
      </c>
      <c r="L35" s="12">
        <v>5.97</v>
      </c>
      <c r="M35" s="12">
        <v>6.3</v>
      </c>
      <c r="N35" s="12">
        <v>6.1964406779661019</v>
      </c>
      <c r="O35" s="25">
        <v>5.97</v>
      </c>
      <c r="P35" s="33">
        <v>6.3</v>
      </c>
    </row>
    <row r="36" spans="1:16" x14ac:dyDescent="0.25">
      <c r="A36" s="9">
        <v>42487</v>
      </c>
      <c r="B36" s="9">
        <v>42489</v>
      </c>
      <c r="C36" s="9">
        <f t="shared" si="2"/>
        <v>42671</v>
      </c>
      <c r="D36" s="10">
        <f t="shared" si="1"/>
        <v>182</v>
      </c>
      <c r="E36" s="11">
        <v>182</v>
      </c>
      <c r="F36" s="10">
        <v>300000</v>
      </c>
      <c r="G36" s="10">
        <v>175000</v>
      </c>
      <c r="H36" s="10">
        <v>175000</v>
      </c>
      <c r="I36" s="10">
        <v>3</v>
      </c>
      <c r="J36" s="10">
        <v>3</v>
      </c>
      <c r="K36" s="12">
        <v>6.7014285714285711</v>
      </c>
      <c r="L36" s="12">
        <v>6.6</v>
      </c>
      <c r="M36" s="12">
        <v>6.75</v>
      </c>
      <c r="N36" s="12">
        <v>6.7014285714285711</v>
      </c>
      <c r="O36" s="25">
        <v>6.6</v>
      </c>
      <c r="P36" s="33">
        <v>6.75</v>
      </c>
    </row>
    <row r="37" spans="1:16" x14ac:dyDescent="0.25">
      <c r="A37" s="9">
        <v>42487</v>
      </c>
      <c r="B37" s="9">
        <v>42489</v>
      </c>
      <c r="C37" s="9">
        <f t="shared" si="2"/>
        <v>42853</v>
      </c>
      <c r="D37" s="10">
        <f t="shared" si="1"/>
        <v>365</v>
      </c>
      <c r="E37" s="11">
        <v>364</v>
      </c>
      <c r="F37" s="10">
        <v>350000</v>
      </c>
      <c r="G37" s="10">
        <v>210000</v>
      </c>
      <c r="H37" s="10">
        <v>210000</v>
      </c>
      <c r="I37" s="10">
        <v>3</v>
      </c>
      <c r="J37" s="10">
        <v>3</v>
      </c>
      <c r="K37" s="12">
        <v>7.1471428571428568</v>
      </c>
      <c r="L37" s="12">
        <v>7.1</v>
      </c>
      <c r="M37" s="12">
        <v>7.19</v>
      </c>
      <c r="N37" s="12">
        <v>7.1471428571428568</v>
      </c>
      <c r="O37" s="25">
        <v>7.1</v>
      </c>
      <c r="P37" s="33">
        <v>7.19</v>
      </c>
    </row>
    <row r="38" spans="1:16" x14ac:dyDescent="0.25">
      <c r="A38" s="9">
        <v>42487</v>
      </c>
      <c r="B38" s="9">
        <v>42489</v>
      </c>
      <c r="C38" s="9">
        <f t="shared" si="2"/>
        <v>43035</v>
      </c>
      <c r="D38" s="10">
        <f t="shared" si="1"/>
        <v>546</v>
      </c>
      <c r="E38" s="11">
        <v>546</v>
      </c>
      <c r="F38" s="10">
        <v>500000</v>
      </c>
      <c r="G38" s="10">
        <v>385000</v>
      </c>
      <c r="H38" s="10">
        <v>385000</v>
      </c>
      <c r="I38" s="10">
        <v>5</v>
      </c>
      <c r="J38" s="10">
        <v>5</v>
      </c>
      <c r="K38" s="12">
        <v>7.2824675324675328</v>
      </c>
      <c r="L38" s="12">
        <v>7.15</v>
      </c>
      <c r="M38" s="12">
        <v>7.35</v>
      </c>
      <c r="N38" s="12">
        <v>7.2824675324675328</v>
      </c>
      <c r="O38" s="25">
        <v>7.15</v>
      </c>
      <c r="P38" s="33">
        <v>7.35</v>
      </c>
    </row>
    <row r="39" spans="1:16" x14ac:dyDescent="0.25">
      <c r="A39" s="5">
        <v>42515</v>
      </c>
      <c r="B39" s="5">
        <v>42517</v>
      </c>
      <c r="C39" s="5">
        <f t="shared" si="2"/>
        <v>42545</v>
      </c>
      <c r="D39" s="13">
        <f t="shared" si="1"/>
        <v>35</v>
      </c>
      <c r="E39" s="7">
        <v>28</v>
      </c>
      <c r="F39" s="6">
        <v>30000</v>
      </c>
      <c r="G39" s="6">
        <v>40000</v>
      </c>
      <c r="H39" s="6">
        <v>40000</v>
      </c>
      <c r="I39" s="6">
        <v>2</v>
      </c>
      <c r="J39" s="6">
        <v>2</v>
      </c>
      <c r="K39" s="8">
        <v>5.5425000000000004</v>
      </c>
      <c r="L39" s="8">
        <v>5.5</v>
      </c>
      <c r="M39" s="8">
        <v>5.67</v>
      </c>
      <c r="N39" s="8">
        <v>5.5425000000000004</v>
      </c>
      <c r="O39" s="24">
        <v>5.5</v>
      </c>
      <c r="P39" s="32">
        <v>5.67</v>
      </c>
    </row>
    <row r="40" spans="1:16" x14ac:dyDescent="0.25">
      <c r="A40" s="5">
        <v>42515</v>
      </c>
      <c r="B40" s="5">
        <v>42517</v>
      </c>
      <c r="C40" s="5">
        <f t="shared" si="2"/>
        <v>42580</v>
      </c>
      <c r="D40" s="13">
        <f t="shared" si="1"/>
        <v>63</v>
      </c>
      <c r="E40" s="7">
        <v>63</v>
      </c>
      <c r="F40" s="6">
        <v>200000</v>
      </c>
      <c r="G40" s="6">
        <v>150000</v>
      </c>
      <c r="H40" s="6">
        <v>150000</v>
      </c>
      <c r="I40" s="6">
        <v>3</v>
      </c>
      <c r="J40" s="6">
        <v>3</v>
      </c>
      <c r="K40" s="8">
        <v>5.8339999999999996</v>
      </c>
      <c r="L40" s="8">
        <v>5.6</v>
      </c>
      <c r="M40" s="8">
        <v>5.99</v>
      </c>
      <c r="N40" s="8">
        <v>5.8339999999999996</v>
      </c>
      <c r="O40" s="24">
        <v>5.6</v>
      </c>
      <c r="P40" s="32">
        <v>5.99</v>
      </c>
    </row>
    <row r="41" spans="1:16" x14ac:dyDescent="0.25">
      <c r="A41" s="5">
        <v>42515</v>
      </c>
      <c r="B41" s="5">
        <v>42517</v>
      </c>
      <c r="C41" s="5">
        <f t="shared" si="2"/>
        <v>42608</v>
      </c>
      <c r="D41" s="13">
        <f t="shared" si="1"/>
        <v>91</v>
      </c>
      <c r="E41" s="7">
        <v>91</v>
      </c>
      <c r="F41" s="6">
        <v>200000</v>
      </c>
      <c r="G41" s="6">
        <v>120000</v>
      </c>
      <c r="H41" s="6">
        <v>120000</v>
      </c>
      <c r="I41" s="6">
        <v>4</v>
      </c>
      <c r="J41" s="6">
        <v>4</v>
      </c>
      <c r="K41" s="8">
        <v>5.9933333333333332</v>
      </c>
      <c r="L41" s="8">
        <v>5.7</v>
      </c>
      <c r="M41" s="8">
        <v>6.04</v>
      </c>
      <c r="N41" s="8">
        <v>5.9933333333333332</v>
      </c>
      <c r="O41" s="24">
        <v>5.7</v>
      </c>
      <c r="P41" s="32">
        <v>6.04</v>
      </c>
    </row>
    <row r="42" spans="1:16" x14ac:dyDescent="0.25">
      <c r="A42" s="5">
        <v>42515</v>
      </c>
      <c r="B42" s="5">
        <v>42517</v>
      </c>
      <c r="C42" s="5">
        <f t="shared" si="2"/>
        <v>42699</v>
      </c>
      <c r="D42" s="13">
        <f t="shared" si="1"/>
        <v>182</v>
      </c>
      <c r="E42" s="7">
        <v>182</v>
      </c>
      <c r="F42" s="6">
        <v>400000</v>
      </c>
      <c r="G42" s="6">
        <v>410000</v>
      </c>
      <c r="H42" s="6">
        <v>410000</v>
      </c>
      <c r="I42" s="6">
        <v>5</v>
      </c>
      <c r="J42" s="6">
        <v>5</v>
      </c>
      <c r="K42" s="8">
        <v>6.5598780487804875</v>
      </c>
      <c r="L42" s="8">
        <v>6.35</v>
      </c>
      <c r="M42" s="8">
        <v>6.7</v>
      </c>
      <c r="N42" s="8">
        <v>6.5598780487804875</v>
      </c>
      <c r="O42" s="24">
        <v>6.35</v>
      </c>
      <c r="P42" s="32">
        <v>6.7</v>
      </c>
    </row>
    <row r="43" spans="1:16" x14ac:dyDescent="0.25">
      <c r="A43" s="5">
        <v>42515</v>
      </c>
      <c r="B43" s="5">
        <v>42517</v>
      </c>
      <c r="C43" s="5">
        <f t="shared" si="2"/>
        <v>42881</v>
      </c>
      <c r="D43" s="13">
        <f t="shared" si="1"/>
        <v>365</v>
      </c>
      <c r="E43" s="7">
        <v>364</v>
      </c>
      <c r="F43" s="6">
        <v>300000</v>
      </c>
      <c r="G43" s="6">
        <v>345000</v>
      </c>
      <c r="H43" s="6">
        <v>345000</v>
      </c>
      <c r="I43" s="6">
        <v>5</v>
      </c>
      <c r="J43" s="6">
        <v>5</v>
      </c>
      <c r="K43" s="8">
        <v>7.0015942028985512</v>
      </c>
      <c r="L43" s="8">
        <v>6.94</v>
      </c>
      <c r="M43" s="8">
        <v>7.05</v>
      </c>
      <c r="N43" s="8">
        <v>7.0015942028985512</v>
      </c>
      <c r="O43" s="24">
        <v>6.94</v>
      </c>
      <c r="P43" s="32">
        <v>7.05</v>
      </c>
    </row>
    <row r="44" spans="1:16" x14ac:dyDescent="0.25">
      <c r="A44" s="5">
        <v>42515</v>
      </c>
      <c r="B44" s="5">
        <v>42517</v>
      </c>
      <c r="C44" s="5">
        <f t="shared" si="2"/>
        <v>43063</v>
      </c>
      <c r="D44" s="13">
        <f t="shared" si="1"/>
        <v>546</v>
      </c>
      <c r="E44" s="7">
        <v>546</v>
      </c>
      <c r="F44" s="6">
        <v>200000</v>
      </c>
      <c r="G44" s="6">
        <v>270000</v>
      </c>
      <c r="H44" s="6">
        <v>270000</v>
      </c>
      <c r="I44" s="6">
        <v>4</v>
      </c>
      <c r="J44" s="6">
        <v>4</v>
      </c>
      <c r="K44" s="8">
        <v>7.1712962962962967</v>
      </c>
      <c r="L44" s="8">
        <v>7.1</v>
      </c>
      <c r="M44" s="8">
        <v>7.24</v>
      </c>
      <c r="N44" s="8">
        <v>7.1712962962962967</v>
      </c>
      <c r="O44" s="24">
        <v>7.1</v>
      </c>
      <c r="P44" s="32">
        <v>7.24</v>
      </c>
    </row>
    <row r="45" spans="1:16" x14ac:dyDescent="0.25">
      <c r="A45" s="9">
        <v>42543</v>
      </c>
      <c r="B45" s="9">
        <v>42545</v>
      </c>
      <c r="C45" s="9">
        <f t="shared" si="2"/>
        <v>42580</v>
      </c>
      <c r="D45" s="14">
        <f t="shared" si="1"/>
        <v>35</v>
      </c>
      <c r="E45" s="11">
        <v>35</v>
      </c>
      <c r="F45" s="10">
        <v>80000</v>
      </c>
      <c r="G45" s="10">
        <v>30000</v>
      </c>
      <c r="H45" s="10">
        <v>30000</v>
      </c>
      <c r="I45" s="10">
        <v>1</v>
      </c>
      <c r="J45" s="10">
        <v>1</v>
      </c>
      <c r="K45" s="12">
        <v>5.6</v>
      </c>
      <c r="L45" s="12">
        <v>5.6</v>
      </c>
      <c r="M45" s="12">
        <v>5.6</v>
      </c>
      <c r="N45" s="12">
        <v>5.6</v>
      </c>
      <c r="O45" s="25">
        <v>5.6</v>
      </c>
      <c r="P45" s="33">
        <v>5.6</v>
      </c>
    </row>
    <row r="46" spans="1:16" x14ac:dyDescent="0.25">
      <c r="A46" s="9">
        <v>42543</v>
      </c>
      <c r="B46" s="9">
        <v>42545</v>
      </c>
      <c r="C46" s="9">
        <f t="shared" si="2"/>
        <v>42608</v>
      </c>
      <c r="D46" s="14">
        <f t="shared" si="1"/>
        <v>63</v>
      </c>
      <c r="E46" s="11">
        <v>63</v>
      </c>
      <c r="F46" s="10">
        <v>250000</v>
      </c>
      <c r="G46" s="10">
        <v>360000</v>
      </c>
      <c r="H46" s="10">
        <v>360000</v>
      </c>
      <c r="I46" s="10">
        <v>7</v>
      </c>
      <c r="J46" s="10">
        <v>7</v>
      </c>
      <c r="K46" s="12">
        <v>5.9758333333333331</v>
      </c>
      <c r="L46" s="12">
        <v>5.85</v>
      </c>
      <c r="M46" s="12">
        <v>6.04</v>
      </c>
      <c r="N46" s="12">
        <v>5.9758333333333331</v>
      </c>
      <c r="O46" s="25">
        <v>5.85</v>
      </c>
      <c r="P46" s="33">
        <v>6.04</v>
      </c>
    </row>
    <row r="47" spans="1:16" x14ac:dyDescent="0.25">
      <c r="A47" s="9">
        <v>42543</v>
      </c>
      <c r="B47" s="9">
        <v>42545</v>
      </c>
      <c r="C47" s="9">
        <f t="shared" si="2"/>
        <v>42636</v>
      </c>
      <c r="D47" s="14">
        <f t="shared" si="1"/>
        <v>91</v>
      </c>
      <c r="E47" s="11">
        <v>91</v>
      </c>
      <c r="F47" s="10">
        <v>300000</v>
      </c>
      <c r="G47" s="10">
        <v>330000</v>
      </c>
      <c r="H47" s="10">
        <v>330000</v>
      </c>
      <c r="I47" s="10">
        <v>9</v>
      </c>
      <c r="J47" s="10">
        <v>9</v>
      </c>
      <c r="K47" s="12">
        <v>6.0675757575757574</v>
      </c>
      <c r="L47" s="12">
        <v>5.75</v>
      </c>
      <c r="M47" s="12">
        <v>6.12</v>
      </c>
      <c r="N47" s="12">
        <v>6.0675757575757574</v>
      </c>
      <c r="O47" s="25">
        <v>5.75</v>
      </c>
      <c r="P47" s="33">
        <v>6.12</v>
      </c>
    </row>
    <row r="48" spans="1:16" x14ac:dyDescent="0.25">
      <c r="A48" s="9">
        <v>42543</v>
      </c>
      <c r="B48" s="9">
        <v>42545</v>
      </c>
      <c r="C48" s="9">
        <f t="shared" si="2"/>
        <v>42727</v>
      </c>
      <c r="D48" s="14">
        <f t="shared" si="1"/>
        <v>182</v>
      </c>
      <c r="E48" s="11">
        <v>182</v>
      </c>
      <c r="F48" s="10">
        <v>200000</v>
      </c>
      <c r="G48" s="10">
        <v>220000</v>
      </c>
      <c r="H48" s="10">
        <v>135000</v>
      </c>
      <c r="I48" s="10">
        <v>5</v>
      </c>
      <c r="J48" s="10">
        <v>3</v>
      </c>
      <c r="K48" s="12">
        <v>6.5590909090909095</v>
      </c>
      <c r="L48" s="12">
        <v>6.35</v>
      </c>
      <c r="M48" s="12">
        <v>6.8</v>
      </c>
      <c r="N48" s="12">
        <v>6.4111111111111114</v>
      </c>
      <c r="O48" s="25">
        <v>6.35</v>
      </c>
      <c r="P48" s="33">
        <v>6.6</v>
      </c>
    </row>
    <row r="49" spans="1:16" x14ac:dyDescent="0.25">
      <c r="A49" s="9">
        <v>42543</v>
      </c>
      <c r="B49" s="9">
        <v>42545</v>
      </c>
      <c r="C49" s="9">
        <f t="shared" si="2"/>
        <v>42916</v>
      </c>
      <c r="D49" s="14">
        <f t="shared" si="1"/>
        <v>365</v>
      </c>
      <c r="E49" s="11">
        <v>371</v>
      </c>
      <c r="F49" s="10">
        <v>300000</v>
      </c>
      <c r="G49" s="10">
        <v>275000</v>
      </c>
      <c r="H49" s="10">
        <v>210000</v>
      </c>
      <c r="I49" s="10">
        <v>6</v>
      </c>
      <c r="J49" s="10">
        <v>4</v>
      </c>
      <c r="K49" s="12">
        <v>7.0454545454545459</v>
      </c>
      <c r="L49" s="12">
        <v>6.95</v>
      </c>
      <c r="M49" s="12">
        <v>7.25</v>
      </c>
      <c r="N49" s="12">
        <v>6.9857142857142858</v>
      </c>
      <c r="O49" s="25">
        <v>6.95</v>
      </c>
      <c r="P49" s="33">
        <v>7.04</v>
      </c>
    </row>
    <row r="50" spans="1:16" x14ac:dyDescent="0.25">
      <c r="A50" s="9">
        <v>42543</v>
      </c>
      <c r="B50" s="9">
        <v>42545</v>
      </c>
      <c r="C50" s="9">
        <f t="shared" si="2"/>
        <v>43098</v>
      </c>
      <c r="D50" s="14">
        <f t="shared" si="1"/>
        <v>546</v>
      </c>
      <c r="E50" s="11">
        <v>553</v>
      </c>
      <c r="F50" s="10">
        <v>220000</v>
      </c>
      <c r="G50" s="10">
        <v>200000</v>
      </c>
      <c r="H50" s="10">
        <v>200000</v>
      </c>
      <c r="I50" s="10">
        <v>4</v>
      </c>
      <c r="J50" s="10">
        <v>4</v>
      </c>
      <c r="K50" s="12">
        <v>7.21</v>
      </c>
      <c r="L50" s="12">
        <v>7.2</v>
      </c>
      <c r="M50" s="12">
        <v>7.24</v>
      </c>
      <c r="N50" s="12">
        <v>7.21</v>
      </c>
      <c r="O50" s="25">
        <v>7.2</v>
      </c>
      <c r="P50" s="33">
        <v>7.24</v>
      </c>
    </row>
    <row r="51" spans="1:16" x14ac:dyDescent="0.25">
      <c r="A51" s="5">
        <v>42578</v>
      </c>
      <c r="B51" s="5">
        <v>42580</v>
      </c>
      <c r="C51" s="5">
        <f t="shared" si="2"/>
        <v>42608</v>
      </c>
      <c r="D51" s="13">
        <f t="shared" si="1"/>
        <v>35</v>
      </c>
      <c r="E51" s="7">
        <v>28</v>
      </c>
      <c r="F51" s="6">
        <v>80000</v>
      </c>
      <c r="G51" s="6">
        <v>35000</v>
      </c>
      <c r="H51" s="6">
        <v>35000</v>
      </c>
      <c r="I51" s="6">
        <v>2</v>
      </c>
      <c r="J51" s="6">
        <v>2</v>
      </c>
      <c r="K51" s="8">
        <v>5.4428571428571431</v>
      </c>
      <c r="L51" s="8">
        <v>5.0999999999999996</v>
      </c>
      <c r="M51" s="8">
        <v>5.5</v>
      </c>
      <c r="N51" s="8">
        <v>5.4428571428571431</v>
      </c>
      <c r="O51" s="24">
        <v>5.0999999999999996</v>
      </c>
      <c r="P51" s="32">
        <v>5.5</v>
      </c>
    </row>
    <row r="52" spans="1:16" x14ac:dyDescent="0.25">
      <c r="A52" s="5">
        <v>42578</v>
      </c>
      <c r="B52" s="5">
        <v>42580</v>
      </c>
      <c r="C52" s="5">
        <f t="shared" si="2"/>
        <v>42636</v>
      </c>
      <c r="D52" s="13">
        <f t="shared" si="1"/>
        <v>63</v>
      </c>
      <c r="E52" s="7">
        <v>56</v>
      </c>
      <c r="F52" s="6">
        <v>100000</v>
      </c>
      <c r="G52" s="6">
        <v>105000</v>
      </c>
      <c r="H52" s="6">
        <v>100000</v>
      </c>
      <c r="I52" s="6">
        <v>5</v>
      </c>
      <c r="J52" s="6">
        <v>4</v>
      </c>
      <c r="K52" s="8">
        <v>5.730952380952381</v>
      </c>
      <c r="L52" s="8">
        <v>5.7</v>
      </c>
      <c r="M52" s="8">
        <v>6</v>
      </c>
      <c r="N52" s="8">
        <v>5.7175000000000002</v>
      </c>
      <c r="O52" s="24">
        <v>5.7</v>
      </c>
      <c r="P52" s="32">
        <v>5.75</v>
      </c>
    </row>
    <row r="53" spans="1:16" x14ac:dyDescent="0.25">
      <c r="A53" s="5">
        <v>42578</v>
      </c>
      <c r="B53" s="5">
        <v>42580</v>
      </c>
      <c r="C53" s="5">
        <f t="shared" si="2"/>
        <v>42671</v>
      </c>
      <c r="D53" s="13">
        <f t="shared" si="1"/>
        <v>91</v>
      </c>
      <c r="E53" s="7">
        <v>91</v>
      </c>
      <c r="F53" s="6">
        <v>160000</v>
      </c>
      <c r="G53" s="6">
        <v>225000</v>
      </c>
      <c r="H53" s="6">
        <v>195000</v>
      </c>
      <c r="I53" s="6">
        <v>9</v>
      </c>
      <c r="J53" s="6">
        <v>8</v>
      </c>
      <c r="K53" s="8">
        <v>5.6531111111111114</v>
      </c>
      <c r="L53" s="8">
        <v>4.9000000000000004</v>
      </c>
      <c r="M53" s="8">
        <v>6</v>
      </c>
      <c r="N53" s="8">
        <v>5.5997435897435901</v>
      </c>
      <c r="O53" s="24">
        <v>4.9000000000000004</v>
      </c>
      <c r="P53" s="32">
        <v>5.84</v>
      </c>
    </row>
    <row r="54" spans="1:16" x14ac:dyDescent="0.25">
      <c r="A54" s="5">
        <v>42578</v>
      </c>
      <c r="B54" s="5">
        <v>42580</v>
      </c>
      <c r="C54" s="5">
        <f t="shared" si="2"/>
        <v>42762</v>
      </c>
      <c r="D54" s="13">
        <f t="shared" si="1"/>
        <v>182</v>
      </c>
      <c r="E54" s="7">
        <v>182</v>
      </c>
      <c r="F54" s="6">
        <v>300000</v>
      </c>
      <c r="G54" s="6">
        <v>465000</v>
      </c>
      <c r="H54" s="6">
        <v>335000</v>
      </c>
      <c r="I54" s="6">
        <v>9</v>
      </c>
      <c r="J54" s="6">
        <v>7</v>
      </c>
      <c r="K54" s="8">
        <v>6.3869892473118277</v>
      </c>
      <c r="L54" s="8">
        <v>6.2</v>
      </c>
      <c r="M54" s="8">
        <v>6.6</v>
      </c>
      <c r="N54" s="8">
        <v>6.3105970149253734</v>
      </c>
      <c r="O54" s="24">
        <v>6.2</v>
      </c>
      <c r="P54" s="32">
        <v>6.47</v>
      </c>
    </row>
    <row r="55" spans="1:16" x14ac:dyDescent="0.25">
      <c r="A55" s="5">
        <v>42578</v>
      </c>
      <c r="B55" s="5">
        <v>42580</v>
      </c>
      <c r="C55" s="5">
        <f t="shared" si="2"/>
        <v>42944</v>
      </c>
      <c r="D55" s="13">
        <f t="shared" si="1"/>
        <v>365</v>
      </c>
      <c r="E55" s="7">
        <v>364</v>
      </c>
      <c r="F55" s="6">
        <v>150000</v>
      </c>
      <c r="G55" s="6">
        <v>215000</v>
      </c>
      <c r="H55" s="6">
        <v>145000</v>
      </c>
      <c r="I55" s="6">
        <v>5</v>
      </c>
      <c r="J55" s="6">
        <v>3</v>
      </c>
      <c r="K55" s="8">
        <v>6.7930232558139538</v>
      </c>
      <c r="L55" s="8">
        <v>6.6</v>
      </c>
      <c r="M55" s="8">
        <v>7</v>
      </c>
      <c r="N55" s="8">
        <v>6.7096551724137932</v>
      </c>
      <c r="O55" s="24">
        <v>6.6</v>
      </c>
      <c r="P55" s="32">
        <v>6.88</v>
      </c>
    </row>
    <row r="56" spans="1:16" x14ac:dyDescent="0.25">
      <c r="A56" s="5">
        <v>42578</v>
      </c>
      <c r="B56" s="5">
        <v>42580</v>
      </c>
      <c r="C56" s="5">
        <f t="shared" si="2"/>
        <v>43126</v>
      </c>
      <c r="D56" s="13">
        <f t="shared" si="1"/>
        <v>546</v>
      </c>
      <c r="E56" s="7">
        <v>546</v>
      </c>
      <c r="F56" s="6">
        <v>300000</v>
      </c>
      <c r="G56" s="6">
        <v>210000</v>
      </c>
      <c r="H56" s="6">
        <v>210000</v>
      </c>
      <c r="I56" s="6">
        <v>6</v>
      </c>
      <c r="J56" s="6">
        <v>6</v>
      </c>
      <c r="K56" s="8">
        <v>7.1095238095238091</v>
      </c>
      <c r="L56" s="8">
        <v>7</v>
      </c>
      <c r="M56" s="8">
        <v>7.17</v>
      </c>
      <c r="N56" s="8">
        <v>7.1095238095238091</v>
      </c>
      <c r="O56" s="24">
        <v>7</v>
      </c>
      <c r="P56" s="32">
        <v>7.17</v>
      </c>
    </row>
    <row r="57" spans="1:16" x14ac:dyDescent="0.25">
      <c r="A57" s="9">
        <v>42606</v>
      </c>
      <c r="B57" s="9">
        <v>42608</v>
      </c>
      <c r="C57" s="9">
        <f t="shared" si="2"/>
        <v>42636</v>
      </c>
      <c r="D57" s="14">
        <f t="shared" si="1"/>
        <v>35</v>
      </c>
      <c r="E57" s="11">
        <v>28</v>
      </c>
      <c r="F57" s="10">
        <v>40000</v>
      </c>
      <c r="G57" s="10">
        <v>40000</v>
      </c>
      <c r="H57" s="10">
        <v>40000</v>
      </c>
      <c r="I57" s="10">
        <v>2</v>
      </c>
      <c r="J57" s="10">
        <v>2</v>
      </c>
      <c r="K57" s="12">
        <v>5.3650000000000002</v>
      </c>
      <c r="L57" s="12">
        <v>5.24</v>
      </c>
      <c r="M57" s="12">
        <v>5.49</v>
      </c>
      <c r="N57" s="12">
        <v>5.3650000000000002</v>
      </c>
      <c r="O57" s="25">
        <v>5.24</v>
      </c>
      <c r="P57" s="33">
        <v>5.49</v>
      </c>
    </row>
    <row r="58" spans="1:16" x14ac:dyDescent="0.25">
      <c r="A58" s="9">
        <v>42606</v>
      </c>
      <c r="B58" s="9">
        <v>42608</v>
      </c>
      <c r="C58" s="9">
        <f t="shared" si="2"/>
        <v>42671</v>
      </c>
      <c r="D58" s="14">
        <f t="shared" si="1"/>
        <v>63</v>
      </c>
      <c r="E58" s="11">
        <v>63</v>
      </c>
      <c r="F58" s="10">
        <v>200000</v>
      </c>
      <c r="G58" s="10">
        <v>90000</v>
      </c>
      <c r="H58" s="10">
        <v>90000</v>
      </c>
      <c r="I58" s="10">
        <v>2</v>
      </c>
      <c r="J58" s="10">
        <v>2</v>
      </c>
      <c r="K58" s="12">
        <v>5.66</v>
      </c>
      <c r="L58" s="12">
        <v>5.65</v>
      </c>
      <c r="M58" s="12">
        <v>5.74</v>
      </c>
      <c r="N58" s="12">
        <v>5.66</v>
      </c>
      <c r="O58" s="25">
        <v>5.65</v>
      </c>
      <c r="P58" s="33">
        <v>5.74</v>
      </c>
    </row>
    <row r="59" spans="1:16" x14ac:dyDescent="0.25">
      <c r="A59" s="9">
        <v>42606</v>
      </c>
      <c r="B59" s="9">
        <v>42608</v>
      </c>
      <c r="C59" s="9">
        <f t="shared" si="2"/>
        <v>42699</v>
      </c>
      <c r="D59" s="14">
        <f t="shared" si="1"/>
        <v>91</v>
      </c>
      <c r="E59" s="11">
        <v>91</v>
      </c>
      <c r="F59" s="10">
        <v>350000</v>
      </c>
      <c r="G59" s="10">
        <v>265000</v>
      </c>
      <c r="H59" s="10">
        <v>265000</v>
      </c>
      <c r="I59" s="10">
        <v>7</v>
      </c>
      <c r="J59" s="10">
        <v>7</v>
      </c>
      <c r="K59" s="12">
        <v>5.6198113207547173</v>
      </c>
      <c r="L59" s="12">
        <v>5.5</v>
      </c>
      <c r="M59" s="12">
        <v>5.8</v>
      </c>
      <c r="N59" s="12">
        <v>5.6198113207547173</v>
      </c>
      <c r="O59" s="25">
        <v>5.5</v>
      </c>
      <c r="P59" s="33">
        <v>5.8</v>
      </c>
    </row>
    <row r="60" spans="1:16" x14ac:dyDescent="0.25">
      <c r="A60" s="9">
        <v>42606</v>
      </c>
      <c r="B60" s="9">
        <v>42608</v>
      </c>
      <c r="C60" s="9">
        <f t="shared" si="2"/>
        <v>42790</v>
      </c>
      <c r="D60" s="14">
        <f t="shared" si="1"/>
        <v>182</v>
      </c>
      <c r="E60" s="11">
        <v>182</v>
      </c>
      <c r="F60" s="10">
        <v>300000</v>
      </c>
      <c r="G60" s="10">
        <v>310000</v>
      </c>
      <c r="H60" s="10">
        <v>310000</v>
      </c>
      <c r="I60" s="10">
        <v>8</v>
      </c>
      <c r="J60" s="10">
        <v>8</v>
      </c>
      <c r="K60" s="12">
        <v>6.1435483870967742</v>
      </c>
      <c r="L60" s="12">
        <v>5.8</v>
      </c>
      <c r="M60" s="12">
        <v>6.4</v>
      </c>
      <c r="N60" s="12">
        <v>6.1435483870967742</v>
      </c>
      <c r="O60" s="25">
        <v>5.8</v>
      </c>
      <c r="P60" s="33">
        <v>6.4</v>
      </c>
    </row>
    <row r="61" spans="1:16" x14ac:dyDescent="0.25">
      <c r="A61" s="9">
        <v>42606</v>
      </c>
      <c r="B61" s="9">
        <v>42608</v>
      </c>
      <c r="C61" s="9">
        <f t="shared" si="2"/>
        <v>42972</v>
      </c>
      <c r="D61" s="14">
        <f t="shared" si="1"/>
        <v>365</v>
      </c>
      <c r="E61" s="11">
        <v>364</v>
      </c>
      <c r="F61" s="10">
        <v>300000</v>
      </c>
      <c r="G61" s="10">
        <v>495000</v>
      </c>
      <c r="H61" s="10">
        <v>495000</v>
      </c>
      <c r="I61" s="10">
        <v>8</v>
      </c>
      <c r="J61" s="10">
        <v>8</v>
      </c>
      <c r="K61" s="12">
        <v>6.7252525252525253</v>
      </c>
      <c r="L61" s="12">
        <v>6.6</v>
      </c>
      <c r="M61" s="12">
        <v>6.83</v>
      </c>
      <c r="N61" s="12">
        <v>6.7252525252525253</v>
      </c>
      <c r="O61" s="25">
        <v>6.6</v>
      </c>
      <c r="P61" s="33">
        <v>6.83</v>
      </c>
    </row>
    <row r="62" spans="1:16" x14ac:dyDescent="0.25">
      <c r="A62" s="9">
        <v>42606</v>
      </c>
      <c r="B62" s="9">
        <v>42608</v>
      </c>
      <c r="C62" s="9">
        <f>+B62+E62</f>
        <v>43154</v>
      </c>
      <c r="D62" s="14">
        <f t="shared" si="1"/>
        <v>546</v>
      </c>
      <c r="E62" s="11">
        <v>546</v>
      </c>
      <c r="F62" s="10">
        <v>100000</v>
      </c>
      <c r="G62" s="10">
        <v>205000</v>
      </c>
      <c r="H62" s="10">
        <v>205000</v>
      </c>
      <c r="I62" s="10">
        <v>6</v>
      </c>
      <c r="J62" s="10">
        <v>6</v>
      </c>
      <c r="K62" s="12">
        <v>7.0370731707317074</v>
      </c>
      <c r="L62" s="12">
        <v>6.97</v>
      </c>
      <c r="M62" s="12">
        <v>7.09</v>
      </c>
      <c r="N62" s="12">
        <v>7.0370731707317074</v>
      </c>
      <c r="O62" s="25">
        <v>6.97</v>
      </c>
      <c r="P62" s="33">
        <v>7.09</v>
      </c>
    </row>
    <row r="63" spans="1:16" x14ac:dyDescent="0.25">
      <c r="A63" s="5">
        <v>42634</v>
      </c>
      <c r="B63" s="5">
        <v>42636</v>
      </c>
      <c r="C63" s="5">
        <f t="shared" ref="C63:C74" si="3">+B63+E63</f>
        <v>42671</v>
      </c>
      <c r="D63" s="13">
        <f t="shared" si="1"/>
        <v>35</v>
      </c>
      <c r="E63" s="7">
        <v>35</v>
      </c>
      <c r="F63" s="6">
        <v>40000</v>
      </c>
      <c r="G63" s="6">
        <v>40000</v>
      </c>
      <c r="H63" s="6">
        <v>40000</v>
      </c>
      <c r="I63" s="6">
        <v>2</v>
      </c>
      <c r="J63" s="6">
        <v>2</v>
      </c>
      <c r="K63" s="8">
        <v>5.3949999999999996</v>
      </c>
      <c r="L63" s="8">
        <v>5.24</v>
      </c>
      <c r="M63" s="8">
        <v>5.55</v>
      </c>
      <c r="N63" s="8">
        <v>5.3949999999999996</v>
      </c>
      <c r="O63" s="24">
        <v>5.24</v>
      </c>
      <c r="P63" s="32">
        <v>5.55</v>
      </c>
    </row>
    <row r="64" spans="1:16" x14ac:dyDescent="0.25">
      <c r="A64" s="5">
        <v>42634</v>
      </c>
      <c r="B64" s="5">
        <v>42636</v>
      </c>
      <c r="C64" s="5">
        <f t="shared" si="3"/>
        <v>42699</v>
      </c>
      <c r="D64" s="13">
        <f t="shared" si="1"/>
        <v>63</v>
      </c>
      <c r="E64" s="7">
        <v>63</v>
      </c>
      <c r="F64" s="6">
        <v>20000</v>
      </c>
      <c r="G64" s="6">
        <v>20000</v>
      </c>
      <c r="H64" s="6">
        <v>20000</v>
      </c>
      <c r="I64" s="6">
        <v>2</v>
      </c>
      <c r="J64" s="6">
        <v>2</v>
      </c>
      <c r="K64" s="8">
        <v>5.72</v>
      </c>
      <c r="L64" s="8">
        <v>5.69</v>
      </c>
      <c r="M64" s="8">
        <v>5.75</v>
      </c>
      <c r="N64" s="8">
        <v>5.72</v>
      </c>
      <c r="O64" s="24">
        <v>5.69</v>
      </c>
      <c r="P64" s="32">
        <v>5.75</v>
      </c>
    </row>
    <row r="65" spans="1:16" x14ac:dyDescent="0.25">
      <c r="A65" s="5">
        <v>42634</v>
      </c>
      <c r="B65" s="5">
        <v>42636</v>
      </c>
      <c r="C65" s="5">
        <f t="shared" si="3"/>
        <v>42727</v>
      </c>
      <c r="D65" s="13">
        <f t="shared" si="1"/>
        <v>91</v>
      </c>
      <c r="E65" s="7">
        <v>91</v>
      </c>
      <c r="F65" s="6">
        <v>400000</v>
      </c>
      <c r="G65" s="6">
        <v>515000</v>
      </c>
      <c r="H65" s="6">
        <v>515000</v>
      </c>
      <c r="I65" s="6">
        <v>13</v>
      </c>
      <c r="J65" s="6">
        <v>13</v>
      </c>
      <c r="K65" s="8">
        <v>5.7073786407766987</v>
      </c>
      <c r="L65" s="8">
        <v>5.6</v>
      </c>
      <c r="M65" s="8">
        <v>5.83</v>
      </c>
      <c r="N65" s="8">
        <v>5.7073786407766987</v>
      </c>
      <c r="O65" s="24">
        <v>5.6</v>
      </c>
      <c r="P65" s="32">
        <v>5.83</v>
      </c>
    </row>
    <row r="66" spans="1:16" x14ac:dyDescent="0.25">
      <c r="A66" s="5">
        <v>42634</v>
      </c>
      <c r="B66" s="5">
        <v>42636</v>
      </c>
      <c r="C66" s="5">
        <f t="shared" si="3"/>
        <v>42825</v>
      </c>
      <c r="D66" s="13">
        <f t="shared" si="1"/>
        <v>182</v>
      </c>
      <c r="E66" s="7">
        <v>189</v>
      </c>
      <c r="F66" s="6">
        <v>400000</v>
      </c>
      <c r="G66" s="6">
        <v>520000</v>
      </c>
      <c r="H66" s="6">
        <v>520000</v>
      </c>
      <c r="I66" s="6">
        <v>11</v>
      </c>
      <c r="J66" s="6">
        <v>11</v>
      </c>
      <c r="K66" s="8">
        <v>6.2933653846153845</v>
      </c>
      <c r="L66" s="8">
        <v>6.1</v>
      </c>
      <c r="M66" s="8">
        <v>6.4</v>
      </c>
      <c r="N66" s="8">
        <v>6.2933653846153845</v>
      </c>
      <c r="O66" s="24">
        <v>6.1</v>
      </c>
      <c r="P66" s="32">
        <v>6.4</v>
      </c>
    </row>
    <row r="67" spans="1:16" x14ac:dyDescent="0.25">
      <c r="A67" s="5">
        <v>42634</v>
      </c>
      <c r="B67" s="5">
        <v>42636</v>
      </c>
      <c r="C67" s="5">
        <f t="shared" si="3"/>
        <v>43000</v>
      </c>
      <c r="D67" s="13">
        <f t="shared" si="1"/>
        <v>365</v>
      </c>
      <c r="E67" s="7">
        <v>364</v>
      </c>
      <c r="F67" s="6">
        <v>400000</v>
      </c>
      <c r="G67" s="6">
        <v>435000</v>
      </c>
      <c r="H67" s="6">
        <v>430000</v>
      </c>
      <c r="I67" s="6">
        <v>9</v>
      </c>
      <c r="J67" s="6">
        <v>8</v>
      </c>
      <c r="K67" s="8">
        <v>6.76</v>
      </c>
      <c r="L67" s="8">
        <v>6.69</v>
      </c>
      <c r="M67" s="8">
        <v>6.88</v>
      </c>
      <c r="N67" s="8">
        <v>6.7586046511627904</v>
      </c>
      <c r="O67" s="24">
        <v>6.69</v>
      </c>
      <c r="P67" s="32">
        <v>6.84</v>
      </c>
    </row>
    <row r="68" spans="1:16" x14ac:dyDescent="0.25">
      <c r="A68" s="5">
        <v>42634</v>
      </c>
      <c r="B68" s="5">
        <v>42636</v>
      </c>
      <c r="C68" s="5">
        <f t="shared" si="3"/>
        <v>43182</v>
      </c>
      <c r="D68" s="13">
        <f t="shared" si="1"/>
        <v>546</v>
      </c>
      <c r="E68" s="7">
        <v>546</v>
      </c>
      <c r="F68" s="6">
        <v>400000</v>
      </c>
      <c r="G68" s="6">
        <v>350000</v>
      </c>
      <c r="H68" s="6">
        <v>350000</v>
      </c>
      <c r="I68" s="6">
        <v>7</v>
      </c>
      <c r="J68" s="6">
        <v>7</v>
      </c>
      <c r="K68" s="8">
        <v>7.0069999999999997</v>
      </c>
      <c r="L68" s="8">
        <v>6.85</v>
      </c>
      <c r="M68" s="8">
        <v>7.1</v>
      </c>
      <c r="N68" s="8">
        <v>7.0069999999999997</v>
      </c>
      <c r="O68" s="24">
        <v>6.85</v>
      </c>
      <c r="P68" s="32">
        <v>7.1</v>
      </c>
    </row>
    <row r="69" spans="1:16" x14ac:dyDescent="0.25">
      <c r="A69" s="9">
        <v>42669</v>
      </c>
      <c r="B69" s="9">
        <v>42671</v>
      </c>
      <c r="C69" s="9">
        <f t="shared" si="3"/>
        <v>42699</v>
      </c>
      <c r="D69" s="14">
        <f t="shared" si="1"/>
        <v>35</v>
      </c>
      <c r="E69" s="11">
        <v>28</v>
      </c>
      <c r="F69" s="10">
        <v>20000</v>
      </c>
      <c r="G69" s="10">
        <v>30000</v>
      </c>
      <c r="H69" s="10">
        <v>30000</v>
      </c>
      <c r="I69" s="10">
        <v>2</v>
      </c>
      <c r="J69" s="10">
        <v>2</v>
      </c>
      <c r="K69" s="12">
        <v>5.583333333333333</v>
      </c>
      <c r="L69" s="12">
        <v>5.55</v>
      </c>
      <c r="M69" s="12">
        <v>5.6</v>
      </c>
      <c r="N69" s="12">
        <v>5.583333333333333</v>
      </c>
      <c r="O69" s="25">
        <v>5.55</v>
      </c>
      <c r="P69" s="33">
        <v>5.6</v>
      </c>
    </row>
    <row r="70" spans="1:16" x14ac:dyDescent="0.25">
      <c r="A70" s="9">
        <v>42669</v>
      </c>
      <c r="B70" s="9">
        <v>42671</v>
      </c>
      <c r="C70" s="9">
        <f t="shared" si="3"/>
        <v>42727</v>
      </c>
      <c r="D70" s="14">
        <f t="shared" si="1"/>
        <v>63</v>
      </c>
      <c r="E70" s="11">
        <v>56</v>
      </c>
      <c r="F70" s="10">
        <v>20000</v>
      </c>
      <c r="G70" s="10"/>
      <c r="H70" s="10"/>
      <c r="I70" s="10"/>
      <c r="J70" s="10"/>
      <c r="K70" s="12"/>
      <c r="L70" s="12"/>
      <c r="M70" s="12"/>
      <c r="N70" s="12"/>
      <c r="O70" s="25"/>
      <c r="P70" s="33"/>
    </row>
    <row r="71" spans="1:16" x14ac:dyDescent="0.25">
      <c r="A71" s="9">
        <v>42669</v>
      </c>
      <c r="B71" s="9">
        <v>42671</v>
      </c>
      <c r="C71" s="9">
        <f t="shared" si="3"/>
        <v>42762</v>
      </c>
      <c r="D71" s="14">
        <f t="shared" si="1"/>
        <v>91</v>
      </c>
      <c r="E71" s="11">
        <v>91</v>
      </c>
      <c r="F71" s="10">
        <v>250000</v>
      </c>
      <c r="G71" s="10">
        <v>135000</v>
      </c>
      <c r="H71" s="10">
        <v>135000</v>
      </c>
      <c r="I71" s="10">
        <v>6</v>
      </c>
      <c r="J71" s="10">
        <v>6</v>
      </c>
      <c r="K71" s="12">
        <v>5.6422222222222222</v>
      </c>
      <c r="L71" s="12">
        <v>5.4</v>
      </c>
      <c r="M71" s="12">
        <v>5.78</v>
      </c>
      <c r="N71" s="12">
        <v>5.6422222222222222</v>
      </c>
      <c r="O71" s="25">
        <v>5.4</v>
      </c>
      <c r="P71" s="33">
        <v>5.78</v>
      </c>
    </row>
    <row r="72" spans="1:16" x14ac:dyDescent="0.25">
      <c r="A72" s="9">
        <v>42669</v>
      </c>
      <c r="B72" s="9">
        <v>42671</v>
      </c>
      <c r="C72" s="9">
        <f t="shared" si="3"/>
        <v>42853</v>
      </c>
      <c r="D72" s="14">
        <f t="shared" si="1"/>
        <v>182</v>
      </c>
      <c r="E72" s="11">
        <v>182</v>
      </c>
      <c r="F72" s="10">
        <v>500000</v>
      </c>
      <c r="G72" s="10">
        <v>300000</v>
      </c>
      <c r="H72" s="10">
        <v>280000</v>
      </c>
      <c r="I72" s="10">
        <v>8</v>
      </c>
      <c r="J72" s="10">
        <v>7</v>
      </c>
      <c r="K72" s="12">
        <v>6.2526666666666664</v>
      </c>
      <c r="L72" s="12">
        <v>6.15</v>
      </c>
      <c r="M72" s="12">
        <v>6.48</v>
      </c>
      <c r="N72" s="12">
        <v>6.2364285714285712</v>
      </c>
      <c r="O72" s="25">
        <v>6.15</v>
      </c>
      <c r="P72" s="33">
        <v>6.43</v>
      </c>
    </row>
    <row r="73" spans="1:16" x14ac:dyDescent="0.25">
      <c r="A73" s="9">
        <v>42669</v>
      </c>
      <c r="B73" s="9">
        <v>42671</v>
      </c>
      <c r="C73" s="9">
        <f t="shared" si="3"/>
        <v>43035</v>
      </c>
      <c r="D73" s="14">
        <f t="shared" si="1"/>
        <v>365</v>
      </c>
      <c r="E73" s="11">
        <v>364</v>
      </c>
      <c r="F73" s="10">
        <v>500000</v>
      </c>
      <c r="G73" s="10">
        <v>435000</v>
      </c>
      <c r="H73" s="10">
        <v>435000</v>
      </c>
      <c r="I73" s="10">
        <v>9</v>
      </c>
      <c r="J73" s="10">
        <v>9</v>
      </c>
      <c r="K73" s="12">
        <v>6.7582758620689658</v>
      </c>
      <c r="L73" s="12">
        <v>6.6</v>
      </c>
      <c r="M73" s="12">
        <v>6.9</v>
      </c>
      <c r="N73" s="12">
        <v>6.7582758620689658</v>
      </c>
      <c r="O73" s="25">
        <v>6.6</v>
      </c>
      <c r="P73" s="33">
        <v>6.9</v>
      </c>
    </row>
    <row r="74" spans="1:16" x14ac:dyDescent="0.25">
      <c r="A74" s="9">
        <v>42669</v>
      </c>
      <c r="B74" s="9">
        <v>42671</v>
      </c>
      <c r="C74" s="9">
        <f t="shared" si="3"/>
        <v>43217</v>
      </c>
      <c r="D74" s="14">
        <f t="shared" si="1"/>
        <v>546</v>
      </c>
      <c r="E74" s="11">
        <v>546</v>
      </c>
      <c r="F74" s="10">
        <v>300000</v>
      </c>
      <c r="G74" s="10">
        <v>150000</v>
      </c>
      <c r="H74" s="10">
        <v>130000</v>
      </c>
      <c r="I74" s="10">
        <v>7</v>
      </c>
      <c r="J74" s="10">
        <v>4</v>
      </c>
      <c r="K74" s="12">
        <v>7.0763333333333334</v>
      </c>
      <c r="L74" s="12">
        <v>6.95</v>
      </c>
      <c r="M74" s="12">
        <v>7.4</v>
      </c>
      <c r="N74" s="12">
        <v>7.0384615384615383</v>
      </c>
      <c r="O74" s="25">
        <v>6.95</v>
      </c>
      <c r="P74" s="33">
        <v>7.1</v>
      </c>
    </row>
    <row r="75" spans="1:16" x14ac:dyDescent="0.25">
      <c r="A75" s="5">
        <v>42697</v>
      </c>
      <c r="B75" s="5">
        <v>42699</v>
      </c>
      <c r="C75" s="5">
        <f t="shared" ref="C75:C86" si="4">+B75+E75</f>
        <v>42727</v>
      </c>
      <c r="D75" s="13">
        <f t="shared" ref="D75:D86" si="5">+IF(E75&lt;49,35,IF(E75&lt;77,63,IF(E75&lt;136,91,IF(E75&lt;273,182,IF(E75&lt;455,365,546)))))</f>
        <v>35</v>
      </c>
      <c r="E75" s="7">
        <v>28</v>
      </c>
      <c r="F75" s="6">
        <v>10000</v>
      </c>
      <c r="G75" s="6"/>
      <c r="H75" s="6"/>
      <c r="I75" s="6"/>
      <c r="J75" s="6"/>
      <c r="K75" s="8"/>
      <c r="L75" s="8"/>
      <c r="M75" s="8"/>
      <c r="N75" s="8"/>
      <c r="O75" s="24"/>
      <c r="P75" s="32"/>
    </row>
    <row r="76" spans="1:16" x14ac:dyDescent="0.25">
      <c r="A76" s="5">
        <v>42697</v>
      </c>
      <c r="B76" s="5">
        <v>42699</v>
      </c>
      <c r="C76" s="5">
        <f t="shared" si="4"/>
        <v>42762</v>
      </c>
      <c r="D76" s="13">
        <f t="shared" si="5"/>
        <v>63</v>
      </c>
      <c r="E76" s="7">
        <v>63</v>
      </c>
      <c r="F76" s="6">
        <v>70000</v>
      </c>
      <c r="G76" s="6">
        <v>50000</v>
      </c>
      <c r="H76" s="6">
        <v>50000</v>
      </c>
      <c r="I76" s="6">
        <v>3</v>
      </c>
      <c r="J76" s="6">
        <v>3</v>
      </c>
      <c r="K76" s="8">
        <v>5.7240000000000002</v>
      </c>
      <c r="L76" s="8">
        <v>5.7</v>
      </c>
      <c r="M76" s="8">
        <v>5.74</v>
      </c>
      <c r="N76" s="8">
        <v>5.7240000000000002</v>
      </c>
      <c r="O76" s="24">
        <v>5.7</v>
      </c>
      <c r="P76" s="32">
        <v>5.74</v>
      </c>
    </row>
    <row r="77" spans="1:16" x14ac:dyDescent="0.25">
      <c r="A77" s="5">
        <v>42697</v>
      </c>
      <c r="B77" s="5">
        <v>42699</v>
      </c>
      <c r="C77" s="5">
        <f t="shared" si="4"/>
        <v>42790</v>
      </c>
      <c r="D77" s="13">
        <f t="shared" si="5"/>
        <v>91</v>
      </c>
      <c r="E77" s="7">
        <v>91</v>
      </c>
      <c r="F77" s="6">
        <v>135000</v>
      </c>
      <c r="G77" s="6">
        <v>5000</v>
      </c>
      <c r="H77" s="6">
        <v>5000</v>
      </c>
      <c r="I77" s="6">
        <v>1</v>
      </c>
      <c r="J77" s="6">
        <v>1</v>
      </c>
      <c r="K77" s="8">
        <v>6</v>
      </c>
      <c r="L77" s="8">
        <v>6</v>
      </c>
      <c r="M77" s="8">
        <v>6</v>
      </c>
      <c r="N77" s="8">
        <v>6</v>
      </c>
      <c r="O77" s="24">
        <v>6</v>
      </c>
      <c r="P77" s="32">
        <v>6</v>
      </c>
    </row>
    <row r="78" spans="1:16" x14ac:dyDescent="0.25">
      <c r="A78" s="5">
        <v>42697</v>
      </c>
      <c r="B78" s="5">
        <v>42699</v>
      </c>
      <c r="C78" s="5">
        <f t="shared" si="4"/>
        <v>42881</v>
      </c>
      <c r="D78" s="13">
        <f t="shared" si="5"/>
        <v>182</v>
      </c>
      <c r="E78" s="7">
        <v>182</v>
      </c>
      <c r="F78" s="6">
        <v>200000</v>
      </c>
      <c r="G78" s="6">
        <v>140000</v>
      </c>
      <c r="H78" s="6">
        <v>140000</v>
      </c>
      <c r="I78" s="6">
        <v>5</v>
      </c>
      <c r="J78" s="6">
        <v>5</v>
      </c>
      <c r="K78" s="8">
        <v>6.3464285714285715</v>
      </c>
      <c r="L78" s="8">
        <v>6.2</v>
      </c>
      <c r="M78" s="8">
        <v>6.45</v>
      </c>
      <c r="N78" s="8">
        <v>6.3464285714285715</v>
      </c>
      <c r="O78" s="24">
        <v>6.2</v>
      </c>
      <c r="P78" s="32">
        <v>6.45</v>
      </c>
    </row>
    <row r="79" spans="1:16" x14ac:dyDescent="0.25">
      <c r="A79" s="5">
        <v>42697</v>
      </c>
      <c r="B79" s="5">
        <v>42699</v>
      </c>
      <c r="C79" s="5">
        <f t="shared" si="4"/>
        <v>43063</v>
      </c>
      <c r="D79" s="13">
        <f t="shared" si="5"/>
        <v>365</v>
      </c>
      <c r="E79" s="7">
        <v>364</v>
      </c>
      <c r="F79" s="6">
        <v>445000</v>
      </c>
      <c r="G79" s="6">
        <v>220000</v>
      </c>
      <c r="H79" s="6">
        <v>220000</v>
      </c>
      <c r="I79" s="6">
        <v>4</v>
      </c>
      <c r="J79" s="6">
        <v>4</v>
      </c>
      <c r="K79" s="8">
        <v>6.5722727272727273</v>
      </c>
      <c r="L79" s="8">
        <v>6.5</v>
      </c>
      <c r="M79" s="8">
        <v>6.8</v>
      </c>
      <c r="N79" s="8">
        <v>6.5722727272727273</v>
      </c>
      <c r="O79" s="24">
        <v>6.5</v>
      </c>
      <c r="P79" s="32">
        <v>6.8</v>
      </c>
    </row>
    <row r="80" spans="1:16" x14ac:dyDescent="0.25">
      <c r="A80" s="5">
        <v>42697</v>
      </c>
      <c r="B80" s="5">
        <v>42699</v>
      </c>
      <c r="C80" s="5">
        <f t="shared" si="4"/>
        <v>43245</v>
      </c>
      <c r="D80" s="13">
        <f t="shared" si="5"/>
        <v>546</v>
      </c>
      <c r="E80" s="7">
        <v>546</v>
      </c>
      <c r="F80" s="6">
        <v>90000</v>
      </c>
      <c r="G80" s="6">
        <v>80000</v>
      </c>
      <c r="H80" s="6">
        <v>80000</v>
      </c>
      <c r="I80" s="6">
        <v>4</v>
      </c>
      <c r="J80" s="6">
        <v>4</v>
      </c>
      <c r="K80" s="8">
        <v>7.0562500000000004</v>
      </c>
      <c r="L80" s="8">
        <v>7</v>
      </c>
      <c r="M80" s="8">
        <v>7.1</v>
      </c>
      <c r="N80" s="8">
        <v>7.0562500000000004</v>
      </c>
      <c r="O80" s="24">
        <v>7</v>
      </c>
      <c r="P80" s="32">
        <v>7.1</v>
      </c>
    </row>
    <row r="81" spans="1:16" x14ac:dyDescent="0.25">
      <c r="A81" s="9">
        <v>42725</v>
      </c>
      <c r="B81" s="9">
        <v>42727</v>
      </c>
      <c r="C81" s="9">
        <f t="shared" si="4"/>
        <v>42762</v>
      </c>
      <c r="D81" s="14">
        <f t="shared" si="5"/>
        <v>35</v>
      </c>
      <c r="E81" s="11">
        <v>35</v>
      </c>
      <c r="F81" s="10">
        <v>50000</v>
      </c>
      <c r="G81" s="10">
        <v>40000</v>
      </c>
      <c r="H81" s="10">
        <v>40000</v>
      </c>
      <c r="I81" s="10">
        <v>1</v>
      </c>
      <c r="J81" s="10">
        <v>1</v>
      </c>
      <c r="K81" s="12">
        <v>5.56</v>
      </c>
      <c r="L81" s="12">
        <v>5.56</v>
      </c>
      <c r="M81" s="12">
        <v>5.56</v>
      </c>
      <c r="N81" s="12">
        <v>5.56</v>
      </c>
      <c r="O81" s="25">
        <v>5.56</v>
      </c>
      <c r="P81" s="33">
        <v>5.56</v>
      </c>
    </row>
    <row r="82" spans="1:16" x14ac:dyDescent="0.25">
      <c r="A82" s="9">
        <v>42725</v>
      </c>
      <c r="B82" s="9">
        <v>42727</v>
      </c>
      <c r="C82" s="9">
        <f t="shared" si="4"/>
        <v>42790</v>
      </c>
      <c r="D82" s="14">
        <f t="shared" si="5"/>
        <v>63</v>
      </c>
      <c r="E82" s="11">
        <v>63</v>
      </c>
      <c r="F82" s="10">
        <v>50000</v>
      </c>
      <c r="G82" s="10">
        <v>100000</v>
      </c>
      <c r="H82" s="10">
        <v>80000</v>
      </c>
      <c r="I82" s="10">
        <v>5</v>
      </c>
      <c r="J82" s="10">
        <v>4</v>
      </c>
      <c r="K82" s="12">
        <v>5.718</v>
      </c>
      <c r="L82" s="12">
        <v>5.7</v>
      </c>
      <c r="M82" s="12">
        <v>5.79</v>
      </c>
      <c r="N82" s="12">
        <v>5.7</v>
      </c>
      <c r="O82" s="25">
        <v>5.7</v>
      </c>
      <c r="P82" s="33">
        <v>5.7</v>
      </c>
    </row>
    <row r="83" spans="1:16" x14ac:dyDescent="0.25">
      <c r="A83" s="9">
        <v>42725</v>
      </c>
      <c r="B83" s="9">
        <v>42727</v>
      </c>
      <c r="C83" s="9">
        <f t="shared" si="4"/>
        <v>42825</v>
      </c>
      <c r="D83" s="14">
        <f t="shared" si="5"/>
        <v>91</v>
      </c>
      <c r="E83" s="11">
        <v>98</v>
      </c>
      <c r="F83" s="10">
        <v>150000</v>
      </c>
      <c r="G83" s="10">
        <v>75000</v>
      </c>
      <c r="H83" s="10">
        <v>75000</v>
      </c>
      <c r="I83" s="10">
        <v>4</v>
      </c>
      <c r="J83" s="10">
        <v>4</v>
      </c>
      <c r="K83" s="12">
        <v>5.9473333333333329</v>
      </c>
      <c r="L83" s="12">
        <v>5.75</v>
      </c>
      <c r="M83" s="12">
        <v>6.03</v>
      </c>
      <c r="N83" s="12">
        <v>5.9473333333333329</v>
      </c>
      <c r="O83" s="25">
        <v>5.75</v>
      </c>
      <c r="P83" s="33">
        <v>6.03</v>
      </c>
    </row>
    <row r="84" spans="1:16" x14ac:dyDescent="0.25">
      <c r="A84" s="9">
        <v>42725</v>
      </c>
      <c r="B84" s="9">
        <v>42727</v>
      </c>
      <c r="C84" s="9">
        <f t="shared" si="4"/>
        <v>42916</v>
      </c>
      <c r="D84" s="14">
        <f t="shared" si="5"/>
        <v>182</v>
      </c>
      <c r="E84" s="11">
        <v>189</v>
      </c>
      <c r="F84" s="10">
        <v>300000</v>
      </c>
      <c r="G84" s="10">
        <v>120000</v>
      </c>
      <c r="H84" s="10">
        <v>90000</v>
      </c>
      <c r="I84" s="10">
        <v>6</v>
      </c>
      <c r="J84" s="10">
        <v>5</v>
      </c>
      <c r="K84" s="12">
        <v>6.3808333333333334</v>
      </c>
      <c r="L84" s="12">
        <v>6</v>
      </c>
      <c r="M84" s="12">
        <v>6.59</v>
      </c>
      <c r="N84" s="12">
        <v>6.3111111111111109</v>
      </c>
      <c r="O84" s="25">
        <v>6</v>
      </c>
      <c r="P84" s="33">
        <v>6.5</v>
      </c>
    </row>
    <row r="85" spans="1:16" x14ac:dyDescent="0.25">
      <c r="A85" s="9">
        <v>42725</v>
      </c>
      <c r="B85" s="9">
        <v>42727</v>
      </c>
      <c r="C85" s="9">
        <f t="shared" si="4"/>
        <v>43091</v>
      </c>
      <c r="D85" s="14">
        <f t="shared" si="5"/>
        <v>365</v>
      </c>
      <c r="E85" s="11">
        <v>364</v>
      </c>
      <c r="F85" s="10">
        <v>150000</v>
      </c>
      <c r="G85" s="10">
        <v>195000</v>
      </c>
      <c r="H85" s="10">
        <v>155000</v>
      </c>
      <c r="I85" s="10">
        <v>5</v>
      </c>
      <c r="J85" s="10">
        <v>4</v>
      </c>
      <c r="K85" s="12">
        <v>6.6943589743589742</v>
      </c>
      <c r="L85" s="12">
        <v>6.55</v>
      </c>
      <c r="M85" s="12">
        <v>6.99</v>
      </c>
      <c r="N85" s="12">
        <v>6.6180645161290323</v>
      </c>
      <c r="O85" s="25">
        <v>6.55</v>
      </c>
      <c r="P85" s="33">
        <v>6.77</v>
      </c>
    </row>
    <row r="86" spans="1:16" x14ac:dyDescent="0.25">
      <c r="A86" s="9">
        <v>42725</v>
      </c>
      <c r="B86" s="9">
        <v>42727</v>
      </c>
      <c r="C86" s="9">
        <f t="shared" si="4"/>
        <v>43280</v>
      </c>
      <c r="D86" s="14">
        <f t="shared" si="5"/>
        <v>546</v>
      </c>
      <c r="E86" s="11">
        <v>553</v>
      </c>
      <c r="F86" s="10">
        <v>50000</v>
      </c>
      <c r="G86" s="10">
        <v>50000</v>
      </c>
      <c r="H86" s="10">
        <v>50000</v>
      </c>
      <c r="I86" s="10">
        <v>2</v>
      </c>
      <c r="J86" s="10">
        <v>2</v>
      </c>
      <c r="K86" s="12">
        <v>7.04</v>
      </c>
      <c r="L86" s="12">
        <v>7</v>
      </c>
      <c r="M86" s="12">
        <v>7.05</v>
      </c>
      <c r="N86" s="12">
        <v>7.04</v>
      </c>
      <c r="O86" s="25">
        <v>7</v>
      </c>
      <c r="P86" s="33">
        <v>7.05</v>
      </c>
    </row>
    <row r="88" spans="1:16" s="29" customFormat="1" ht="12.75" x14ac:dyDescent="0.2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F13:H13"/>
    <mergeCell ref="I13:J13"/>
    <mergeCell ref="K13:M13"/>
    <mergeCell ref="D13:E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88"/>
  <sheetViews>
    <sheetView showGridLines="0" zoomScale="70" zoomScaleNormal="70" workbookViewId="0">
      <pane ySplit="14" topLeftCell="A66" activePane="bottomLeft" state="frozen"/>
      <selection activeCell="R74" sqref="R74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6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customHeight="1" x14ac:dyDescent="0.4">
      <c r="A11" s="54" t="s">
        <v>20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0" t="s">
        <v>16</v>
      </c>
      <c r="O13" s="61"/>
      <c r="P13" s="61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42032</v>
      </c>
      <c r="B15" s="5">
        <v>42034</v>
      </c>
      <c r="C15" s="5">
        <f>+B15+E15</f>
        <v>42062</v>
      </c>
      <c r="D15" s="6">
        <f>+IF(E15&lt;49,35,IF(E15&lt;77,63,IF(E15&lt;136,91,IF(E15&lt;273,182,IF(E15&lt;455,365,546)))))</f>
        <v>35</v>
      </c>
      <c r="E15" s="7">
        <v>28</v>
      </c>
      <c r="F15" s="6">
        <v>50000</v>
      </c>
      <c r="G15" s="6">
        <v>20000</v>
      </c>
      <c r="H15" s="6">
        <v>20000</v>
      </c>
      <c r="I15" s="6">
        <v>2</v>
      </c>
      <c r="J15" s="6">
        <v>2</v>
      </c>
      <c r="K15" s="8">
        <v>5.75</v>
      </c>
      <c r="L15" s="8">
        <v>5.74</v>
      </c>
      <c r="M15" s="8">
        <v>5.76</v>
      </c>
      <c r="N15" s="8">
        <v>5.75</v>
      </c>
      <c r="O15" s="24">
        <v>5.74</v>
      </c>
      <c r="P15" s="32">
        <v>5.76</v>
      </c>
    </row>
    <row r="16" spans="1:16" x14ac:dyDescent="0.25">
      <c r="A16" s="5">
        <v>42032</v>
      </c>
      <c r="B16" s="5">
        <v>42034</v>
      </c>
      <c r="C16" s="5">
        <f t="shared" ref="C16:C79" si="0">+B16+E16</f>
        <v>42090</v>
      </c>
      <c r="D16" s="6">
        <f t="shared" ref="D16:D32" si="1">+IF(E16&lt;49,35,IF(E16&lt;77,63,IF(E16&lt;136,91,IF(E16&lt;273,182,IF(E16&lt;455,365,546)))))</f>
        <v>63</v>
      </c>
      <c r="E16" s="7">
        <v>56</v>
      </c>
      <c r="F16" s="6">
        <v>100000</v>
      </c>
      <c r="G16" s="6">
        <v>40000</v>
      </c>
      <c r="H16" s="6">
        <v>40000</v>
      </c>
      <c r="I16" s="6">
        <v>2</v>
      </c>
      <c r="J16" s="6">
        <v>2</v>
      </c>
      <c r="K16" s="8">
        <v>5.75</v>
      </c>
      <c r="L16" s="8">
        <v>5.75</v>
      </c>
      <c r="M16" s="8">
        <v>5.75</v>
      </c>
      <c r="N16" s="8">
        <v>5.75</v>
      </c>
      <c r="O16" s="24">
        <v>5.75</v>
      </c>
      <c r="P16" s="32">
        <v>5.75</v>
      </c>
    </row>
    <row r="17" spans="1:16" x14ac:dyDescent="0.25">
      <c r="A17" s="5">
        <v>42032</v>
      </c>
      <c r="B17" s="5">
        <v>42034</v>
      </c>
      <c r="C17" s="5">
        <f t="shared" si="0"/>
        <v>42118</v>
      </c>
      <c r="D17" s="6">
        <f t="shared" si="1"/>
        <v>91</v>
      </c>
      <c r="E17" s="7">
        <v>84</v>
      </c>
      <c r="F17" s="6">
        <v>100000</v>
      </c>
      <c r="G17" s="6">
        <v>141000</v>
      </c>
      <c r="H17" s="6">
        <v>100000</v>
      </c>
      <c r="I17" s="6">
        <v>5</v>
      </c>
      <c r="J17" s="6">
        <v>4</v>
      </c>
      <c r="K17" s="8">
        <v>5.8684397163120563</v>
      </c>
      <c r="L17" s="8">
        <v>5.75</v>
      </c>
      <c r="M17" s="8">
        <v>5.91</v>
      </c>
      <c r="N17" s="8">
        <v>5.8535000000000004</v>
      </c>
      <c r="O17" s="24">
        <v>5.75</v>
      </c>
      <c r="P17" s="32">
        <v>5.9</v>
      </c>
    </row>
    <row r="18" spans="1:16" x14ac:dyDescent="0.25">
      <c r="A18" s="5">
        <v>42032</v>
      </c>
      <c r="B18" s="5">
        <v>42034</v>
      </c>
      <c r="C18" s="5">
        <f t="shared" si="0"/>
        <v>42216</v>
      </c>
      <c r="D18" s="6">
        <f t="shared" si="1"/>
        <v>182</v>
      </c>
      <c r="E18" s="7">
        <v>182</v>
      </c>
      <c r="F18" s="6">
        <v>150000</v>
      </c>
      <c r="G18" s="6">
        <v>130000</v>
      </c>
      <c r="H18" s="6">
        <v>130000</v>
      </c>
      <c r="I18" s="6">
        <v>4</v>
      </c>
      <c r="J18" s="6">
        <v>4</v>
      </c>
      <c r="K18" s="8">
        <v>5.9376923076923074</v>
      </c>
      <c r="L18" s="8">
        <v>5.85</v>
      </c>
      <c r="M18" s="8">
        <v>6</v>
      </c>
      <c r="N18" s="8">
        <v>5.9376923076923074</v>
      </c>
      <c r="O18" s="24">
        <v>5.85</v>
      </c>
      <c r="P18" s="32">
        <v>6</v>
      </c>
    </row>
    <row r="19" spans="1:16" x14ac:dyDescent="0.25">
      <c r="A19" s="5">
        <v>42032</v>
      </c>
      <c r="B19" s="5">
        <v>42034</v>
      </c>
      <c r="C19" s="5">
        <f t="shared" si="0"/>
        <v>42398</v>
      </c>
      <c r="D19" s="6">
        <f t="shared" si="1"/>
        <v>365</v>
      </c>
      <c r="E19" s="7">
        <v>364</v>
      </c>
      <c r="F19" s="6">
        <v>200000</v>
      </c>
      <c r="G19" s="6">
        <v>450000</v>
      </c>
      <c r="H19" s="6">
        <v>200000</v>
      </c>
      <c r="I19" s="6">
        <v>8</v>
      </c>
      <c r="J19" s="6">
        <v>4</v>
      </c>
      <c r="K19" s="8">
        <v>6.1975555555555557</v>
      </c>
      <c r="L19" s="8">
        <v>6.1</v>
      </c>
      <c r="M19" s="8">
        <v>6.3</v>
      </c>
      <c r="N19" s="8">
        <v>6.1449999999999996</v>
      </c>
      <c r="O19" s="24">
        <v>6.1</v>
      </c>
      <c r="P19" s="32">
        <v>6.2</v>
      </c>
    </row>
    <row r="20" spans="1:16" x14ac:dyDescent="0.25">
      <c r="A20" s="5">
        <v>42032</v>
      </c>
      <c r="B20" s="5">
        <v>42034</v>
      </c>
      <c r="C20" s="5">
        <f t="shared" si="0"/>
        <v>42580</v>
      </c>
      <c r="D20" s="6">
        <f t="shared" si="1"/>
        <v>546</v>
      </c>
      <c r="E20" s="7">
        <v>546</v>
      </c>
      <c r="F20" s="6">
        <v>150000</v>
      </c>
      <c r="G20" s="6">
        <v>60000</v>
      </c>
      <c r="H20" s="6">
        <v>60000</v>
      </c>
      <c r="I20" s="6">
        <v>2</v>
      </c>
      <c r="J20" s="6">
        <v>2</v>
      </c>
      <c r="K20" s="8">
        <v>6.5583333333333336</v>
      </c>
      <c r="L20" s="8">
        <v>6.54</v>
      </c>
      <c r="M20" s="8">
        <v>6.65</v>
      </c>
      <c r="N20" s="8">
        <v>6.5583333333333336</v>
      </c>
      <c r="O20" s="24">
        <v>6.54</v>
      </c>
      <c r="P20" s="32">
        <v>6.65</v>
      </c>
    </row>
    <row r="21" spans="1:16" x14ac:dyDescent="0.25">
      <c r="A21" s="9">
        <v>42060</v>
      </c>
      <c r="B21" s="9">
        <v>42062</v>
      </c>
      <c r="C21" s="9">
        <f t="shared" si="0"/>
        <v>42090</v>
      </c>
      <c r="D21" s="10">
        <f t="shared" si="1"/>
        <v>35</v>
      </c>
      <c r="E21" s="11">
        <v>28</v>
      </c>
      <c r="F21" s="10">
        <v>100000</v>
      </c>
      <c r="G21" s="10">
        <v>15000</v>
      </c>
      <c r="H21" s="10">
        <v>15000</v>
      </c>
      <c r="I21" s="10">
        <v>1</v>
      </c>
      <c r="J21" s="10">
        <v>1</v>
      </c>
      <c r="K21" s="12">
        <v>5.74</v>
      </c>
      <c r="L21" s="12">
        <v>5.74</v>
      </c>
      <c r="M21" s="12">
        <v>5.74</v>
      </c>
      <c r="N21" s="12">
        <v>5.74</v>
      </c>
      <c r="O21" s="25">
        <v>5.74</v>
      </c>
      <c r="P21" s="33">
        <v>5.74</v>
      </c>
    </row>
    <row r="22" spans="1:16" x14ac:dyDescent="0.25">
      <c r="A22" s="9">
        <v>42060</v>
      </c>
      <c r="B22" s="9">
        <v>42062</v>
      </c>
      <c r="C22" s="9">
        <f t="shared" si="0"/>
        <v>42118</v>
      </c>
      <c r="D22" s="10">
        <f t="shared" si="1"/>
        <v>63</v>
      </c>
      <c r="E22" s="11">
        <v>56</v>
      </c>
      <c r="F22" s="10">
        <v>100000</v>
      </c>
      <c r="G22" s="10">
        <v>90000</v>
      </c>
      <c r="H22" s="10">
        <v>90000</v>
      </c>
      <c r="I22" s="10">
        <v>4</v>
      </c>
      <c r="J22" s="10">
        <v>4</v>
      </c>
      <c r="K22" s="12">
        <v>5.7555555555555555</v>
      </c>
      <c r="L22" s="12">
        <v>5.75</v>
      </c>
      <c r="M22" s="12">
        <v>5.85</v>
      </c>
      <c r="N22" s="12">
        <v>5.7555555555555555</v>
      </c>
      <c r="O22" s="25">
        <v>5.75</v>
      </c>
      <c r="P22" s="33">
        <v>5.85</v>
      </c>
    </row>
    <row r="23" spans="1:16" x14ac:dyDescent="0.25">
      <c r="A23" s="9">
        <v>42060</v>
      </c>
      <c r="B23" s="9">
        <v>42062</v>
      </c>
      <c r="C23" s="9">
        <f t="shared" si="0"/>
        <v>42153</v>
      </c>
      <c r="D23" s="10">
        <f t="shared" si="1"/>
        <v>91</v>
      </c>
      <c r="E23" s="11">
        <v>91</v>
      </c>
      <c r="F23" s="10">
        <v>200000</v>
      </c>
      <c r="G23" s="10">
        <v>215000</v>
      </c>
      <c r="H23" s="10">
        <v>200000</v>
      </c>
      <c r="I23" s="10">
        <v>5</v>
      </c>
      <c r="J23" s="10">
        <v>5</v>
      </c>
      <c r="K23" s="12">
        <v>5.8069767441860467</v>
      </c>
      <c r="L23" s="12">
        <v>5.75</v>
      </c>
      <c r="M23" s="12">
        <v>5.9</v>
      </c>
      <c r="N23" s="12">
        <v>5.8</v>
      </c>
      <c r="O23" s="25">
        <v>5.75</v>
      </c>
      <c r="P23" s="33">
        <v>5.9</v>
      </c>
    </row>
    <row r="24" spans="1:16" x14ac:dyDescent="0.25">
      <c r="A24" s="9">
        <v>42060</v>
      </c>
      <c r="B24" s="9">
        <v>42062</v>
      </c>
      <c r="C24" s="9">
        <f t="shared" si="0"/>
        <v>42244</v>
      </c>
      <c r="D24" s="10">
        <f t="shared" si="1"/>
        <v>182</v>
      </c>
      <c r="E24" s="11">
        <v>182</v>
      </c>
      <c r="F24" s="10">
        <v>150000</v>
      </c>
      <c r="G24" s="10">
        <v>266000</v>
      </c>
      <c r="H24" s="10">
        <v>150000</v>
      </c>
      <c r="I24" s="10">
        <v>6</v>
      </c>
      <c r="J24" s="10">
        <v>3</v>
      </c>
      <c r="K24" s="12">
        <v>5.8954511278195492</v>
      </c>
      <c r="L24" s="12">
        <v>5.75</v>
      </c>
      <c r="M24" s="12">
        <v>6</v>
      </c>
      <c r="N24" s="12">
        <v>5.8179999999999996</v>
      </c>
      <c r="O24" s="25">
        <v>5.75</v>
      </c>
      <c r="P24" s="33">
        <v>5.99</v>
      </c>
    </row>
    <row r="25" spans="1:16" x14ac:dyDescent="0.25">
      <c r="A25" s="9">
        <v>42060</v>
      </c>
      <c r="B25" s="9">
        <v>42062</v>
      </c>
      <c r="C25" s="9">
        <f t="shared" si="0"/>
        <v>42426</v>
      </c>
      <c r="D25" s="10">
        <f t="shared" si="1"/>
        <v>365</v>
      </c>
      <c r="E25" s="11">
        <v>364</v>
      </c>
      <c r="F25" s="10">
        <v>250000</v>
      </c>
      <c r="G25" s="10">
        <v>397000</v>
      </c>
      <c r="H25" s="10">
        <v>250000</v>
      </c>
      <c r="I25" s="10">
        <v>5</v>
      </c>
      <c r="J25" s="10">
        <v>3</v>
      </c>
      <c r="K25" s="12">
        <v>6.0449118387909317</v>
      </c>
      <c r="L25" s="12">
        <v>5.9</v>
      </c>
      <c r="M25" s="12">
        <v>6.24</v>
      </c>
      <c r="N25" s="12">
        <v>5.9396000000000004</v>
      </c>
      <c r="O25" s="25">
        <v>5.9</v>
      </c>
      <c r="P25" s="33">
        <v>6.1</v>
      </c>
    </row>
    <row r="26" spans="1:16" x14ac:dyDescent="0.25">
      <c r="A26" s="9">
        <v>42060</v>
      </c>
      <c r="B26" s="9">
        <v>42062</v>
      </c>
      <c r="C26" s="9">
        <f t="shared" si="0"/>
        <v>42608</v>
      </c>
      <c r="D26" s="10">
        <f t="shared" si="1"/>
        <v>546</v>
      </c>
      <c r="E26" s="11">
        <v>546</v>
      </c>
      <c r="F26" s="10">
        <v>200000</v>
      </c>
      <c r="G26" s="10">
        <v>190000</v>
      </c>
      <c r="H26" s="10">
        <v>190000</v>
      </c>
      <c r="I26" s="10">
        <v>3</v>
      </c>
      <c r="J26" s="10">
        <v>3</v>
      </c>
      <c r="K26" s="12">
        <v>6.4957894736842103</v>
      </c>
      <c r="L26" s="12">
        <v>6.25</v>
      </c>
      <c r="M26" s="12">
        <v>7</v>
      </c>
      <c r="N26" s="12">
        <v>6.4957894736842103</v>
      </c>
      <c r="O26" s="25">
        <v>6.25</v>
      </c>
      <c r="P26" s="33">
        <v>7</v>
      </c>
    </row>
    <row r="27" spans="1:16" x14ac:dyDescent="0.25">
      <c r="A27" s="5">
        <v>42088</v>
      </c>
      <c r="B27" s="5">
        <v>42090</v>
      </c>
      <c r="C27" s="5">
        <f t="shared" si="0"/>
        <v>42118</v>
      </c>
      <c r="D27" s="6">
        <f t="shared" si="1"/>
        <v>35</v>
      </c>
      <c r="E27" s="7">
        <v>28</v>
      </c>
      <c r="F27" s="6">
        <v>150000</v>
      </c>
      <c r="G27" s="6">
        <v>10000</v>
      </c>
      <c r="H27" s="6">
        <v>10000</v>
      </c>
      <c r="I27" s="6">
        <v>1</v>
      </c>
      <c r="J27" s="6">
        <v>1</v>
      </c>
      <c r="K27" s="8">
        <v>5.73</v>
      </c>
      <c r="L27" s="8">
        <v>5.73</v>
      </c>
      <c r="M27" s="8">
        <v>5.73</v>
      </c>
      <c r="N27" s="8">
        <v>5.73</v>
      </c>
      <c r="O27" s="24">
        <v>5.73</v>
      </c>
      <c r="P27" s="32">
        <v>5.73</v>
      </c>
    </row>
    <row r="28" spans="1:16" x14ac:dyDescent="0.25">
      <c r="A28" s="5">
        <v>42088</v>
      </c>
      <c r="B28" s="5">
        <v>42090</v>
      </c>
      <c r="C28" s="5">
        <f t="shared" si="0"/>
        <v>42153</v>
      </c>
      <c r="D28" s="6">
        <f t="shared" si="1"/>
        <v>63</v>
      </c>
      <c r="E28" s="7">
        <v>63</v>
      </c>
      <c r="F28" s="6">
        <v>150000</v>
      </c>
      <c r="G28" s="6">
        <v>148000</v>
      </c>
      <c r="H28" s="6">
        <v>148000</v>
      </c>
      <c r="I28" s="6">
        <v>6</v>
      </c>
      <c r="J28" s="6">
        <v>6</v>
      </c>
      <c r="K28" s="8">
        <v>5.8435810810810809</v>
      </c>
      <c r="L28" s="8">
        <v>5.77</v>
      </c>
      <c r="M28" s="8">
        <v>5.95</v>
      </c>
      <c r="N28" s="8">
        <v>5.8435810810810809</v>
      </c>
      <c r="O28" s="24">
        <v>5.77</v>
      </c>
      <c r="P28" s="32">
        <v>5.95</v>
      </c>
    </row>
    <row r="29" spans="1:16" x14ac:dyDescent="0.25">
      <c r="A29" s="5">
        <v>42088</v>
      </c>
      <c r="B29" s="5">
        <v>42090</v>
      </c>
      <c r="C29" s="5">
        <f t="shared" si="0"/>
        <v>42181</v>
      </c>
      <c r="D29" s="6">
        <f t="shared" si="1"/>
        <v>91</v>
      </c>
      <c r="E29" s="7">
        <v>91</v>
      </c>
      <c r="F29" s="6">
        <v>200000</v>
      </c>
      <c r="G29" s="6">
        <v>220000</v>
      </c>
      <c r="H29" s="6">
        <v>200000</v>
      </c>
      <c r="I29" s="6">
        <v>6</v>
      </c>
      <c r="J29" s="6">
        <v>6</v>
      </c>
      <c r="K29" s="8">
        <v>5.8697727272727276</v>
      </c>
      <c r="L29" s="8">
        <v>5.72</v>
      </c>
      <c r="M29" s="8">
        <v>6</v>
      </c>
      <c r="N29" s="8">
        <v>5.8567499999999999</v>
      </c>
      <c r="O29" s="24">
        <v>5.72</v>
      </c>
      <c r="P29" s="32">
        <v>6</v>
      </c>
    </row>
    <row r="30" spans="1:16" x14ac:dyDescent="0.25">
      <c r="A30" s="5">
        <v>42088</v>
      </c>
      <c r="B30" s="5">
        <v>42090</v>
      </c>
      <c r="C30" s="5">
        <f t="shared" si="0"/>
        <v>42272</v>
      </c>
      <c r="D30" s="6">
        <f t="shared" si="1"/>
        <v>182</v>
      </c>
      <c r="E30" s="7">
        <v>182</v>
      </c>
      <c r="F30" s="6">
        <v>400000</v>
      </c>
      <c r="G30" s="6">
        <v>160000</v>
      </c>
      <c r="H30" s="6">
        <v>160000</v>
      </c>
      <c r="I30" s="6">
        <v>6</v>
      </c>
      <c r="J30" s="6">
        <v>6</v>
      </c>
      <c r="K30" s="8">
        <v>5.9068750000000003</v>
      </c>
      <c r="L30" s="8">
        <v>5.75</v>
      </c>
      <c r="M30" s="8">
        <v>6.05</v>
      </c>
      <c r="N30" s="8">
        <v>5.9068750000000003</v>
      </c>
      <c r="O30" s="24">
        <v>5.75</v>
      </c>
      <c r="P30" s="32">
        <v>6.05</v>
      </c>
    </row>
    <row r="31" spans="1:16" x14ac:dyDescent="0.25">
      <c r="A31" s="5">
        <v>42088</v>
      </c>
      <c r="B31" s="5">
        <v>42090</v>
      </c>
      <c r="C31" s="5">
        <f t="shared" si="0"/>
        <v>42447</v>
      </c>
      <c r="D31" s="6">
        <f t="shared" si="1"/>
        <v>365</v>
      </c>
      <c r="E31" s="7">
        <v>357</v>
      </c>
      <c r="F31" s="6">
        <v>450000</v>
      </c>
      <c r="G31" s="6">
        <v>380000</v>
      </c>
      <c r="H31" s="6">
        <v>380000</v>
      </c>
      <c r="I31" s="6">
        <v>8</v>
      </c>
      <c r="J31" s="6">
        <v>8</v>
      </c>
      <c r="K31" s="8">
        <v>6.0190789473684214</v>
      </c>
      <c r="L31" s="8">
        <v>5.9</v>
      </c>
      <c r="M31" s="8">
        <v>6.35</v>
      </c>
      <c r="N31" s="8">
        <v>6.0190789473684214</v>
      </c>
      <c r="O31" s="24">
        <v>5.9</v>
      </c>
      <c r="P31" s="32">
        <v>6.35</v>
      </c>
    </row>
    <row r="32" spans="1:16" x14ac:dyDescent="0.25">
      <c r="A32" s="5">
        <v>42088</v>
      </c>
      <c r="B32" s="5">
        <v>42090</v>
      </c>
      <c r="C32" s="5">
        <f t="shared" si="0"/>
        <v>42636</v>
      </c>
      <c r="D32" s="6">
        <f t="shared" si="1"/>
        <v>546</v>
      </c>
      <c r="E32" s="7">
        <v>546</v>
      </c>
      <c r="F32" s="6">
        <v>250000</v>
      </c>
      <c r="G32" s="6">
        <v>740000</v>
      </c>
      <c r="H32" s="6">
        <v>250000</v>
      </c>
      <c r="I32" s="6">
        <v>10</v>
      </c>
      <c r="J32" s="6">
        <v>4</v>
      </c>
      <c r="K32" s="8">
        <v>6.6860135135135135</v>
      </c>
      <c r="L32" s="8">
        <v>6.2</v>
      </c>
      <c r="M32" s="8">
        <v>7.15</v>
      </c>
      <c r="N32" s="8">
        <v>6.3196000000000003</v>
      </c>
      <c r="O32" s="24">
        <v>6.2</v>
      </c>
      <c r="P32" s="32">
        <v>6.5</v>
      </c>
    </row>
    <row r="33" spans="1:16" x14ac:dyDescent="0.25">
      <c r="A33" s="9">
        <v>42116</v>
      </c>
      <c r="B33" s="9">
        <v>42118</v>
      </c>
      <c r="C33" s="9">
        <f t="shared" si="0"/>
        <v>42153</v>
      </c>
      <c r="D33" s="10">
        <v>35</v>
      </c>
      <c r="E33" s="11">
        <v>35</v>
      </c>
      <c r="F33" s="10">
        <v>50000</v>
      </c>
      <c r="G33" s="10">
        <v>50000</v>
      </c>
      <c r="H33" s="10">
        <v>50000</v>
      </c>
      <c r="I33" s="10">
        <v>3</v>
      </c>
      <c r="J33" s="10">
        <v>3</v>
      </c>
      <c r="K33" s="12">
        <v>5.4720000000000004</v>
      </c>
      <c r="L33" s="12">
        <v>5.46</v>
      </c>
      <c r="M33" s="12">
        <v>5.55</v>
      </c>
      <c r="N33" s="12">
        <v>5.4720000000000004</v>
      </c>
      <c r="O33" s="25">
        <v>5.46</v>
      </c>
      <c r="P33" s="33">
        <v>5.55</v>
      </c>
    </row>
    <row r="34" spans="1:16" x14ac:dyDescent="0.25">
      <c r="A34" s="9">
        <v>42116</v>
      </c>
      <c r="B34" s="9">
        <v>42118</v>
      </c>
      <c r="C34" s="9">
        <f t="shared" si="0"/>
        <v>42181</v>
      </c>
      <c r="D34" s="10">
        <v>63</v>
      </c>
      <c r="E34" s="11">
        <v>63</v>
      </c>
      <c r="F34" s="10">
        <v>100000</v>
      </c>
      <c r="G34" s="10">
        <v>40000</v>
      </c>
      <c r="H34" s="10">
        <v>20000</v>
      </c>
      <c r="I34" s="10">
        <v>4</v>
      </c>
      <c r="J34" s="10">
        <v>1</v>
      </c>
      <c r="K34" s="12">
        <v>5.6550000000000002</v>
      </c>
      <c r="L34" s="12">
        <v>5.6</v>
      </c>
      <c r="M34" s="12">
        <v>5.75</v>
      </c>
      <c r="N34" s="12">
        <v>5.6</v>
      </c>
      <c r="O34" s="25">
        <v>5.6</v>
      </c>
      <c r="P34" s="33">
        <v>5.6</v>
      </c>
    </row>
    <row r="35" spans="1:16" x14ac:dyDescent="0.25">
      <c r="A35" s="9">
        <v>42116</v>
      </c>
      <c r="B35" s="9">
        <v>42118</v>
      </c>
      <c r="C35" s="9">
        <f t="shared" si="0"/>
        <v>42216</v>
      </c>
      <c r="D35" s="10">
        <v>91</v>
      </c>
      <c r="E35" s="11">
        <v>98</v>
      </c>
      <c r="F35" s="10">
        <v>100000</v>
      </c>
      <c r="G35" s="10">
        <v>150300</v>
      </c>
      <c r="H35" s="10">
        <v>100000</v>
      </c>
      <c r="I35" s="10">
        <v>9</v>
      </c>
      <c r="J35" s="10">
        <v>5</v>
      </c>
      <c r="K35" s="12">
        <v>5.6194278110445772</v>
      </c>
      <c r="L35" s="12">
        <v>5.5</v>
      </c>
      <c r="M35" s="12">
        <v>6.15</v>
      </c>
      <c r="N35" s="12">
        <v>5.5496999999999996</v>
      </c>
      <c r="O35" s="25">
        <v>5.5</v>
      </c>
      <c r="P35" s="33">
        <v>5.6</v>
      </c>
    </row>
    <row r="36" spans="1:16" x14ac:dyDescent="0.25">
      <c r="A36" s="9">
        <v>42116</v>
      </c>
      <c r="B36" s="9">
        <v>42118</v>
      </c>
      <c r="C36" s="9">
        <f t="shared" si="0"/>
        <v>42307</v>
      </c>
      <c r="D36" s="10">
        <v>182</v>
      </c>
      <c r="E36" s="11">
        <v>189</v>
      </c>
      <c r="F36" s="10">
        <v>300000</v>
      </c>
      <c r="G36" s="10">
        <v>405000</v>
      </c>
      <c r="H36" s="10">
        <v>300000</v>
      </c>
      <c r="I36" s="10">
        <v>10</v>
      </c>
      <c r="J36" s="10">
        <v>6</v>
      </c>
      <c r="K36" s="12">
        <v>5.8386419753086418</v>
      </c>
      <c r="L36" s="12">
        <v>5.75</v>
      </c>
      <c r="M36" s="12">
        <v>6.25</v>
      </c>
      <c r="N36" s="12">
        <v>5.7813333333333334</v>
      </c>
      <c r="O36" s="25">
        <v>5.75</v>
      </c>
      <c r="P36" s="33">
        <v>5.95</v>
      </c>
    </row>
    <row r="37" spans="1:16" x14ac:dyDescent="0.25">
      <c r="A37" s="9">
        <v>42116</v>
      </c>
      <c r="B37" s="9">
        <v>42118</v>
      </c>
      <c r="C37" s="9">
        <f t="shared" si="0"/>
        <v>42489</v>
      </c>
      <c r="D37" s="10">
        <v>365</v>
      </c>
      <c r="E37" s="11">
        <v>371</v>
      </c>
      <c r="F37" s="10">
        <v>500000</v>
      </c>
      <c r="G37" s="10">
        <v>610000</v>
      </c>
      <c r="H37" s="10">
        <v>485000</v>
      </c>
      <c r="I37" s="10">
        <v>10</v>
      </c>
      <c r="J37" s="10">
        <v>7</v>
      </c>
      <c r="K37" s="12">
        <v>6.148196721311475</v>
      </c>
      <c r="L37" s="12">
        <v>5.65</v>
      </c>
      <c r="M37" s="12">
        <v>6.5</v>
      </c>
      <c r="N37" s="12">
        <v>6.0601030927835051</v>
      </c>
      <c r="O37" s="25">
        <v>5.65</v>
      </c>
      <c r="P37" s="33">
        <v>6.25</v>
      </c>
    </row>
    <row r="38" spans="1:16" x14ac:dyDescent="0.25">
      <c r="A38" s="9">
        <v>42116</v>
      </c>
      <c r="B38" s="9">
        <v>42118</v>
      </c>
      <c r="C38" s="9">
        <f t="shared" si="0"/>
        <v>42671</v>
      </c>
      <c r="D38" s="10">
        <v>546</v>
      </c>
      <c r="E38" s="11">
        <v>553</v>
      </c>
      <c r="F38" s="10">
        <v>500000</v>
      </c>
      <c r="G38" s="10">
        <v>565000</v>
      </c>
      <c r="H38" s="10">
        <v>465000</v>
      </c>
      <c r="I38" s="10">
        <v>8</v>
      </c>
      <c r="J38" s="10">
        <v>7</v>
      </c>
      <c r="K38" s="12">
        <v>6.4780530973451329</v>
      </c>
      <c r="L38" s="12">
        <v>6.15</v>
      </c>
      <c r="M38" s="12">
        <v>7</v>
      </c>
      <c r="N38" s="12">
        <v>6.3658064516129036</v>
      </c>
      <c r="O38" s="25">
        <v>6.15</v>
      </c>
      <c r="P38" s="33">
        <v>6.75</v>
      </c>
    </row>
    <row r="39" spans="1:16" x14ac:dyDescent="0.25">
      <c r="A39" s="5">
        <v>42151</v>
      </c>
      <c r="B39" s="5">
        <v>42153</v>
      </c>
      <c r="C39" s="5">
        <f t="shared" si="0"/>
        <v>42181</v>
      </c>
      <c r="D39" s="6">
        <f t="shared" ref="D39:D86" si="2">+IF(E39&lt;49,35,IF(E39&lt;77,63,IF(E39&lt;136,91,IF(E39&lt;273,182,IF(E39&lt;455,365,546)))))</f>
        <v>35</v>
      </c>
      <c r="E39" s="7">
        <v>28</v>
      </c>
      <c r="F39" s="6">
        <v>50000</v>
      </c>
      <c r="G39" s="6">
        <v>30000</v>
      </c>
      <c r="H39" s="6">
        <v>30000</v>
      </c>
      <c r="I39" s="6">
        <v>2</v>
      </c>
      <c r="J39" s="6">
        <v>2</v>
      </c>
      <c r="K39" s="8">
        <v>5.4666666666666668</v>
      </c>
      <c r="L39" s="8">
        <v>5.3</v>
      </c>
      <c r="M39" s="8">
        <v>5.55</v>
      </c>
      <c r="N39" s="8">
        <v>5.4666666666666668</v>
      </c>
      <c r="O39" s="24">
        <v>5.3</v>
      </c>
      <c r="P39" s="32">
        <v>5.55</v>
      </c>
    </row>
    <row r="40" spans="1:16" x14ac:dyDescent="0.25">
      <c r="A40" s="5">
        <v>42151</v>
      </c>
      <c r="B40" s="5">
        <v>42153</v>
      </c>
      <c r="C40" s="5">
        <f t="shared" si="0"/>
        <v>42216</v>
      </c>
      <c r="D40" s="6">
        <f t="shared" si="2"/>
        <v>63</v>
      </c>
      <c r="E40" s="7">
        <v>63</v>
      </c>
      <c r="F40" s="6">
        <v>50000</v>
      </c>
      <c r="G40" s="6">
        <v>52000</v>
      </c>
      <c r="H40" s="6">
        <v>50000</v>
      </c>
      <c r="I40" s="6">
        <v>4</v>
      </c>
      <c r="J40" s="6">
        <v>4</v>
      </c>
      <c r="K40" s="8">
        <v>5.5961538461538458</v>
      </c>
      <c r="L40" s="8">
        <v>5.55</v>
      </c>
      <c r="M40" s="8">
        <v>5.63</v>
      </c>
      <c r="N40" s="8">
        <v>5.5948000000000002</v>
      </c>
      <c r="O40" s="24">
        <v>5.55</v>
      </c>
      <c r="P40" s="32">
        <v>5.63</v>
      </c>
    </row>
    <row r="41" spans="1:16" x14ac:dyDescent="0.25">
      <c r="A41" s="5">
        <v>42151</v>
      </c>
      <c r="B41" s="5">
        <v>42153</v>
      </c>
      <c r="C41" s="5">
        <f t="shared" si="0"/>
        <v>42244</v>
      </c>
      <c r="D41" s="6">
        <f t="shared" si="2"/>
        <v>91</v>
      </c>
      <c r="E41" s="7">
        <v>91</v>
      </c>
      <c r="F41" s="6">
        <v>150000</v>
      </c>
      <c r="G41" s="6">
        <v>140000</v>
      </c>
      <c r="H41" s="6">
        <v>140000</v>
      </c>
      <c r="I41" s="6">
        <v>6</v>
      </c>
      <c r="J41" s="6">
        <v>6</v>
      </c>
      <c r="K41" s="8">
        <v>5.6235714285714282</v>
      </c>
      <c r="L41" s="8">
        <v>5.6</v>
      </c>
      <c r="M41" s="8">
        <v>5.75</v>
      </c>
      <c r="N41" s="8">
        <v>5.6235714285714282</v>
      </c>
      <c r="O41" s="24">
        <v>5.6</v>
      </c>
      <c r="P41" s="32">
        <v>5.75</v>
      </c>
    </row>
    <row r="42" spans="1:16" x14ac:dyDescent="0.25">
      <c r="A42" s="5">
        <v>42151</v>
      </c>
      <c r="B42" s="5">
        <v>42153</v>
      </c>
      <c r="C42" s="5">
        <f t="shared" si="0"/>
        <v>42335</v>
      </c>
      <c r="D42" s="6">
        <f t="shared" si="2"/>
        <v>182</v>
      </c>
      <c r="E42" s="7">
        <v>182</v>
      </c>
      <c r="F42" s="6">
        <v>200000</v>
      </c>
      <c r="G42" s="6">
        <v>185000</v>
      </c>
      <c r="H42" s="6">
        <v>185000</v>
      </c>
      <c r="I42" s="6">
        <v>7</v>
      </c>
      <c r="J42" s="6">
        <v>7</v>
      </c>
      <c r="K42" s="8">
        <v>5.8167567567567566</v>
      </c>
      <c r="L42" s="8">
        <v>5.75</v>
      </c>
      <c r="M42" s="8">
        <v>5.95</v>
      </c>
      <c r="N42" s="8">
        <v>5.8167567567567566</v>
      </c>
      <c r="O42" s="24">
        <v>5.75</v>
      </c>
      <c r="P42" s="32">
        <v>5.95</v>
      </c>
    </row>
    <row r="43" spans="1:16" x14ac:dyDescent="0.25">
      <c r="A43" s="5">
        <v>42151</v>
      </c>
      <c r="B43" s="5">
        <v>42153</v>
      </c>
      <c r="C43" s="5">
        <f t="shared" si="0"/>
        <v>42517</v>
      </c>
      <c r="D43" s="6">
        <f t="shared" si="2"/>
        <v>365</v>
      </c>
      <c r="E43" s="7">
        <v>364</v>
      </c>
      <c r="F43" s="6">
        <v>350000</v>
      </c>
      <c r="G43" s="6">
        <v>425000</v>
      </c>
      <c r="H43" s="6">
        <v>350000</v>
      </c>
      <c r="I43" s="6">
        <v>10</v>
      </c>
      <c r="J43" s="6">
        <v>8</v>
      </c>
      <c r="K43" s="8">
        <v>6.2003529411764706</v>
      </c>
      <c r="L43" s="8">
        <v>5.95</v>
      </c>
      <c r="M43" s="8">
        <v>6.35</v>
      </c>
      <c r="N43" s="8">
        <v>6.1854285714285711</v>
      </c>
      <c r="O43" s="24">
        <v>5.95</v>
      </c>
      <c r="P43" s="32">
        <v>6.25</v>
      </c>
    </row>
    <row r="44" spans="1:16" x14ac:dyDescent="0.25">
      <c r="A44" s="5">
        <v>42151</v>
      </c>
      <c r="B44" s="5">
        <v>42153</v>
      </c>
      <c r="C44" s="5">
        <f t="shared" si="0"/>
        <v>42699</v>
      </c>
      <c r="D44" s="6">
        <f t="shared" si="2"/>
        <v>546</v>
      </c>
      <c r="E44" s="7">
        <v>546</v>
      </c>
      <c r="F44" s="6">
        <v>250000</v>
      </c>
      <c r="G44" s="6">
        <v>220000</v>
      </c>
      <c r="H44" s="6">
        <v>200000</v>
      </c>
      <c r="I44" s="6">
        <v>4</v>
      </c>
      <c r="J44" s="6">
        <v>3</v>
      </c>
      <c r="K44" s="8">
        <v>6.5536363636363637</v>
      </c>
      <c r="L44" s="8">
        <v>6.49</v>
      </c>
      <c r="M44" s="8">
        <v>6.85</v>
      </c>
      <c r="N44" s="8">
        <v>6.524</v>
      </c>
      <c r="O44" s="24">
        <v>6.49</v>
      </c>
      <c r="P44" s="32">
        <v>6.7</v>
      </c>
    </row>
    <row r="45" spans="1:16" x14ac:dyDescent="0.25">
      <c r="A45" s="9">
        <v>42179</v>
      </c>
      <c r="B45" s="9">
        <v>42181</v>
      </c>
      <c r="C45" s="9">
        <f t="shared" si="0"/>
        <v>42216</v>
      </c>
      <c r="D45" s="10">
        <f t="shared" si="2"/>
        <v>35</v>
      </c>
      <c r="E45" s="11">
        <v>35</v>
      </c>
      <c r="F45" s="10">
        <v>50000</v>
      </c>
      <c r="G45" s="10">
        <v>10000</v>
      </c>
      <c r="H45" s="10">
        <v>10000</v>
      </c>
      <c r="I45" s="10">
        <v>1</v>
      </c>
      <c r="J45" s="10">
        <v>1</v>
      </c>
      <c r="K45" s="12">
        <v>5.3</v>
      </c>
      <c r="L45" s="12">
        <v>5.3</v>
      </c>
      <c r="M45" s="12">
        <v>5.3</v>
      </c>
      <c r="N45" s="12">
        <v>5.3</v>
      </c>
      <c r="O45" s="25">
        <v>5.3</v>
      </c>
      <c r="P45" s="33">
        <v>5.3</v>
      </c>
    </row>
    <row r="46" spans="1:16" x14ac:dyDescent="0.25">
      <c r="A46" s="9">
        <v>42179</v>
      </c>
      <c r="B46" s="9">
        <v>42181</v>
      </c>
      <c r="C46" s="9">
        <f t="shared" si="0"/>
        <v>42244</v>
      </c>
      <c r="D46" s="10">
        <f t="shared" si="2"/>
        <v>63</v>
      </c>
      <c r="E46" s="11">
        <v>63</v>
      </c>
      <c r="F46" s="10">
        <v>50000</v>
      </c>
      <c r="G46" s="10">
        <v>25000</v>
      </c>
      <c r="H46" s="10">
        <v>25000</v>
      </c>
      <c r="I46" s="10">
        <v>2</v>
      </c>
      <c r="J46" s="10">
        <v>2</v>
      </c>
      <c r="K46" s="12">
        <v>5.35</v>
      </c>
      <c r="L46" s="12">
        <v>5.35</v>
      </c>
      <c r="M46" s="12">
        <v>5.35</v>
      </c>
      <c r="N46" s="12">
        <v>5.35</v>
      </c>
      <c r="O46" s="25">
        <v>5.35</v>
      </c>
      <c r="P46" s="33">
        <v>5.35</v>
      </c>
    </row>
    <row r="47" spans="1:16" x14ac:dyDescent="0.25">
      <c r="A47" s="9">
        <v>42179</v>
      </c>
      <c r="B47" s="9">
        <v>42181</v>
      </c>
      <c r="C47" s="9">
        <f t="shared" si="0"/>
        <v>42272</v>
      </c>
      <c r="D47" s="10">
        <f t="shared" si="2"/>
        <v>91</v>
      </c>
      <c r="E47" s="11">
        <v>91</v>
      </c>
      <c r="F47" s="10">
        <v>50000</v>
      </c>
      <c r="G47" s="10">
        <v>75000</v>
      </c>
      <c r="H47" s="10">
        <v>50000</v>
      </c>
      <c r="I47" s="10">
        <v>7</v>
      </c>
      <c r="J47" s="10">
        <v>3</v>
      </c>
      <c r="K47" s="12">
        <v>5.5019999999999998</v>
      </c>
      <c r="L47" s="12">
        <v>5.39</v>
      </c>
      <c r="M47" s="12">
        <v>5.75</v>
      </c>
      <c r="N47" s="12">
        <v>5.423</v>
      </c>
      <c r="O47" s="25">
        <v>5.39</v>
      </c>
      <c r="P47" s="33">
        <v>5.45</v>
      </c>
    </row>
    <row r="48" spans="1:16" x14ac:dyDescent="0.25">
      <c r="A48" s="9">
        <v>42179</v>
      </c>
      <c r="B48" s="9">
        <v>42181</v>
      </c>
      <c r="C48" s="9">
        <f t="shared" si="0"/>
        <v>42356</v>
      </c>
      <c r="D48" s="10">
        <f t="shared" si="2"/>
        <v>182</v>
      </c>
      <c r="E48" s="11">
        <v>175</v>
      </c>
      <c r="F48" s="10">
        <v>200000</v>
      </c>
      <c r="G48" s="10">
        <v>202500</v>
      </c>
      <c r="H48" s="10">
        <v>192500</v>
      </c>
      <c r="I48" s="10">
        <v>6</v>
      </c>
      <c r="J48" s="10">
        <v>4</v>
      </c>
      <c r="K48" s="12">
        <v>5.66</v>
      </c>
      <c r="L48" s="12">
        <v>5.55</v>
      </c>
      <c r="M48" s="12">
        <v>5.95</v>
      </c>
      <c r="N48" s="12">
        <v>5.6449350649350647</v>
      </c>
      <c r="O48" s="25">
        <v>5.55</v>
      </c>
      <c r="P48" s="33">
        <v>5.88</v>
      </c>
    </row>
    <row r="49" spans="1:16" x14ac:dyDescent="0.25">
      <c r="A49" s="9">
        <v>42179</v>
      </c>
      <c r="B49" s="9">
        <v>42181</v>
      </c>
      <c r="C49" s="9">
        <f t="shared" si="0"/>
        <v>42545</v>
      </c>
      <c r="D49" s="10">
        <f t="shared" si="2"/>
        <v>365</v>
      </c>
      <c r="E49" s="11">
        <v>364</v>
      </c>
      <c r="F49" s="10">
        <v>200000</v>
      </c>
      <c r="G49" s="10">
        <v>140000</v>
      </c>
      <c r="H49" s="10">
        <v>125000</v>
      </c>
      <c r="I49" s="10">
        <v>5</v>
      </c>
      <c r="J49" s="10">
        <v>4</v>
      </c>
      <c r="K49" s="12">
        <v>6.2142857142857144</v>
      </c>
      <c r="L49" s="12">
        <v>6</v>
      </c>
      <c r="M49" s="12">
        <v>6.5</v>
      </c>
      <c r="N49" s="12">
        <v>6.18</v>
      </c>
      <c r="O49" s="25">
        <v>6</v>
      </c>
      <c r="P49" s="33">
        <v>6.35</v>
      </c>
    </row>
    <row r="50" spans="1:16" x14ac:dyDescent="0.25">
      <c r="A50" s="9">
        <v>42179</v>
      </c>
      <c r="B50" s="9">
        <v>42181</v>
      </c>
      <c r="C50" s="9">
        <f t="shared" si="0"/>
        <v>42727</v>
      </c>
      <c r="D50" s="10">
        <f t="shared" si="2"/>
        <v>546</v>
      </c>
      <c r="E50" s="11">
        <v>546</v>
      </c>
      <c r="F50" s="10">
        <v>150000</v>
      </c>
      <c r="G50" s="10">
        <v>80000</v>
      </c>
      <c r="H50" s="10">
        <v>80000</v>
      </c>
      <c r="I50" s="10">
        <v>4</v>
      </c>
      <c r="J50" s="10">
        <v>4</v>
      </c>
      <c r="K50" s="12">
        <v>6.5171875000000004</v>
      </c>
      <c r="L50" s="12">
        <v>6.45</v>
      </c>
      <c r="M50" s="12">
        <v>6.7</v>
      </c>
      <c r="N50" s="12">
        <v>6.5171875000000004</v>
      </c>
      <c r="O50" s="25">
        <v>6.45</v>
      </c>
      <c r="P50" s="33">
        <v>6.7</v>
      </c>
    </row>
    <row r="51" spans="1:16" x14ac:dyDescent="0.25">
      <c r="A51" s="5">
        <v>42214</v>
      </c>
      <c r="B51" s="5">
        <v>42216</v>
      </c>
      <c r="C51" s="5">
        <f t="shared" si="0"/>
        <v>42244</v>
      </c>
      <c r="D51" s="6">
        <f t="shared" si="2"/>
        <v>35</v>
      </c>
      <c r="E51" s="7">
        <v>28</v>
      </c>
      <c r="F51" s="6">
        <v>20000</v>
      </c>
      <c r="G51" s="6"/>
      <c r="H51" s="6"/>
      <c r="I51" s="6"/>
      <c r="J51" s="6"/>
      <c r="K51" s="8"/>
      <c r="L51" s="8"/>
      <c r="M51" s="8"/>
      <c r="N51" s="8"/>
      <c r="O51" s="24"/>
      <c r="P51" s="32"/>
    </row>
    <row r="52" spans="1:16" x14ac:dyDescent="0.25">
      <c r="A52" s="5">
        <v>42214</v>
      </c>
      <c r="B52" s="5">
        <v>42216</v>
      </c>
      <c r="C52" s="5">
        <f t="shared" si="0"/>
        <v>42272</v>
      </c>
      <c r="D52" s="6">
        <f t="shared" si="2"/>
        <v>63</v>
      </c>
      <c r="E52" s="7">
        <v>56</v>
      </c>
      <c r="F52" s="6">
        <v>20000</v>
      </c>
      <c r="G52" s="6">
        <v>10000</v>
      </c>
      <c r="H52" s="6">
        <v>10000</v>
      </c>
      <c r="I52" s="6">
        <v>1</v>
      </c>
      <c r="J52" s="6">
        <v>1</v>
      </c>
      <c r="K52" s="8">
        <v>4.95</v>
      </c>
      <c r="L52" s="8">
        <v>4.95</v>
      </c>
      <c r="M52" s="8">
        <v>4.95</v>
      </c>
      <c r="N52" s="8">
        <v>4.95</v>
      </c>
      <c r="O52" s="24">
        <v>4.95</v>
      </c>
      <c r="P52" s="32">
        <v>4.95</v>
      </c>
    </row>
    <row r="53" spans="1:16" x14ac:dyDescent="0.25">
      <c r="A53" s="5">
        <v>42214</v>
      </c>
      <c r="B53" s="5">
        <v>42216</v>
      </c>
      <c r="C53" s="5">
        <f t="shared" si="0"/>
        <v>42307</v>
      </c>
      <c r="D53" s="6">
        <f t="shared" si="2"/>
        <v>91</v>
      </c>
      <c r="E53" s="7">
        <v>91</v>
      </c>
      <c r="F53" s="6">
        <v>50000</v>
      </c>
      <c r="G53" s="6">
        <v>39000</v>
      </c>
      <c r="H53" s="6">
        <v>39000</v>
      </c>
      <c r="I53" s="6">
        <v>3</v>
      </c>
      <c r="J53" s="6">
        <v>3</v>
      </c>
      <c r="K53" s="8">
        <v>5</v>
      </c>
      <c r="L53" s="8">
        <v>5</v>
      </c>
      <c r="M53" s="8">
        <v>5</v>
      </c>
      <c r="N53" s="8">
        <v>5</v>
      </c>
      <c r="O53" s="24">
        <v>5</v>
      </c>
      <c r="P53" s="32">
        <v>5</v>
      </c>
    </row>
    <row r="54" spans="1:16" x14ac:dyDescent="0.25">
      <c r="A54" s="5">
        <v>42214</v>
      </c>
      <c r="B54" s="5">
        <v>42216</v>
      </c>
      <c r="C54" s="5">
        <f t="shared" si="0"/>
        <v>42398</v>
      </c>
      <c r="D54" s="6">
        <f t="shared" si="2"/>
        <v>182</v>
      </c>
      <c r="E54" s="7">
        <v>182</v>
      </c>
      <c r="F54" s="6">
        <v>150000</v>
      </c>
      <c r="G54" s="6"/>
      <c r="H54" s="6"/>
      <c r="I54" s="6"/>
      <c r="J54" s="6"/>
      <c r="K54" s="8">
        <v>0</v>
      </c>
      <c r="L54" s="8">
        <v>0</v>
      </c>
      <c r="M54" s="8">
        <v>0</v>
      </c>
      <c r="N54" s="8">
        <v>0</v>
      </c>
      <c r="O54" s="24">
        <v>0</v>
      </c>
      <c r="P54" s="32">
        <v>0</v>
      </c>
    </row>
    <row r="55" spans="1:16" x14ac:dyDescent="0.25">
      <c r="A55" s="5">
        <v>42214</v>
      </c>
      <c r="B55" s="5">
        <v>42216</v>
      </c>
      <c r="C55" s="5">
        <f t="shared" si="0"/>
        <v>42580</v>
      </c>
      <c r="D55" s="6">
        <f t="shared" si="2"/>
        <v>365</v>
      </c>
      <c r="E55" s="7">
        <v>364</v>
      </c>
      <c r="F55" s="6">
        <v>200000</v>
      </c>
      <c r="G55" s="6">
        <v>60000</v>
      </c>
      <c r="H55" s="6">
        <v>40000</v>
      </c>
      <c r="I55" s="6">
        <v>2</v>
      </c>
      <c r="J55" s="6">
        <v>1</v>
      </c>
      <c r="K55" s="8">
        <v>6.333333333333333</v>
      </c>
      <c r="L55" s="8">
        <v>6.3</v>
      </c>
      <c r="M55" s="8">
        <v>6.4</v>
      </c>
      <c r="N55" s="8">
        <v>6.3</v>
      </c>
      <c r="O55" s="24">
        <v>6.3</v>
      </c>
      <c r="P55" s="32">
        <v>6.3</v>
      </c>
    </row>
    <row r="56" spans="1:16" x14ac:dyDescent="0.25">
      <c r="A56" s="5">
        <v>42214</v>
      </c>
      <c r="B56" s="5">
        <v>42216</v>
      </c>
      <c r="C56" s="5">
        <f t="shared" si="0"/>
        <v>42762</v>
      </c>
      <c r="D56" s="6">
        <f t="shared" si="2"/>
        <v>546</v>
      </c>
      <c r="E56" s="7">
        <v>546</v>
      </c>
      <c r="F56" s="6">
        <v>100000</v>
      </c>
      <c r="G56" s="6"/>
      <c r="H56" s="6"/>
      <c r="I56" s="6"/>
      <c r="J56" s="6"/>
      <c r="K56" s="8">
        <v>0</v>
      </c>
      <c r="L56" s="8">
        <v>0</v>
      </c>
      <c r="M56" s="8">
        <v>0</v>
      </c>
      <c r="N56" s="8">
        <v>0</v>
      </c>
      <c r="O56" s="24">
        <v>0</v>
      </c>
      <c r="P56" s="32">
        <v>0</v>
      </c>
    </row>
    <row r="57" spans="1:16" x14ac:dyDescent="0.25">
      <c r="A57" s="9">
        <v>42242</v>
      </c>
      <c r="B57" s="9">
        <v>42244</v>
      </c>
      <c r="C57" s="9">
        <f t="shared" si="0"/>
        <v>42272</v>
      </c>
      <c r="D57" s="10">
        <f t="shared" si="2"/>
        <v>35</v>
      </c>
      <c r="E57" s="11">
        <v>28</v>
      </c>
      <c r="F57" s="10">
        <v>50000</v>
      </c>
      <c r="G57" s="10"/>
      <c r="H57" s="10"/>
      <c r="I57" s="10"/>
      <c r="J57" s="10"/>
      <c r="K57" s="12"/>
      <c r="L57" s="12"/>
      <c r="M57" s="12"/>
      <c r="N57" s="12"/>
      <c r="O57" s="25"/>
      <c r="P57" s="33"/>
    </row>
    <row r="58" spans="1:16" x14ac:dyDescent="0.25">
      <c r="A58" s="9">
        <v>42242</v>
      </c>
      <c r="B58" s="9">
        <v>42244</v>
      </c>
      <c r="C58" s="9">
        <f t="shared" si="0"/>
        <v>42307</v>
      </c>
      <c r="D58" s="10">
        <f t="shared" si="2"/>
        <v>63</v>
      </c>
      <c r="E58" s="11">
        <v>63</v>
      </c>
      <c r="F58" s="10">
        <v>50000</v>
      </c>
      <c r="G58" s="10"/>
      <c r="H58" s="10"/>
      <c r="I58" s="10"/>
      <c r="J58" s="10"/>
      <c r="K58" s="12"/>
      <c r="L58" s="12"/>
      <c r="M58" s="12"/>
      <c r="N58" s="12"/>
      <c r="O58" s="25"/>
      <c r="P58" s="33"/>
    </row>
    <row r="59" spans="1:16" x14ac:dyDescent="0.25">
      <c r="A59" s="9">
        <v>42242</v>
      </c>
      <c r="B59" s="9">
        <v>42244</v>
      </c>
      <c r="C59" s="9">
        <f t="shared" si="0"/>
        <v>42335</v>
      </c>
      <c r="D59" s="10">
        <f t="shared" si="2"/>
        <v>91</v>
      </c>
      <c r="E59" s="11">
        <v>91</v>
      </c>
      <c r="F59" s="10">
        <v>50000</v>
      </c>
      <c r="G59" s="10">
        <v>21000</v>
      </c>
      <c r="H59" s="10">
        <v>21000</v>
      </c>
      <c r="I59" s="10">
        <v>2</v>
      </c>
      <c r="J59" s="10">
        <v>2</v>
      </c>
      <c r="K59" s="12">
        <v>5.5761904761904759</v>
      </c>
      <c r="L59" s="12">
        <v>5.55</v>
      </c>
      <c r="M59" s="12">
        <v>5.6</v>
      </c>
      <c r="N59" s="12">
        <v>5.5761904761904759</v>
      </c>
      <c r="O59" s="25">
        <v>5.55</v>
      </c>
      <c r="P59" s="33">
        <v>5.6</v>
      </c>
    </row>
    <row r="60" spans="1:16" x14ac:dyDescent="0.25">
      <c r="A60" s="9">
        <v>42242</v>
      </c>
      <c r="B60" s="9">
        <v>42244</v>
      </c>
      <c r="C60" s="9">
        <f t="shared" si="0"/>
        <v>42426</v>
      </c>
      <c r="D60" s="10">
        <f t="shared" si="2"/>
        <v>182</v>
      </c>
      <c r="E60" s="11">
        <v>182</v>
      </c>
      <c r="F60" s="10">
        <v>150000</v>
      </c>
      <c r="G60" s="10">
        <v>110000</v>
      </c>
      <c r="H60" s="10">
        <v>110000</v>
      </c>
      <c r="I60" s="10">
        <v>2</v>
      </c>
      <c r="J60" s="10">
        <v>2</v>
      </c>
      <c r="K60" s="12">
        <v>5.7954545454545459</v>
      </c>
      <c r="L60" s="12">
        <v>5.75</v>
      </c>
      <c r="M60" s="12">
        <v>5.8</v>
      </c>
      <c r="N60" s="12">
        <v>5.7954545454545459</v>
      </c>
      <c r="O60" s="25">
        <v>5.75</v>
      </c>
      <c r="P60" s="33">
        <v>5.8</v>
      </c>
    </row>
    <row r="61" spans="1:16" x14ac:dyDescent="0.25">
      <c r="A61" s="9">
        <v>42242</v>
      </c>
      <c r="B61" s="9">
        <v>42244</v>
      </c>
      <c r="C61" s="9">
        <f t="shared" si="0"/>
        <v>42608</v>
      </c>
      <c r="D61" s="10">
        <f t="shared" si="2"/>
        <v>365</v>
      </c>
      <c r="E61" s="11">
        <v>364</v>
      </c>
      <c r="F61" s="10">
        <v>150000</v>
      </c>
      <c r="G61" s="10">
        <v>185000</v>
      </c>
      <c r="H61" s="10">
        <v>150000</v>
      </c>
      <c r="I61" s="10">
        <v>7</v>
      </c>
      <c r="J61" s="10">
        <v>5</v>
      </c>
      <c r="K61" s="12">
        <v>6.1135135135135137</v>
      </c>
      <c r="L61" s="12">
        <v>5.9</v>
      </c>
      <c r="M61" s="12">
        <v>6.45</v>
      </c>
      <c r="N61" s="12">
        <v>6.041666666666667</v>
      </c>
      <c r="O61" s="25">
        <v>5.9</v>
      </c>
      <c r="P61" s="33">
        <v>6.35</v>
      </c>
    </row>
    <row r="62" spans="1:16" x14ac:dyDescent="0.25">
      <c r="A62" s="9">
        <v>42242</v>
      </c>
      <c r="B62" s="9">
        <v>42244</v>
      </c>
      <c r="C62" s="9">
        <f t="shared" si="0"/>
        <v>42790</v>
      </c>
      <c r="D62" s="10">
        <f t="shared" si="2"/>
        <v>546</v>
      </c>
      <c r="E62" s="11">
        <v>546</v>
      </c>
      <c r="F62" s="10">
        <v>50000</v>
      </c>
      <c r="G62" s="10">
        <v>55000</v>
      </c>
      <c r="H62" s="10">
        <v>50000</v>
      </c>
      <c r="I62" s="10">
        <v>4</v>
      </c>
      <c r="J62" s="10">
        <v>4</v>
      </c>
      <c r="K62" s="12">
        <v>6.8545454545454545</v>
      </c>
      <c r="L62" s="12">
        <v>6.6</v>
      </c>
      <c r="M62" s="12">
        <v>7</v>
      </c>
      <c r="N62" s="12">
        <v>6.84</v>
      </c>
      <c r="O62" s="25">
        <v>6.6</v>
      </c>
      <c r="P62" s="33">
        <v>7</v>
      </c>
    </row>
    <row r="63" spans="1:16" x14ac:dyDescent="0.25">
      <c r="A63" s="5">
        <v>42270</v>
      </c>
      <c r="B63" s="5">
        <v>42272</v>
      </c>
      <c r="C63" s="5">
        <f t="shared" si="0"/>
        <v>42307</v>
      </c>
      <c r="D63" s="6">
        <f t="shared" si="2"/>
        <v>35</v>
      </c>
      <c r="E63" s="7">
        <v>35</v>
      </c>
      <c r="F63" s="6">
        <v>50000</v>
      </c>
      <c r="G63" s="6">
        <v>10000</v>
      </c>
      <c r="H63" s="6"/>
      <c r="I63" s="6">
        <v>2</v>
      </c>
      <c r="J63" s="6"/>
      <c r="K63" s="8">
        <v>6.5250000000000004</v>
      </c>
      <c r="L63" s="8">
        <v>6.25</v>
      </c>
      <c r="M63" s="8">
        <v>6.8</v>
      </c>
      <c r="N63" s="8"/>
      <c r="O63" s="24"/>
      <c r="P63" s="32"/>
    </row>
    <row r="64" spans="1:16" x14ac:dyDescent="0.25">
      <c r="A64" s="5">
        <v>42270</v>
      </c>
      <c r="B64" s="5">
        <v>42272</v>
      </c>
      <c r="C64" s="5">
        <f t="shared" si="0"/>
        <v>42335</v>
      </c>
      <c r="D64" s="6">
        <f t="shared" si="2"/>
        <v>63</v>
      </c>
      <c r="E64" s="7">
        <v>63</v>
      </c>
      <c r="F64" s="6">
        <v>50000</v>
      </c>
      <c r="G64" s="6">
        <v>10000</v>
      </c>
      <c r="H64" s="6">
        <v>10000</v>
      </c>
      <c r="I64" s="6">
        <v>1</v>
      </c>
      <c r="J64" s="6">
        <v>1</v>
      </c>
      <c r="K64" s="8">
        <v>5.7</v>
      </c>
      <c r="L64" s="8">
        <v>5.7</v>
      </c>
      <c r="M64" s="8">
        <v>5.7</v>
      </c>
      <c r="N64" s="8">
        <v>5.7</v>
      </c>
      <c r="O64" s="24">
        <v>5.7</v>
      </c>
      <c r="P64" s="32">
        <v>5.7</v>
      </c>
    </row>
    <row r="65" spans="1:16" x14ac:dyDescent="0.25">
      <c r="A65" s="5">
        <v>42270</v>
      </c>
      <c r="B65" s="5">
        <v>42272</v>
      </c>
      <c r="C65" s="5">
        <f t="shared" si="0"/>
        <v>42356</v>
      </c>
      <c r="D65" s="6">
        <f t="shared" si="2"/>
        <v>91</v>
      </c>
      <c r="E65" s="7">
        <v>84</v>
      </c>
      <c r="F65" s="6">
        <v>100000</v>
      </c>
      <c r="G65" s="6">
        <v>26000</v>
      </c>
      <c r="H65" s="6">
        <v>26000</v>
      </c>
      <c r="I65" s="6">
        <v>2</v>
      </c>
      <c r="J65" s="6">
        <v>2</v>
      </c>
      <c r="K65" s="8">
        <v>6.1230769230769226</v>
      </c>
      <c r="L65" s="8">
        <v>6</v>
      </c>
      <c r="M65" s="8">
        <v>6.2</v>
      </c>
      <c r="N65" s="8">
        <v>6.1230769230769226</v>
      </c>
      <c r="O65" s="24">
        <v>6</v>
      </c>
      <c r="P65" s="32">
        <v>6.2</v>
      </c>
    </row>
    <row r="66" spans="1:16" x14ac:dyDescent="0.25">
      <c r="A66" s="5">
        <v>42270</v>
      </c>
      <c r="B66" s="5">
        <v>42272</v>
      </c>
      <c r="C66" s="5">
        <f t="shared" si="0"/>
        <v>42447</v>
      </c>
      <c r="D66" s="6">
        <f t="shared" si="2"/>
        <v>182</v>
      </c>
      <c r="E66" s="7">
        <v>175</v>
      </c>
      <c r="F66" s="6">
        <v>100000</v>
      </c>
      <c r="G66" s="6">
        <v>50000</v>
      </c>
      <c r="H66" s="6"/>
      <c r="I66" s="6">
        <v>1</v>
      </c>
      <c r="J66" s="6"/>
      <c r="K66" s="8">
        <v>6.5</v>
      </c>
      <c r="L66" s="8">
        <v>6.5</v>
      </c>
      <c r="M66" s="8">
        <v>6.5</v>
      </c>
      <c r="N66" s="8"/>
      <c r="O66" s="24"/>
      <c r="P66" s="32"/>
    </row>
    <row r="67" spans="1:16" x14ac:dyDescent="0.25">
      <c r="A67" s="5">
        <v>42270</v>
      </c>
      <c r="B67" s="5">
        <v>42272</v>
      </c>
      <c r="C67" s="5">
        <f t="shared" si="0"/>
        <v>42636</v>
      </c>
      <c r="D67" s="6">
        <f t="shared" si="2"/>
        <v>365</v>
      </c>
      <c r="E67" s="7">
        <v>364</v>
      </c>
      <c r="F67" s="6">
        <v>100000</v>
      </c>
      <c r="G67" s="6">
        <v>20000</v>
      </c>
      <c r="H67" s="6">
        <v>15000</v>
      </c>
      <c r="I67" s="6">
        <v>2</v>
      </c>
      <c r="J67" s="6">
        <v>1</v>
      </c>
      <c r="K67" s="8">
        <v>6.9249999999999998</v>
      </c>
      <c r="L67" s="8">
        <v>6.85</v>
      </c>
      <c r="M67" s="8">
        <v>7.15</v>
      </c>
      <c r="N67" s="8">
        <v>6.85</v>
      </c>
      <c r="O67" s="24">
        <v>6.85</v>
      </c>
      <c r="P67" s="32">
        <v>6.85</v>
      </c>
    </row>
    <row r="68" spans="1:16" x14ac:dyDescent="0.25">
      <c r="A68" s="5">
        <v>42270</v>
      </c>
      <c r="B68" s="5">
        <v>42272</v>
      </c>
      <c r="C68" s="5">
        <f t="shared" si="0"/>
        <v>42825</v>
      </c>
      <c r="D68" s="6">
        <f t="shared" si="2"/>
        <v>546</v>
      </c>
      <c r="E68" s="7">
        <v>553</v>
      </c>
      <c r="F68" s="6">
        <v>50000</v>
      </c>
      <c r="G68" s="6">
        <v>5000</v>
      </c>
      <c r="H68" s="6"/>
      <c r="I68" s="6">
        <v>1</v>
      </c>
      <c r="J68" s="6"/>
      <c r="K68" s="8">
        <v>7.8</v>
      </c>
      <c r="L68" s="8">
        <v>7.8</v>
      </c>
      <c r="M68" s="8">
        <v>7.8</v>
      </c>
      <c r="N68" s="8"/>
      <c r="O68" s="24"/>
      <c r="P68" s="32"/>
    </row>
    <row r="69" spans="1:16" x14ac:dyDescent="0.25">
      <c r="A69" s="9">
        <v>42305</v>
      </c>
      <c r="B69" s="9">
        <v>42307</v>
      </c>
      <c r="C69" s="9">
        <f t="shared" si="0"/>
        <v>42335</v>
      </c>
      <c r="D69" s="10">
        <f t="shared" si="2"/>
        <v>35</v>
      </c>
      <c r="E69" s="11">
        <v>28</v>
      </c>
      <c r="F69" s="10">
        <v>50000</v>
      </c>
      <c r="G69" s="10"/>
      <c r="H69" s="10"/>
      <c r="I69" s="10"/>
      <c r="J69" s="10"/>
      <c r="K69" s="12"/>
      <c r="L69" s="12"/>
      <c r="M69" s="12"/>
      <c r="N69" s="12"/>
      <c r="O69" s="25"/>
      <c r="P69" s="33"/>
    </row>
    <row r="70" spans="1:16" x14ac:dyDescent="0.25">
      <c r="A70" s="9">
        <v>42305</v>
      </c>
      <c r="B70" s="9">
        <v>42307</v>
      </c>
      <c r="C70" s="9">
        <f t="shared" si="0"/>
        <v>42356</v>
      </c>
      <c r="D70" s="10">
        <f t="shared" si="2"/>
        <v>63</v>
      </c>
      <c r="E70" s="11">
        <v>49</v>
      </c>
      <c r="F70" s="10">
        <v>50000</v>
      </c>
      <c r="G70" s="10">
        <v>5000</v>
      </c>
      <c r="H70" s="10">
        <v>5000</v>
      </c>
      <c r="I70" s="10">
        <v>1</v>
      </c>
      <c r="J70" s="10">
        <v>1</v>
      </c>
      <c r="K70" s="12">
        <v>5.6</v>
      </c>
      <c r="L70" s="12">
        <v>5.6</v>
      </c>
      <c r="M70" s="12">
        <v>5.6</v>
      </c>
      <c r="N70" s="12">
        <v>5.6</v>
      </c>
      <c r="O70" s="25">
        <v>5.6</v>
      </c>
      <c r="P70" s="33">
        <v>5.6</v>
      </c>
    </row>
    <row r="71" spans="1:16" x14ac:dyDescent="0.25">
      <c r="A71" s="9">
        <v>42305</v>
      </c>
      <c r="B71" s="9">
        <v>42307</v>
      </c>
      <c r="C71" s="9">
        <f t="shared" si="0"/>
        <v>42398</v>
      </c>
      <c r="D71" s="10">
        <f t="shared" si="2"/>
        <v>91</v>
      </c>
      <c r="E71" s="11">
        <v>91</v>
      </c>
      <c r="F71" s="10">
        <v>50000</v>
      </c>
      <c r="G71" s="10">
        <v>15000</v>
      </c>
      <c r="H71" s="10">
        <v>15000</v>
      </c>
      <c r="I71" s="10">
        <v>2</v>
      </c>
      <c r="J71" s="10">
        <v>2</v>
      </c>
      <c r="K71" s="12">
        <v>5.4833333333333334</v>
      </c>
      <c r="L71" s="12">
        <v>5.45</v>
      </c>
      <c r="M71" s="12">
        <v>5.5</v>
      </c>
      <c r="N71" s="12">
        <v>5.4833333333333334</v>
      </c>
      <c r="O71" s="25">
        <v>5.45</v>
      </c>
      <c r="P71" s="33">
        <v>5.5</v>
      </c>
    </row>
    <row r="72" spans="1:16" x14ac:dyDescent="0.25">
      <c r="A72" s="9">
        <v>42305</v>
      </c>
      <c r="B72" s="9">
        <v>42307</v>
      </c>
      <c r="C72" s="9">
        <f t="shared" si="0"/>
        <v>42489</v>
      </c>
      <c r="D72" s="10">
        <f t="shared" si="2"/>
        <v>182</v>
      </c>
      <c r="E72" s="11">
        <v>182</v>
      </c>
      <c r="F72" s="10">
        <v>50000</v>
      </c>
      <c r="G72" s="10"/>
      <c r="H72" s="10"/>
      <c r="I72" s="10"/>
      <c r="J72" s="10"/>
      <c r="K72" s="12"/>
      <c r="L72" s="12"/>
      <c r="M72" s="12"/>
      <c r="N72" s="12"/>
      <c r="O72" s="25"/>
      <c r="P72" s="33"/>
    </row>
    <row r="73" spans="1:16" x14ac:dyDescent="0.25">
      <c r="A73" s="9">
        <v>42305</v>
      </c>
      <c r="B73" s="9">
        <v>42307</v>
      </c>
      <c r="C73" s="9">
        <f t="shared" si="0"/>
        <v>42671</v>
      </c>
      <c r="D73" s="10">
        <f t="shared" si="2"/>
        <v>365</v>
      </c>
      <c r="E73" s="11">
        <v>364</v>
      </c>
      <c r="F73" s="10">
        <v>50000</v>
      </c>
      <c r="G73" s="10">
        <v>25000</v>
      </c>
      <c r="H73" s="10">
        <v>20000</v>
      </c>
      <c r="I73" s="10">
        <v>3</v>
      </c>
      <c r="J73" s="10">
        <v>2</v>
      </c>
      <c r="K73" s="12">
        <v>6.9</v>
      </c>
      <c r="L73" s="12">
        <v>6.85</v>
      </c>
      <c r="M73" s="12">
        <v>7.1</v>
      </c>
      <c r="N73" s="12">
        <v>6.85</v>
      </c>
      <c r="O73" s="25">
        <v>6.85</v>
      </c>
      <c r="P73" s="33">
        <v>6.85</v>
      </c>
    </row>
    <row r="74" spans="1:16" x14ac:dyDescent="0.25">
      <c r="A74" s="9">
        <v>42305</v>
      </c>
      <c r="B74" s="9">
        <v>42307</v>
      </c>
      <c r="C74" s="9">
        <f t="shared" si="0"/>
        <v>42853</v>
      </c>
      <c r="D74" s="10">
        <f t="shared" si="2"/>
        <v>546</v>
      </c>
      <c r="E74" s="11">
        <v>546</v>
      </c>
      <c r="F74" s="10">
        <v>50000</v>
      </c>
      <c r="G74" s="10"/>
      <c r="H74" s="10"/>
      <c r="I74" s="10"/>
      <c r="J74" s="10"/>
      <c r="K74" s="12"/>
      <c r="L74" s="12"/>
      <c r="M74" s="12"/>
      <c r="N74" s="12"/>
      <c r="O74" s="25"/>
      <c r="P74" s="33"/>
    </row>
    <row r="75" spans="1:16" x14ac:dyDescent="0.25">
      <c r="A75" s="5">
        <v>42333</v>
      </c>
      <c r="B75" s="5">
        <v>42335</v>
      </c>
      <c r="C75" s="5">
        <f t="shared" si="0"/>
        <v>42356</v>
      </c>
      <c r="D75" s="6">
        <f t="shared" si="2"/>
        <v>35</v>
      </c>
      <c r="E75" s="7">
        <v>21</v>
      </c>
      <c r="F75" s="6">
        <v>50000</v>
      </c>
      <c r="G75" s="6"/>
      <c r="H75" s="6"/>
      <c r="I75" s="6"/>
      <c r="J75" s="6"/>
      <c r="K75" s="8"/>
      <c r="L75" s="8"/>
      <c r="M75" s="8"/>
      <c r="N75" s="8"/>
      <c r="O75" s="24"/>
      <c r="P75" s="32"/>
    </row>
    <row r="76" spans="1:16" x14ac:dyDescent="0.25">
      <c r="A76" s="5">
        <v>42333</v>
      </c>
      <c r="B76" s="5">
        <v>42335</v>
      </c>
      <c r="C76" s="5">
        <f t="shared" si="0"/>
        <v>42398</v>
      </c>
      <c r="D76" s="6">
        <f t="shared" si="2"/>
        <v>63</v>
      </c>
      <c r="E76" s="7">
        <v>63</v>
      </c>
      <c r="F76" s="6">
        <v>50000</v>
      </c>
      <c r="G76" s="6">
        <v>40000</v>
      </c>
      <c r="H76" s="6">
        <v>30000</v>
      </c>
      <c r="I76" s="6">
        <v>3</v>
      </c>
      <c r="J76" s="6">
        <v>2</v>
      </c>
      <c r="K76" s="8">
        <v>5.8562500000000002</v>
      </c>
      <c r="L76" s="8">
        <v>5.75</v>
      </c>
      <c r="M76" s="8">
        <v>6.1</v>
      </c>
      <c r="N76" s="8">
        <v>5.7750000000000004</v>
      </c>
      <c r="O76" s="24">
        <v>5.75</v>
      </c>
      <c r="P76" s="32">
        <v>5.8</v>
      </c>
    </row>
    <row r="77" spans="1:16" x14ac:dyDescent="0.25">
      <c r="A77" s="5">
        <v>42333</v>
      </c>
      <c r="B77" s="5">
        <v>42335</v>
      </c>
      <c r="C77" s="5">
        <f t="shared" si="0"/>
        <v>42426</v>
      </c>
      <c r="D77" s="6">
        <f t="shared" si="2"/>
        <v>91</v>
      </c>
      <c r="E77" s="7">
        <v>91</v>
      </c>
      <c r="F77" s="6">
        <v>50000</v>
      </c>
      <c r="G77" s="6">
        <v>25000</v>
      </c>
      <c r="H77" s="6">
        <v>15000</v>
      </c>
      <c r="I77" s="6">
        <v>2</v>
      </c>
      <c r="J77" s="6">
        <v>1</v>
      </c>
      <c r="K77" s="8">
        <v>6.14</v>
      </c>
      <c r="L77" s="8">
        <v>5.9</v>
      </c>
      <c r="M77" s="8">
        <v>6.5</v>
      </c>
      <c r="N77" s="8">
        <v>5.9</v>
      </c>
      <c r="O77" s="24">
        <v>5.9</v>
      </c>
      <c r="P77" s="32">
        <v>5.9</v>
      </c>
    </row>
    <row r="78" spans="1:16" x14ac:dyDescent="0.25">
      <c r="A78" s="5">
        <v>42333</v>
      </c>
      <c r="B78" s="5">
        <v>42335</v>
      </c>
      <c r="C78" s="5">
        <f t="shared" si="0"/>
        <v>42517</v>
      </c>
      <c r="D78" s="6">
        <f t="shared" si="2"/>
        <v>182</v>
      </c>
      <c r="E78" s="7">
        <v>182</v>
      </c>
      <c r="F78" s="6">
        <v>50000</v>
      </c>
      <c r="G78" s="6">
        <v>10000</v>
      </c>
      <c r="H78" s="6"/>
      <c r="I78" s="6">
        <v>1</v>
      </c>
      <c r="J78" s="6"/>
      <c r="K78" s="8">
        <v>6.7</v>
      </c>
      <c r="L78" s="8">
        <v>6.7</v>
      </c>
      <c r="M78" s="8">
        <v>6.7</v>
      </c>
      <c r="N78" s="8"/>
      <c r="O78" s="24"/>
      <c r="P78" s="32"/>
    </row>
    <row r="79" spans="1:16" x14ac:dyDescent="0.25">
      <c r="A79" s="5">
        <v>42333</v>
      </c>
      <c r="B79" s="5">
        <v>42335</v>
      </c>
      <c r="C79" s="5">
        <f t="shared" si="0"/>
        <v>42699</v>
      </c>
      <c r="D79" s="6">
        <f t="shared" si="2"/>
        <v>365</v>
      </c>
      <c r="E79" s="7">
        <v>364</v>
      </c>
      <c r="F79" s="6">
        <v>50000</v>
      </c>
      <c r="G79" s="6">
        <v>30000</v>
      </c>
      <c r="H79" s="6">
        <v>25000</v>
      </c>
      <c r="I79" s="6">
        <v>4</v>
      </c>
      <c r="J79" s="6">
        <v>3</v>
      </c>
      <c r="K79" s="8">
        <v>6.85</v>
      </c>
      <c r="L79" s="8">
        <v>6.7</v>
      </c>
      <c r="M79" s="8">
        <v>7</v>
      </c>
      <c r="N79" s="8">
        <v>6.82</v>
      </c>
      <c r="O79" s="24">
        <v>6.7</v>
      </c>
      <c r="P79" s="32">
        <v>6.85</v>
      </c>
    </row>
    <row r="80" spans="1:16" x14ac:dyDescent="0.25">
      <c r="A80" s="5">
        <v>42333</v>
      </c>
      <c r="B80" s="5">
        <v>42335</v>
      </c>
      <c r="C80" s="5">
        <f t="shared" ref="C80:C86" si="3">+B80+E80</f>
        <v>42881</v>
      </c>
      <c r="D80" s="6">
        <f t="shared" si="2"/>
        <v>546</v>
      </c>
      <c r="E80" s="7">
        <v>546</v>
      </c>
      <c r="F80" s="6">
        <v>50000</v>
      </c>
      <c r="G80" s="6"/>
      <c r="H80" s="6"/>
      <c r="I80" s="6"/>
      <c r="J80" s="6"/>
      <c r="K80" s="8"/>
      <c r="L80" s="8"/>
      <c r="M80" s="8"/>
      <c r="N80" s="8"/>
      <c r="O80" s="24"/>
      <c r="P80" s="32"/>
    </row>
    <row r="81" spans="1:16" x14ac:dyDescent="0.25">
      <c r="A81" s="9">
        <v>42354</v>
      </c>
      <c r="B81" s="9">
        <v>42356</v>
      </c>
      <c r="C81" s="9">
        <f t="shared" si="3"/>
        <v>42398</v>
      </c>
      <c r="D81" s="10">
        <f t="shared" si="2"/>
        <v>35</v>
      </c>
      <c r="E81" s="11">
        <v>42</v>
      </c>
      <c r="F81" s="10">
        <v>50000</v>
      </c>
      <c r="G81" s="10">
        <v>57000</v>
      </c>
      <c r="H81" s="10">
        <v>47000</v>
      </c>
      <c r="I81" s="10">
        <v>4</v>
      </c>
      <c r="J81" s="10">
        <v>3</v>
      </c>
      <c r="K81" s="12">
        <v>5.9464912280701752</v>
      </c>
      <c r="L81" s="12">
        <v>5.75</v>
      </c>
      <c r="M81" s="12">
        <v>6.05</v>
      </c>
      <c r="N81" s="12">
        <v>5.9244680851063833</v>
      </c>
      <c r="O81" s="25">
        <v>5.75</v>
      </c>
      <c r="P81" s="33">
        <v>5.98</v>
      </c>
    </row>
    <row r="82" spans="1:16" x14ac:dyDescent="0.25">
      <c r="A82" s="9">
        <v>42354</v>
      </c>
      <c r="B82" s="9">
        <v>42356</v>
      </c>
      <c r="C82" s="9">
        <f t="shared" si="3"/>
        <v>42426</v>
      </c>
      <c r="D82" s="10">
        <f t="shared" si="2"/>
        <v>63</v>
      </c>
      <c r="E82" s="11">
        <v>70</v>
      </c>
      <c r="F82" s="10">
        <v>50000</v>
      </c>
      <c r="G82" s="10">
        <v>110000</v>
      </c>
      <c r="H82" s="10">
        <v>50000</v>
      </c>
      <c r="I82" s="10">
        <v>6</v>
      </c>
      <c r="J82" s="10">
        <v>3</v>
      </c>
      <c r="K82" s="12">
        <v>6.0209090909090905</v>
      </c>
      <c r="L82" s="12">
        <v>5.9</v>
      </c>
      <c r="M82" s="12">
        <v>6.2</v>
      </c>
      <c r="N82" s="12">
        <v>5.94</v>
      </c>
      <c r="O82" s="25">
        <v>5.9</v>
      </c>
      <c r="P82" s="33">
        <v>5.95</v>
      </c>
    </row>
    <row r="83" spans="1:16" x14ac:dyDescent="0.25">
      <c r="A83" s="9">
        <v>42354</v>
      </c>
      <c r="B83" s="9">
        <v>42356</v>
      </c>
      <c r="C83" s="9">
        <f t="shared" si="3"/>
        <v>42447</v>
      </c>
      <c r="D83" s="10">
        <f t="shared" si="2"/>
        <v>91</v>
      </c>
      <c r="E83" s="11">
        <v>91</v>
      </c>
      <c r="F83" s="10">
        <v>50000</v>
      </c>
      <c r="G83" s="10">
        <v>35000</v>
      </c>
      <c r="H83" s="10">
        <v>35000</v>
      </c>
      <c r="I83" s="10">
        <v>1</v>
      </c>
      <c r="J83" s="10">
        <v>1</v>
      </c>
      <c r="K83" s="12">
        <v>6.15</v>
      </c>
      <c r="L83" s="12">
        <v>6.15</v>
      </c>
      <c r="M83" s="12">
        <v>6.15</v>
      </c>
      <c r="N83" s="12">
        <v>6.15</v>
      </c>
      <c r="O83" s="25">
        <v>6.15</v>
      </c>
      <c r="P83" s="33">
        <v>6.15</v>
      </c>
    </row>
    <row r="84" spans="1:16" x14ac:dyDescent="0.25">
      <c r="A84" s="9">
        <v>42354</v>
      </c>
      <c r="B84" s="9">
        <v>42356</v>
      </c>
      <c r="C84" s="9">
        <f t="shared" si="3"/>
        <v>42545</v>
      </c>
      <c r="D84" s="10">
        <f t="shared" si="2"/>
        <v>182</v>
      </c>
      <c r="E84" s="11">
        <v>189</v>
      </c>
      <c r="F84" s="10">
        <v>50000</v>
      </c>
      <c r="G84" s="10">
        <v>35000</v>
      </c>
      <c r="H84" s="10">
        <v>35000</v>
      </c>
      <c r="I84" s="10">
        <v>1</v>
      </c>
      <c r="J84" s="10">
        <v>1</v>
      </c>
      <c r="K84" s="12">
        <v>6.6</v>
      </c>
      <c r="L84" s="12">
        <v>6.6</v>
      </c>
      <c r="M84" s="12">
        <v>6.6</v>
      </c>
      <c r="N84" s="12">
        <v>6.6</v>
      </c>
      <c r="O84" s="25">
        <v>6.6</v>
      </c>
      <c r="P84" s="33">
        <v>6.6</v>
      </c>
    </row>
    <row r="85" spans="1:16" x14ac:dyDescent="0.25">
      <c r="A85" s="9">
        <v>42354</v>
      </c>
      <c r="B85" s="9">
        <v>42356</v>
      </c>
      <c r="C85" s="9">
        <f t="shared" si="3"/>
        <v>42727</v>
      </c>
      <c r="D85" s="10">
        <f t="shared" si="2"/>
        <v>365</v>
      </c>
      <c r="E85" s="11">
        <v>371</v>
      </c>
      <c r="F85" s="10">
        <v>50000</v>
      </c>
      <c r="G85" s="10">
        <v>5000</v>
      </c>
      <c r="H85" s="10">
        <v>5000</v>
      </c>
      <c r="I85" s="10">
        <v>1</v>
      </c>
      <c r="J85" s="10">
        <v>1</v>
      </c>
      <c r="K85" s="12">
        <v>6.9</v>
      </c>
      <c r="L85" s="12">
        <v>6.9</v>
      </c>
      <c r="M85" s="12">
        <v>6.9</v>
      </c>
      <c r="N85" s="12">
        <v>6.9</v>
      </c>
      <c r="O85" s="25">
        <v>6.9</v>
      </c>
      <c r="P85" s="33">
        <v>6.9</v>
      </c>
    </row>
    <row r="86" spans="1:16" x14ac:dyDescent="0.25">
      <c r="A86" s="9">
        <v>42354</v>
      </c>
      <c r="B86" s="9">
        <v>42356</v>
      </c>
      <c r="C86" s="9">
        <f t="shared" si="3"/>
        <v>42916</v>
      </c>
      <c r="D86" s="10">
        <f t="shared" si="2"/>
        <v>546</v>
      </c>
      <c r="E86" s="11">
        <v>560</v>
      </c>
      <c r="F86" s="10">
        <v>50000</v>
      </c>
      <c r="G86" s="10"/>
      <c r="H86" s="10"/>
      <c r="I86" s="10"/>
      <c r="J86" s="10"/>
      <c r="K86" s="12"/>
      <c r="L86" s="12"/>
      <c r="M86" s="12"/>
      <c r="N86" s="12"/>
      <c r="O86" s="25"/>
      <c r="P86" s="33"/>
    </row>
    <row r="88" spans="1:16" s="29" customFormat="1" ht="12.75" x14ac:dyDescent="0.2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9"/>
  <sheetViews>
    <sheetView showGridLines="0" zoomScale="70" zoomScaleNormal="70" workbookViewId="0">
      <pane ySplit="14" topLeftCell="A69" activePane="bottomLeft" state="frozen"/>
      <selection activeCell="R74" sqref="R74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6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34" customWidth="1"/>
    <col min="15" max="15" width="11" style="3" customWidth="1"/>
    <col min="16" max="16" width="10.7109375" style="2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"/>
      <c r="O10" s="4"/>
      <c r="P10" s="4"/>
    </row>
    <row r="11" spans="1:16" ht="21" customHeight="1" x14ac:dyDescent="0.4">
      <c r="A11" s="54" t="s">
        <v>21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41648</v>
      </c>
      <c r="B15" s="5">
        <v>41649</v>
      </c>
      <c r="C15" s="5">
        <f>+B15+E15</f>
        <v>41684</v>
      </c>
      <c r="D15" s="6">
        <v>35</v>
      </c>
      <c r="E15" s="7">
        <v>35</v>
      </c>
      <c r="F15" s="6">
        <v>90000</v>
      </c>
      <c r="G15" s="6">
        <v>326000</v>
      </c>
      <c r="H15" s="6">
        <v>90000</v>
      </c>
      <c r="I15" s="6">
        <v>8</v>
      </c>
      <c r="J15" s="6">
        <v>1</v>
      </c>
      <c r="K15" s="8">
        <v>5.2070552147239262</v>
      </c>
      <c r="L15" s="8">
        <v>5.14</v>
      </c>
      <c r="M15" s="8">
        <v>5.25</v>
      </c>
      <c r="N15" s="31">
        <v>5.14</v>
      </c>
      <c r="O15" s="24">
        <v>5.14</v>
      </c>
      <c r="P15" s="24">
        <v>5.14</v>
      </c>
    </row>
    <row r="16" spans="1:16" x14ac:dyDescent="0.25">
      <c r="A16" s="5">
        <v>41648</v>
      </c>
      <c r="B16" s="5">
        <v>41649</v>
      </c>
      <c r="C16" s="5">
        <f t="shared" ref="C16:C79" si="0">+B16+E16</f>
        <v>41712</v>
      </c>
      <c r="D16" s="6">
        <v>63</v>
      </c>
      <c r="E16" s="7">
        <v>63</v>
      </c>
      <c r="F16" s="6">
        <v>130000</v>
      </c>
      <c r="G16" s="6">
        <v>387000</v>
      </c>
      <c r="H16" s="6">
        <v>130000</v>
      </c>
      <c r="I16" s="6">
        <v>11</v>
      </c>
      <c r="J16" s="6">
        <v>2</v>
      </c>
      <c r="K16" s="8">
        <v>5.4121447028423777</v>
      </c>
      <c r="L16" s="8">
        <v>5.3</v>
      </c>
      <c r="M16" s="8">
        <v>5.87</v>
      </c>
      <c r="N16" s="31">
        <v>5.3353846153846156</v>
      </c>
      <c r="O16" s="24">
        <v>5.3</v>
      </c>
      <c r="P16" s="24">
        <v>5.34</v>
      </c>
    </row>
    <row r="17" spans="1:16" x14ac:dyDescent="0.25">
      <c r="A17" s="5">
        <v>41648</v>
      </c>
      <c r="B17" s="5">
        <v>41649</v>
      </c>
      <c r="C17" s="5">
        <f t="shared" si="0"/>
        <v>41740</v>
      </c>
      <c r="D17" s="6">
        <v>91</v>
      </c>
      <c r="E17" s="7">
        <v>91</v>
      </c>
      <c r="F17" s="6">
        <v>180000</v>
      </c>
      <c r="G17" s="6">
        <v>685000</v>
      </c>
      <c r="H17" s="6">
        <v>180000</v>
      </c>
      <c r="I17" s="6">
        <v>11</v>
      </c>
      <c r="J17" s="6">
        <v>4</v>
      </c>
      <c r="K17" s="8">
        <v>5.7178832116788323</v>
      </c>
      <c r="L17" s="8">
        <v>5.6</v>
      </c>
      <c r="M17" s="8">
        <v>6</v>
      </c>
      <c r="N17" s="31">
        <v>5.6627777777777775</v>
      </c>
      <c r="O17" s="24">
        <v>5.6</v>
      </c>
      <c r="P17" s="24">
        <v>5.69</v>
      </c>
    </row>
    <row r="18" spans="1:16" x14ac:dyDescent="0.25">
      <c r="A18" s="5">
        <v>41648</v>
      </c>
      <c r="B18" s="5">
        <v>41649</v>
      </c>
      <c r="C18" s="5">
        <f t="shared" si="0"/>
        <v>41817</v>
      </c>
      <c r="D18" s="6">
        <v>182</v>
      </c>
      <c r="E18" s="7">
        <v>168</v>
      </c>
      <c r="F18" s="6">
        <v>70000</v>
      </c>
      <c r="G18" s="6">
        <v>110000</v>
      </c>
      <c r="H18" s="6">
        <v>70000</v>
      </c>
      <c r="I18" s="6">
        <v>3</v>
      </c>
      <c r="J18" s="6">
        <v>2</v>
      </c>
      <c r="K18" s="8">
        <v>6.2545454545454549</v>
      </c>
      <c r="L18" s="8">
        <v>6.2</v>
      </c>
      <c r="M18" s="8">
        <v>6.5</v>
      </c>
      <c r="N18" s="31">
        <v>6.2</v>
      </c>
      <c r="O18" s="24">
        <v>6.2</v>
      </c>
      <c r="P18" s="24">
        <v>6.2</v>
      </c>
    </row>
    <row r="19" spans="1:16" x14ac:dyDescent="0.25">
      <c r="A19" s="5">
        <v>41648</v>
      </c>
      <c r="B19" s="5">
        <v>41649</v>
      </c>
      <c r="C19" s="5">
        <f t="shared" si="0"/>
        <v>41999</v>
      </c>
      <c r="D19" s="6">
        <v>365</v>
      </c>
      <c r="E19" s="7">
        <v>350</v>
      </c>
      <c r="F19" s="6">
        <v>110000</v>
      </c>
      <c r="G19" s="6">
        <v>60000</v>
      </c>
      <c r="H19" s="6"/>
      <c r="I19" s="6">
        <v>1</v>
      </c>
      <c r="J19" s="6"/>
      <c r="K19" s="8">
        <v>7.35</v>
      </c>
      <c r="L19" s="8">
        <v>7.35</v>
      </c>
      <c r="M19" s="8">
        <v>7.35</v>
      </c>
      <c r="N19" s="31"/>
      <c r="O19" s="24"/>
      <c r="P19" s="24"/>
    </row>
    <row r="20" spans="1:16" x14ac:dyDescent="0.25">
      <c r="A20" s="5">
        <v>41648</v>
      </c>
      <c r="B20" s="5">
        <v>41649</v>
      </c>
      <c r="C20" s="5">
        <f t="shared" si="0"/>
        <v>42181</v>
      </c>
      <c r="D20" s="6">
        <v>546</v>
      </c>
      <c r="E20" s="7">
        <v>532</v>
      </c>
      <c r="F20" s="6">
        <v>50000</v>
      </c>
      <c r="G20" s="6"/>
      <c r="H20" s="6"/>
      <c r="I20" s="6"/>
      <c r="J20" s="6"/>
      <c r="K20" s="8"/>
      <c r="L20" s="8"/>
      <c r="M20" s="8"/>
      <c r="N20" s="31"/>
      <c r="O20" s="24"/>
      <c r="P20" s="24"/>
    </row>
    <row r="21" spans="1:16" x14ac:dyDescent="0.25">
      <c r="A21" s="9">
        <v>41683</v>
      </c>
      <c r="B21" s="9">
        <v>41684</v>
      </c>
      <c r="C21" s="9">
        <f t="shared" si="0"/>
        <v>41712</v>
      </c>
      <c r="D21" s="10">
        <v>35</v>
      </c>
      <c r="E21" s="11">
        <v>28</v>
      </c>
      <c r="F21" s="10">
        <v>400000</v>
      </c>
      <c r="G21" s="10">
        <v>566000</v>
      </c>
      <c r="H21" s="10">
        <v>400000</v>
      </c>
      <c r="I21" s="10">
        <v>13</v>
      </c>
      <c r="J21" s="10">
        <v>8</v>
      </c>
      <c r="K21" s="12">
        <v>5.6327561837455828</v>
      </c>
      <c r="L21" s="12">
        <v>5.57</v>
      </c>
      <c r="M21" s="12">
        <v>6</v>
      </c>
      <c r="N21" s="36">
        <v>5.6119250000000012</v>
      </c>
      <c r="O21" s="25">
        <v>5.57</v>
      </c>
      <c r="P21" s="25">
        <v>5.64</v>
      </c>
    </row>
    <row r="22" spans="1:16" x14ac:dyDescent="0.25">
      <c r="A22" s="9">
        <v>41683</v>
      </c>
      <c r="B22" s="9">
        <v>41684</v>
      </c>
      <c r="C22" s="9">
        <f t="shared" si="0"/>
        <v>41740</v>
      </c>
      <c r="D22" s="10">
        <v>63</v>
      </c>
      <c r="E22" s="11">
        <v>56</v>
      </c>
      <c r="F22" s="10">
        <v>350000</v>
      </c>
      <c r="G22" s="10">
        <v>435000</v>
      </c>
      <c r="H22" s="10">
        <v>350000</v>
      </c>
      <c r="I22" s="10">
        <v>8</v>
      </c>
      <c r="J22" s="10">
        <v>6</v>
      </c>
      <c r="K22" s="12">
        <v>5.8097701149425287</v>
      </c>
      <c r="L22" s="12">
        <v>5.75</v>
      </c>
      <c r="M22" s="12">
        <v>6</v>
      </c>
      <c r="N22" s="36">
        <v>5.7791428571428574</v>
      </c>
      <c r="O22" s="25">
        <v>5.75</v>
      </c>
      <c r="P22" s="25">
        <v>5.83</v>
      </c>
    </row>
    <row r="23" spans="1:16" x14ac:dyDescent="0.25">
      <c r="A23" s="9">
        <v>41683</v>
      </c>
      <c r="B23" s="9">
        <v>41684</v>
      </c>
      <c r="C23" s="9">
        <f t="shared" si="0"/>
        <v>41789</v>
      </c>
      <c r="D23" s="10">
        <v>91</v>
      </c>
      <c r="E23" s="11">
        <v>105</v>
      </c>
      <c r="F23" s="10">
        <v>300000</v>
      </c>
      <c r="G23" s="10">
        <v>500000</v>
      </c>
      <c r="H23" s="10">
        <v>300000</v>
      </c>
      <c r="I23" s="10">
        <v>6</v>
      </c>
      <c r="J23" s="10">
        <v>4</v>
      </c>
      <c r="K23" s="12">
        <v>6.2153999999999998</v>
      </c>
      <c r="L23" s="12">
        <v>6</v>
      </c>
      <c r="M23" s="12">
        <v>6.3</v>
      </c>
      <c r="N23" s="36">
        <v>6.1673333333333336</v>
      </c>
      <c r="O23" s="25">
        <v>6</v>
      </c>
      <c r="P23" s="25">
        <v>6.2</v>
      </c>
    </row>
    <row r="24" spans="1:16" x14ac:dyDescent="0.25">
      <c r="A24" s="9">
        <v>41683</v>
      </c>
      <c r="B24" s="9">
        <v>41684</v>
      </c>
      <c r="C24" s="9">
        <f t="shared" si="0"/>
        <v>42090</v>
      </c>
      <c r="D24" s="10">
        <v>365</v>
      </c>
      <c r="E24" s="11">
        <v>406</v>
      </c>
      <c r="F24" s="10">
        <v>100000</v>
      </c>
      <c r="G24" s="10">
        <v>145000</v>
      </c>
      <c r="H24" s="10">
        <v>100000</v>
      </c>
      <c r="I24" s="10">
        <v>3</v>
      </c>
      <c r="J24" s="10">
        <v>2</v>
      </c>
      <c r="K24" s="12">
        <v>7.9</v>
      </c>
      <c r="L24" s="12">
        <v>7.74</v>
      </c>
      <c r="M24" s="12">
        <v>8.25</v>
      </c>
      <c r="N24" s="36">
        <v>7.8049999999999997</v>
      </c>
      <c r="O24" s="25">
        <v>7.74</v>
      </c>
      <c r="P24" s="25">
        <v>8</v>
      </c>
    </row>
    <row r="25" spans="1:16" x14ac:dyDescent="0.25">
      <c r="A25" s="9">
        <v>41683</v>
      </c>
      <c r="B25" s="9">
        <v>41684</v>
      </c>
      <c r="C25" s="9">
        <f t="shared" si="0"/>
        <v>42272</v>
      </c>
      <c r="D25" s="10">
        <v>546</v>
      </c>
      <c r="E25" s="11">
        <v>588</v>
      </c>
      <c r="F25" s="10">
        <v>100000</v>
      </c>
      <c r="G25" s="10">
        <v>10000</v>
      </c>
      <c r="H25" s="10"/>
      <c r="I25" s="10">
        <v>1</v>
      </c>
      <c r="J25" s="10"/>
      <c r="K25" s="12">
        <v>8.4</v>
      </c>
      <c r="L25" s="12">
        <v>8.4</v>
      </c>
      <c r="M25" s="12">
        <v>8.4</v>
      </c>
      <c r="N25" s="36">
        <v>0</v>
      </c>
      <c r="O25" s="25">
        <v>0</v>
      </c>
      <c r="P25" s="25">
        <v>0</v>
      </c>
    </row>
    <row r="26" spans="1:16" x14ac:dyDescent="0.25">
      <c r="A26" s="5">
        <v>41711</v>
      </c>
      <c r="B26" s="5">
        <v>41712</v>
      </c>
      <c r="C26" s="5">
        <f t="shared" si="0"/>
        <v>41740</v>
      </c>
      <c r="D26" s="6">
        <v>35</v>
      </c>
      <c r="E26" s="7">
        <v>28</v>
      </c>
      <c r="F26" s="6">
        <v>400000</v>
      </c>
      <c r="G26" s="6">
        <v>375000</v>
      </c>
      <c r="H26" s="6">
        <v>205000</v>
      </c>
      <c r="I26" s="6">
        <v>12</v>
      </c>
      <c r="J26" s="6">
        <v>6</v>
      </c>
      <c r="K26" s="8">
        <v>5.8879999999999999</v>
      </c>
      <c r="L26" s="8">
        <v>5.79</v>
      </c>
      <c r="M26" s="8">
        <v>6.4</v>
      </c>
      <c r="N26" s="31">
        <v>5.8048780487804876</v>
      </c>
      <c r="O26" s="24">
        <v>5.79</v>
      </c>
      <c r="P26" s="24">
        <v>5.85</v>
      </c>
    </row>
    <row r="27" spans="1:16" x14ac:dyDescent="0.25">
      <c r="A27" s="5">
        <v>41711</v>
      </c>
      <c r="B27" s="5">
        <v>41712</v>
      </c>
      <c r="C27" s="5">
        <f t="shared" si="0"/>
        <v>41817</v>
      </c>
      <c r="D27" s="6">
        <v>91</v>
      </c>
      <c r="E27" s="7">
        <v>105</v>
      </c>
      <c r="F27" s="6">
        <v>150000</v>
      </c>
      <c r="G27" s="6">
        <v>315000</v>
      </c>
      <c r="H27" s="6">
        <v>150000</v>
      </c>
      <c r="I27" s="6">
        <v>7</v>
      </c>
      <c r="J27" s="6">
        <v>5</v>
      </c>
      <c r="K27" s="8">
        <v>6.3063492063492061</v>
      </c>
      <c r="L27" s="8">
        <v>6.05</v>
      </c>
      <c r="M27" s="8">
        <v>6.45</v>
      </c>
      <c r="N27" s="31">
        <v>6.1733333333333329</v>
      </c>
      <c r="O27" s="24">
        <v>6.05</v>
      </c>
      <c r="P27" s="24">
        <v>6.2</v>
      </c>
    </row>
    <row r="28" spans="1:16" x14ac:dyDescent="0.25">
      <c r="A28" s="5">
        <v>41711</v>
      </c>
      <c r="B28" s="5">
        <v>41712</v>
      </c>
      <c r="C28" s="5">
        <f t="shared" si="0"/>
        <v>41908</v>
      </c>
      <c r="D28" s="6">
        <v>182</v>
      </c>
      <c r="E28" s="7">
        <v>196</v>
      </c>
      <c r="F28" s="6">
        <v>200000</v>
      </c>
      <c r="G28" s="6">
        <v>400000</v>
      </c>
      <c r="H28" s="6">
        <v>185000</v>
      </c>
      <c r="I28" s="6">
        <v>5</v>
      </c>
      <c r="J28" s="6">
        <v>3</v>
      </c>
      <c r="K28" s="8">
        <v>6.9206250000000002</v>
      </c>
      <c r="L28" s="8">
        <v>6.75</v>
      </c>
      <c r="M28" s="8">
        <v>7.05</v>
      </c>
      <c r="N28" s="31">
        <v>6.7743243243243247</v>
      </c>
      <c r="O28" s="24">
        <v>6.75</v>
      </c>
      <c r="P28" s="24">
        <v>6.9</v>
      </c>
    </row>
    <row r="29" spans="1:16" x14ac:dyDescent="0.25">
      <c r="A29" s="5">
        <v>41711</v>
      </c>
      <c r="B29" s="5">
        <v>41712</v>
      </c>
      <c r="C29" s="5">
        <f t="shared" si="0"/>
        <v>42090</v>
      </c>
      <c r="D29" s="6">
        <v>365</v>
      </c>
      <c r="E29" s="7">
        <v>378</v>
      </c>
      <c r="F29" s="6">
        <v>100000</v>
      </c>
      <c r="G29" s="6">
        <v>205000</v>
      </c>
      <c r="H29" s="6">
        <v>80000</v>
      </c>
      <c r="I29" s="6">
        <v>4</v>
      </c>
      <c r="J29" s="6">
        <v>2</v>
      </c>
      <c r="K29" s="8">
        <v>8.0670731707317067</v>
      </c>
      <c r="L29" s="8">
        <v>8</v>
      </c>
      <c r="M29" s="8">
        <v>8.15</v>
      </c>
      <c r="N29" s="31">
        <v>8</v>
      </c>
      <c r="O29" s="24">
        <v>8</v>
      </c>
      <c r="P29" s="24">
        <v>8</v>
      </c>
    </row>
    <row r="30" spans="1:16" x14ac:dyDescent="0.25">
      <c r="A30" s="5">
        <v>41711</v>
      </c>
      <c r="B30" s="5">
        <v>41712</v>
      </c>
      <c r="C30" s="5">
        <f t="shared" si="0"/>
        <v>42272</v>
      </c>
      <c r="D30" s="6">
        <v>546</v>
      </c>
      <c r="E30" s="7">
        <v>560</v>
      </c>
      <c r="F30" s="6">
        <v>50000</v>
      </c>
      <c r="G30" s="6">
        <v>50000</v>
      </c>
      <c r="H30" s="6">
        <v>50000</v>
      </c>
      <c r="I30" s="6">
        <v>1</v>
      </c>
      <c r="J30" s="6">
        <v>1</v>
      </c>
      <c r="K30" s="8">
        <v>8.3000000000000007</v>
      </c>
      <c r="L30" s="8">
        <v>8.3000000000000007</v>
      </c>
      <c r="M30" s="8">
        <v>8.3000000000000007</v>
      </c>
      <c r="N30" s="31">
        <v>8.3000000000000007</v>
      </c>
      <c r="O30" s="24">
        <v>8.3000000000000007</v>
      </c>
      <c r="P30" s="24">
        <v>8.3000000000000007</v>
      </c>
    </row>
    <row r="31" spans="1:16" x14ac:dyDescent="0.25">
      <c r="A31" s="9">
        <v>41725</v>
      </c>
      <c r="B31" s="9">
        <v>41726</v>
      </c>
      <c r="C31" s="9">
        <f t="shared" si="0"/>
        <v>41789</v>
      </c>
      <c r="D31" s="10">
        <v>63</v>
      </c>
      <c r="E31" s="11">
        <v>63</v>
      </c>
      <c r="F31" s="10">
        <v>350000</v>
      </c>
      <c r="G31" s="10">
        <v>215000</v>
      </c>
      <c r="H31" s="10">
        <v>205000</v>
      </c>
      <c r="I31" s="10">
        <v>4</v>
      </c>
      <c r="J31" s="10">
        <v>3</v>
      </c>
      <c r="K31" s="12">
        <v>6.0883720930232554</v>
      </c>
      <c r="L31" s="12">
        <v>6.08</v>
      </c>
      <c r="M31" s="12">
        <v>6.2</v>
      </c>
      <c r="N31" s="36">
        <v>6.0829268292682928</v>
      </c>
      <c r="O31" s="25">
        <v>6.08</v>
      </c>
      <c r="P31" s="25">
        <v>6.1</v>
      </c>
    </row>
    <row r="32" spans="1:16" x14ac:dyDescent="0.25">
      <c r="A32" s="9">
        <v>41725</v>
      </c>
      <c r="B32" s="9">
        <v>41726</v>
      </c>
      <c r="C32" s="9">
        <f t="shared" si="0"/>
        <v>41817</v>
      </c>
      <c r="D32" s="10">
        <v>91</v>
      </c>
      <c r="E32" s="11">
        <v>91</v>
      </c>
      <c r="F32" s="10">
        <v>200000</v>
      </c>
      <c r="G32" s="10">
        <v>150000</v>
      </c>
      <c r="H32" s="10">
        <v>150000</v>
      </c>
      <c r="I32" s="10">
        <v>5</v>
      </c>
      <c r="J32" s="10">
        <v>5</v>
      </c>
      <c r="K32" s="12">
        <v>6.2433333333333332</v>
      </c>
      <c r="L32" s="12">
        <v>6.15</v>
      </c>
      <c r="M32" s="12">
        <v>6.3</v>
      </c>
      <c r="N32" s="36">
        <v>6.2433333333333332</v>
      </c>
      <c r="O32" s="25">
        <v>6.15</v>
      </c>
      <c r="P32" s="25">
        <v>6.3</v>
      </c>
    </row>
    <row r="33" spans="1:16" x14ac:dyDescent="0.25">
      <c r="A33" s="9">
        <v>41725</v>
      </c>
      <c r="B33" s="9">
        <v>41726</v>
      </c>
      <c r="C33" s="9">
        <f t="shared" si="0"/>
        <v>41908</v>
      </c>
      <c r="D33" s="10">
        <v>182</v>
      </c>
      <c r="E33" s="11">
        <v>182</v>
      </c>
      <c r="F33" s="10">
        <v>400000</v>
      </c>
      <c r="G33" s="10">
        <v>580000</v>
      </c>
      <c r="H33" s="10">
        <v>400000</v>
      </c>
      <c r="I33" s="10">
        <v>7</v>
      </c>
      <c r="J33" s="10">
        <v>5</v>
      </c>
      <c r="K33" s="12">
        <v>6.727586206896552</v>
      </c>
      <c r="L33" s="12">
        <v>6.68</v>
      </c>
      <c r="M33" s="12">
        <v>6.8</v>
      </c>
      <c r="N33" s="36">
        <v>6.69625</v>
      </c>
      <c r="O33" s="25">
        <v>6.68</v>
      </c>
      <c r="P33" s="25">
        <v>6.75</v>
      </c>
    </row>
    <row r="34" spans="1:16" x14ac:dyDescent="0.25">
      <c r="A34" s="9">
        <v>41725</v>
      </c>
      <c r="B34" s="9">
        <v>41726</v>
      </c>
      <c r="C34" s="9">
        <f t="shared" si="0"/>
        <v>42090</v>
      </c>
      <c r="D34" s="10">
        <v>365</v>
      </c>
      <c r="E34" s="11">
        <v>364</v>
      </c>
      <c r="F34" s="10">
        <v>350000</v>
      </c>
      <c r="G34" s="10">
        <v>750000</v>
      </c>
      <c r="H34" s="10">
        <v>350000</v>
      </c>
      <c r="I34" s="10">
        <v>8</v>
      </c>
      <c r="J34" s="10">
        <v>3</v>
      </c>
      <c r="K34" s="12">
        <v>7.8914666666666671</v>
      </c>
      <c r="L34" s="12">
        <v>7.8</v>
      </c>
      <c r="M34" s="12">
        <v>8</v>
      </c>
      <c r="N34" s="36">
        <v>7.8511428571428574</v>
      </c>
      <c r="O34" s="25">
        <v>7.8</v>
      </c>
      <c r="P34" s="25">
        <v>7.89</v>
      </c>
    </row>
    <row r="35" spans="1:16" x14ac:dyDescent="0.25">
      <c r="A35" s="9">
        <v>41725</v>
      </c>
      <c r="B35" s="9">
        <v>41726</v>
      </c>
      <c r="C35" s="9">
        <f t="shared" si="0"/>
        <v>42272</v>
      </c>
      <c r="D35" s="10">
        <v>546</v>
      </c>
      <c r="E35" s="11">
        <v>546</v>
      </c>
      <c r="F35" s="10">
        <v>50000</v>
      </c>
      <c r="G35" s="10">
        <v>120000</v>
      </c>
      <c r="H35" s="10">
        <v>50000</v>
      </c>
      <c r="I35" s="10">
        <v>3</v>
      </c>
      <c r="J35" s="10">
        <v>1</v>
      </c>
      <c r="K35" s="12">
        <v>8.25</v>
      </c>
      <c r="L35" s="12">
        <v>8.1999999999999993</v>
      </c>
      <c r="M35" s="12">
        <v>8.3000000000000007</v>
      </c>
      <c r="N35" s="36">
        <v>8.1999999999999993</v>
      </c>
      <c r="O35" s="25">
        <v>8.1999999999999993</v>
      </c>
      <c r="P35" s="25">
        <v>8.1999999999999993</v>
      </c>
    </row>
    <row r="36" spans="1:16" x14ac:dyDescent="0.25">
      <c r="A36" s="5">
        <v>41739</v>
      </c>
      <c r="B36" s="5">
        <v>41740</v>
      </c>
      <c r="C36" s="5">
        <f t="shared" si="0"/>
        <v>41789</v>
      </c>
      <c r="D36" s="6">
        <v>63</v>
      </c>
      <c r="E36" s="7">
        <v>49</v>
      </c>
      <c r="F36" s="6">
        <v>350000</v>
      </c>
      <c r="G36" s="6">
        <v>420000</v>
      </c>
      <c r="H36" s="6">
        <v>320000</v>
      </c>
      <c r="I36" s="6">
        <v>7</v>
      </c>
      <c r="J36" s="6">
        <v>5</v>
      </c>
      <c r="K36" s="8">
        <v>5.92</v>
      </c>
      <c r="L36" s="8">
        <v>5.83</v>
      </c>
      <c r="M36" s="8">
        <v>6.15</v>
      </c>
      <c r="N36" s="31">
        <v>5.8481249999999996</v>
      </c>
      <c r="O36" s="24">
        <v>5.83</v>
      </c>
      <c r="P36" s="24">
        <v>5.9</v>
      </c>
    </row>
    <row r="37" spans="1:16" x14ac:dyDescent="0.25">
      <c r="A37" s="5">
        <v>41739</v>
      </c>
      <c r="B37" s="5">
        <v>41740</v>
      </c>
      <c r="C37" s="5">
        <f t="shared" si="0"/>
        <v>41845</v>
      </c>
      <c r="D37" s="6">
        <v>91</v>
      </c>
      <c r="E37" s="7">
        <v>105</v>
      </c>
      <c r="F37" s="6">
        <v>300000</v>
      </c>
      <c r="G37" s="6">
        <v>410000</v>
      </c>
      <c r="H37" s="6">
        <v>300000</v>
      </c>
      <c r="I37" s="6">
        <v>7</v>
      </c>
      <c r="J37" s="6">
        <v>6</v>
      </c>
      <c r="K37" s="8">
        <v>6.1378048780487804</v>
      </c>
      <c r="L37" s="8">
        <v>6.08</v>
      </c>
      <c r="M37" s="8">
        <v>6.3</v>
      </c>
      <c r="N37" s="31">
        <v>6.1233333333333331</v>
      </c>
      <c r="O37" s="24">
        <v>6.08</v>
      </c>
      <c r="P37" s="24">
        <v>6.15</v>
      </c>
    </row>
    <row r="38" spans="1:16" x14ac:dyDescent="0.25">
      <c r="A38" s="5">
        <v>41739</v>
      </c>
      <c r="B38" s="5">
        <v>41740</v>
      </c>
      <c r="C38" s="5">
        <f t="shared" si="0"/>
        <v>42090</v>
      </c>
      <c r="D38" s="6">
        <v>365</v>
      </c>
      <c r="E38" s="7">
        <v>350</v>
      </c>
      <c r="F38" s="6">
        <v>150000</v>
      </c>
      <c r="G38" s="6">
        <v>320000</v>
      </c>
      <c r="H38" s="6">
        <v>150000</v>
      </c>
      <c r="I38" s="6">
        <v>5</v>
      </c>
      <c r="J38" s="6">
        <v>1</v>
      </c>
      <c r="K38" s="8">
        <v>7.6546874999999996</v>
      </c>
      <c r="L38" s="8">
        <v>7.6</v>
      </c>
      <c r="M38" s="8">
        <v>7.8</v>
      </c>
      <c r="N38" s="31">
        <v>7.6</v>
      </c>
      <c r="O38" s="24">
        <v>7.6</v>
      </c>
      <c r="P38" s="24">
        <v>7.6</v>
      </c>
    </row>
    <row r="39" spans="1:16" x14ac:dyDescent="0.25">
      <c r="A39" s="5">
        <v>41739</v>
      </c>
      <c r="B39" s="5">
        <v>41740</v>
      </c>
      <c r="C39" s="5">
        <f t="shared" si="0"/>
        <v>42272</v>
      </c>
      <c r="D39" s="6">
        <v>546</v>
      </c>
      <c r="E39" s="7">
        <v>532</v>
      </c>
      <c r="F39" s="6">
        <v>50000</v>
      </c>
      <c r="G39" s="6">
        <v>130000</v>
      </c>
      <c r="H39" s="6">
        <v>50000</v>
      </c>
      <c r="I39" s="6">
        <v>3</v>
      </c>
      <c r="J39" s="6">
        <v>1</v>
      </c>
      <c r="K39" s="8">
        <v>8.092307692307692</v>
      </c>
      <c r="L39" s="8">
        <v>8.0500000000000007</v>
      </c>
      <c r="M39" s="8">
        <v>8.15</v>
      </c>
      <c r="N39" s="31">
        <v>8.0500000000000007</v>
      </c>
      <c r="O39" s="24">
        <v>8.0500000000000007</v>
      </c>
      <c r="P39" s="24">
        <v>8.0500000000000007</v>
      </c>
    </row>
    <row r="40" spans="1:16" x14ac:dyDescent="0.25">
      <c r="A40" s="9">
        <v>41788</v>
      </c>
      <c r="B40" s="9">
        <v>41789</v>
      </c>
      <c r="C40" s="9">
        <f t="shared" si="0"/>
        <v>41817</v>
      </c>
      <c r="D40" s="10">
        <v>35</v>
      </c>
      <c r="E40" s="11">
        <v>28</v>
      </c>
      <c r="F40" s="10">
        <v>100000</v>
      </c>
      <c r="G40" s="10">
        <v>67000</v>
      </c>
      <c r="H40" s="10">
        <v>67000</v>
      </c>
      <c r="I40" s="10">
        <v>4</v>
      </c>
      <c r="J40" s="10">
        <v>4</v>
      </c>
      <c r="K40" s="12">
        <v>5.8074626865671641</v>
      </c>
      <c r="L40" s="12">
        <v>5.8</v>
      </c>
      <c r="M40" s="12">
        <v>5.9</v>
      </c>
      <c r="N40" s="12">
        <v>5.8074626865671641</v>
      </c>
      <c r="O40" s="25">
        <v>5.8</v>
      </c>
      <c r="P40" s="33">
        <v>5.9</v>
      </c>
    </row>
    <row r="41" spans="1:16" x14ac:dyDescent="0.25">
      <c r="A41" s="9">
        <v>41788</v>
      </c>
      <c r="B41" s="9">
        <v>41789</v>
      </c>
      <c r="C41" s="9">
        <f t="shared" si="0"/>
        <v>41845</v>
      </c>
      <c r="D41" s="10">
        <v>63</v>
      </c>
      <c r="E41" s="11">
        <v>56</v>
      </c>
      <c r="F41" s="10">
        <v>100000</v>
      </c>
      <c r="G41" s="10">
        <v>128000</v>
      </c>
      <c r="H41" s="10">
        <v>98000</v>
      </c>
      <c r="I41" s="10">
        <v>6</v>
      </c>
      <c r="J41" s="10">
        <v>5</v>
      </c>
      <c r="K41" s="12">
        <v>5.9053906249999999</v>
      </c>
      <c r="L41" s="12">
        <v>5.83</v>
      </c>
      <c r="M41" s="12">
        <v>6</v>
      </c>
      <c r="N41" s="12">
        <v>5.8764285714285718</v>
      </c>
      <c r="O41" s="25">
        <v>5.83</v>
      </c>
      <c r="P41" s="33">
        <v>5.98</v>
      </c>
    </row>
    <row r="42" spans="1:16" x14ac:dyDescent="0.25">
      <c r="A42" s="9">
        <v>41788</v>
      </c>
      <c r="B42" s="9">
        <v>41789</v>
      </c>
      <c r="C42" s="9">
        <f t="shared" si="0"/>
        <v>41880</v>
      </c>
      <c r="D42" s="10">
        <v>91</v>
      </c>
      <c r="E42" s="11">
        <v>91</v>
      </c>
      <c r="F42" s="10">
        <v>100000</v>
      </c>
      <c r="G42" s="10">
        <v>130000</v>
      </c>
      <c r="H42" s="10">
        <v>100000</v>
      </c>
      <c r="I42" s="10">
        <v>5</v>
      </c>
      <c r="J42" s="10">
        <v>4</v>
      </c>
      <c r="K42" s="12">
        <v>6.0415384615384617</v>
      </c>
      <c r="L42" s="12">
        <v>5.9</v>
      </c>
      <c r="M42" s="12">
        <v>6.2</v>
      </c>
      <c r="N42" s="12">
        <v>5.9939999999999998</v>
      </c>
      <c r="O42" s="25">
        <v>5.9</v>
      </c>
      <c r="P42" s="33">
        <v>6.15</v>
      </c>
    </row>
    <row r="43" spans="1:16" x14ac:dyDescent="0.25">
      <c r="A43" s="9">
        <v>41788</v>
      </c>
      <c r="B43" s="9">
        <v>41789</v>
      </c>
      <c r="C43" s="9">
        <f t="shared" si="0"/>
        <v>41971</v>
      </c>
      <c r="D43" s="10">
        <v>182</v>
      </c>
      <c r="E43" s="11">
        <v>182</v>
      </c>
      <c r="F43" s="10">
        <v>250000</v>
      </c>
      <c r="G43" s="10">
        <v>625000</v>
      </c>
      <c r="H43" s="10">
        <v>245000</v>
      </c>
      <c r="I43" s="10">
        <v>7</v>
      </c>
      <c r="J43" s="10">
        <v>3</v>
      </c>
      <c r="K43" s="12">
        <v>6.4761600000000001</v>
      </c>
      <c r="L43" s="12">
        <v>6</v>
      </c>
      <c r="M43" s="12">
        <v>6.7</v>
      </c>
      <c r="N43" s="12">
        <v>6.1718367346938772</v>
      </c>
      <c r="O43" s="25">
        <v>6</v>
      </c>
      <c r="P43" s="33">
        <v>6.25</v>
      </c>
    </row>
    <row r="44" spans="1:16" x14ac:dyDescent="0.25">
      <c r="A44" s="9">
        <v>41788</v>
      </c>
      <c r="B44" s="9">
        <v>41789</v>
      </c>
      <c r="C44" s="9">
        <f t="shared" si="0"/>
        <v>42153</v>
      </c>
      <c r="D44" s="10">
        <v>365</v>
      </c>
      <c r="E44" s="11">
        <v>364</v>
      </c>
      <c r="F44" s="10">
        <v>250000</v>
      </c>
      <c r="G44" s="10">
        <v>335000</v>
      </c>
      <c r="H44" s="10">
        <v>210000</v>
      </c>
      <c r="I44" s="10">
        <v>6</v>
      </c>
      <c r="J44" s="10">
        <v>3</v>
      </c>
      <c r="K44" s="12">
        <v>7.2211940298507464</v>
      </c>
      <c r="L44" s="12">
        <v>6.75</v>
      </c>
      <c r="M44" s="12">
        <v>7.8</v>
      </c>
      <c r="N44" s="12">
        <v>6.9480952380952381</v>
      </c>
      <c r="O44" s="25">
        <v>6.75</v>
      </c>
      <c r="P44" s="33">
        <v>6.99</v>
      </c>
    </row>
    <row r="45" spans="1:16" x14ac:dyDescent="0.25">
      <c r="A45" s="9">
        <v>41788</v>
      </c>
      <c r="B45" s="9">
        <v>41789</v>
      </c>
      <c r="C45" s="9">
        <f t="shared" si="0"/>
        <v>42335</v>
      </c>
      <c r="D45" s="10">
        <v>546</v>
      </c>
      <c r="E45" s="11">
        <v>546</v>
      </c>
      <c r="F45" s="10">
        <v>100000</v>
      </c>
      <c r="G45" s="10">
        <v>301000</v>
      </c>
      <c r="H45" s="10">
        <v>99000</v>
      </c>
      <c r="I45" s="10">
        <v>7</v>
      </c>
      <c r="J45" s="10">
        <v>1</v>
      </c>
      <c r="K45" s="12">
        <v>7.5389036544850496</v>
      </c>
      <c r="L45" s="12">
        <v>6.99</v>
      </c>
      <c r="M45" s="12">
        <v>8.1</v>
      </c>
      <c r="N45" s="12">
        <v>6.99</v>
      </c>
      <c r="O45" s="25">
        <v>6.99</v>
      </c>
      <c r="P45" s="33">
        <v>6.99</v>
      </c>
    </row>
    <row r="46" spans="1:16" x14ac:dyDescent="0.25">
      <c r="A46" s="5">
        <v>41816</v>
      </c>
      <c r="B46" s="5">
        <v>41817</v>
      </c>
      <c r="C46" s="5">
        <f t="shared" si="0"/>
        <v>41845</v>
      </c>
      <c r="D46" s="6">
        <v>35</v>
      </c>
      <c r="E46" s="7">
        <v>28</v>
      </c>
      <c r="F46" s="6">
        <v>100000</v>
      </c>
      <c r="G46" s="6">
        <v>193000</v>
      </c>
      <c r="H46" s="6">
        <v>100000</v>
      </c>
      <c r="I46" s="6">
        <v>6</v>
      </c>
      <c r="J46" s="6">
        <v>3</v>
      </c>
      <c r="K46" s="8">
        <v>5.8242487046632121</v>
      </c>
      <c r="L46" s="8">
        <v>5.8</v>
      </c>
      <c r="M46" s="8">
        <v>5.9</v>
      </c>
      <c r="N46" s="8">
        <v>5.8049999999999997</v>
      </c>
      <c r="O46" s="24">
        <v>5.8</v>
      </c>
      <c r="P46" s="32">
        <v>5.81</v>
      </c>
    </row>
    <row r="47" spans="1:16" x14ac:dyDescent="0.25">
      <c r="A47" s="5">
        <v>41816</v>
      </c>
      <c r="B47" s="5">
        <v>41817</v>
      </c>
      <c r="C47" s="5">
        <f t="shared" si="0"/>
        <v>41880</v>
      </c>
      <c r="D47" s="6">
        <v>63</v>
      </c>
      <c r="E47" s="7">
        <v>63</v>
      </c>
      <c r="F47" s="6">
        <v>200000</v>
      </c>
      <c r="G47" s="6">
        <v>294000</v>
      </c>
      <c r="H47" s="6">
        <v>200000</v>
      </c>
      <c r="I47" s="6">
        <v>8</v>
      </c>
      <c r="J47" s="6">
        <v>3</v>
      </c>
      <c r="K47" s="8">
        <v>5.8550000000000004</v>
      </c>
      <c r="L47" s="8">
        <v>5.83</v>
      </c>
      <c r="M47" s="8">
        <v>6</v>
      </c>
      <c r="N47" s="8">
        <v>5.8300999999999998</v>
      </c>
      <c r="O47" s="24">
        <v>5.83</v>
      </c>
      <c r="P47" s="32">
        <v>5.85</v>
      </c>
    </row>
    <row r="48" spans="1:16" x14ac:dyDescent="0.25">
      <c r="A48" s="5">
        <v>41816</v>
      </c>
      <c r="B48" s="5">
        <v>41817</v>
      </c>
      <c r="C48" s="5">
        <f t="shared" si="0"/>
        <v>41908</v>
      </c>
      <c r="D48" s="6">
        <v>91</v>
      </c>
      <c r="E48" s="7">
        <v>91</v>
      </c>
      <c r="F48" s="6">
        <v>200000</v>
      </c>
      <c r="G48" s="6">
        <v>330000</v>
      </c>
      <c r="H48" s="6">
        <v>200000</v>
      </c>
      <c r="I48" s="6">
        <v>5</v>
      </c>
      <c r="J48" s="6">
        <v>3</v>
      </c>
      <c r="K48" s="8">
        <v>5.916818181818182</v>
      </c>
      <c r="L48" s="8">
        <v>5.89</v>
      </c>
      <c r="M48" s="8">
        <v>6.13</v>
      </c>
      <c r="N48" s="8">
        <v>5.8905000000000003</v>
      </c>
      <c r="O48" s="24">
        <v>5.89</v>
      </c>
      <c r="P48" s="32">
        <v>5.9</v>
      </c>
    </row>
    <row r="49" spans="1:16" x14ac:dyDescent="0.25">
      <c r="A49" s="5">
        <v>41816</v>
      </c>
      <c r="B49" s="5">
        <v>41817</v>
      </c>
      <c r="C49" s="5">
        <f t="shared" si="0"/>
        <v>41999</v>
      </c>
      <c r="D49" s="6">
        <v>182</v>
      </c>
      <c r="E49" s="7">
        <v>182</v>
      </c>
      <c r="F49" s="6">
        <v>400000</v>
      </c>
      <c r="G49" s="6">
        <v>805000</v>
      </c>
      <c r="H49" s="6">
        <v>400000</v>
      </c>
      <c r="I49" s="6">
        <v>8</v>
      </c>
      <c r="J49" s="6">
        <v>2</v>
      </c>
      <c r="K49" s="8">
        <v>6.0674534161490685</v>
      </c>
      <c r="L49" s="8">
        <v>6</v>
      </c>
      <c r="M49" s="8">
        <v>6.33</v>
      </c>
      <c r="N49" s="8">
        <v>6</v>
      </c>
      <c r="O49" s="24">
        <v>6</v>
      </c>
      <c r="P49" s="32">
        <v>6</v>
      </c>
    </row>
    <row r="50" spans="1:16" x14ac:dyDescent="0.25">
      <c r="A50" s="5">
        <v>41816</v>
      </c>
      <c r="B50" s="5">
        <v>41817</v>
      </c>
      <c r="C50" s="5">
        <f t="shared" si="0"/>
        <v>42181</v>
      </c>
      <c r="D50" s="6">
        <v>365</v>
      </c>
      <c r="E50" s="7">
        <v>364</v>
      </c>
      <c r="F50" s="6">
        <v>400000</v>
      </c>
      <c r="G50" s="6">
        <v>250000</v>
      </c>
      <c r="H50" s="6">
        <v>250000</v>
      </c>
      <c r="I50" s="6">
        <v>4</v>
      </c>
      <c r="J50" s="6">
        <v>4</v>
      </c>
      <c r="K50" s="8">
        <v>6.9550000000000001</v>
      </c>
      <c r="L50" s="8">
        <v>6.9</v>
      </c>
      <c r="M50" s="8">
        <v>6.97</v>
      </c>
      <c r="N50" s="8">
        <v>6.9550000000000001</v>
      </c>
      <c r="O50" s="24">
        <v>6.9</v>
      </c>
      <c r="P50" s="32">
        <v>6.97</v>
      </c>
    </row>
    <row r="51" spans="1:16" x14ac:dyDescent="0.25">
      <c r="A51" s="5">
        <v>41816</v>
      </c>
      <c r="B51" s="5">
        <v>41817</v>
      </c>
      <c r="C51" s="5">
        <f t="shared" si="0"/>
        <v>42335</v>
      </c>
      <c r="D51" s="6">
        <v>546</v>
      </c>
      <c r="E51" s="7">
        <v>518</v>
      </c>
      <c r="F51" s="6">
        <v>400000</v>
      </c>
      <c r="G51" s="6">
        <v>525000</v>
      </c>
      <c r="H51" s="6">
        <v>400000</v>
      </c>
      <c r="I51" s="6">
        <v>4</v>
      </c>
      <c r="J51" s="6">
        <v>3</v>
      </c>
      <c r="K51" s="8">
        <v>6.8795238095238096</v>
      </c>
      <c r="L51" s="8">
        <v>6.57</v>
      </c>
      <c r="M51" s="8">
        <v>7.27</v>
      </c>
      <c r="N51" s="8">
        <v>6.7575000000000003</v>
      </c>
      <c r="O51" s="24">
        <v>6.57</v>
      </c>
      <c r="P51" s="32">
        <v>6.84</v>
      </c>
    </row>
    <row r="52" spans="1:16" x14ac:dyDescent="0.25">
      <c r="A52" s="9">
        <v>41844</v>
      </c>
      <c r="B52" s="9">
        <v>41845</v>
      </c>
      <c r="C52" s="9">
        <f t="shared" si="0"/>
        <v>41880</v>
      </c>
      <c r="D52" s="10">
        <v>35</v>
      </c>
      <c r="E52" s="11">
        <v>35</v>
      </c>
      <c r="F52" s="10">
        <v>100000</v>
      </c>
      <c r="G52" s="10">
        <v>195000</v>
      </c>
      <c r="H52" s="10">
        <v>95000</v>
      </c>
      <c r="I52" s="10">
        <v>3</v>
      </c>
      <c r="J52" s="10">
        <v>2</v>
      </c>
      <c r="K52" s="12">
        <v>5.8979487179487178</v>
      </c>
      <c r="L52" s="12">
        <v>5.79</v>
      </c>
      <c r="M52" s="12">
        <v>6</v>
      </c>
      <c r="N52" s="12">
        <v>5.7905263157894735</v>
      </c>
      <c r="O52" s="25">
        <v>5.79</v>
      </c>
      <c r="P52" s="33">
        <v>5.8</v>
      </c>
    </row>
    <row r="53" spans="1:16" x14ac:dyDescent="0.25">
      <c r="A53" s="9">
        <v>41844</v>
      </c>
      <c r="B53" s="9">
        <v>41845</v>
      </c>
      <c r="C53" s="9">
        <f t="shared" si="0"/>
        <v>41908</v>
      </c>
      <c r="D53" s="10">
        <v>63</v>
      </c>
      <c r="E53" s="11">
        <v>63</v>
      </c>
      <c r="F53" s="10">
        <v>100000</v>
      </c>
      <c r="G53" s="10">
        <v>228000</v>
      </c>
      <c r="H53" s="10">
        <v>100000</v>
      </c>
      <c r="I53" s="10">
        <v>4</v>
      </c>
      <c r="J53" s="10">
        <v>2</v>
      </c>
      <c r="K53" s="12">
        <v>6.0282456140350877</v>
      </c>
      <c r="L53" s="12">
        <v>5.8</v>
      </c>
      <c r="M53" s="12">
        <v>6.3</v>
      </c>
      <c r="N53" s="12">
        <v>5.8140000000000001</v>
      </c>
      <c r="O53" s="25">
        <v>5.8</v>
      </c>
      <c r="P53" s="33">
        <v>5.82</v>
      </c>
    </row>
    <row r="54" spans="1:16" x14ac:dyDescent="0.25">
      <c r="A54" s="9">
        <v>41844</v>
      </c>
      <c r="B54" s="9">
        <v>41845</v>
      </c>
      <c r="C54" s="9">
        <f t="shared" si="0"/>
        <v>41943</v>
      </c>
      <c r="D54" s="10">
        <v>91</v>
      </c>
      <c r="E54" s="11">
        <v>98</v>
      </c>
      <c r="F54" s="10">
        <v>100000</v>
      </c>
      <c r="G54" s="10">
        <v>235000</v>
      </c>
      <c r="H54" s="10">
        <v>100000</v>
      </c>
      <c r="I54" s="10">
        <v>5</v>
      </c>
      <c r="J54" s="10">
        <v>4</v>
      </c>
      <c r="K54" s="12">
        <v>5.8661702127659572</v>
      </c>
      <c r="L54" s="12">
        <v>5.83</v>
      </c>
      <c r="M54" s="12">
        <v>5.9</v>
      </c>
      <c r="N54" s="12">
        <v>5.8579999999999997</v>
      </c>
      <c r="O54" s="25">
        <v>5.83</v>
      </c>
      <c r="P54" s="33">
        <v>5.87</v>
      </c>
    </row>
    <row r="55" spans="1:16" x14ac:dyDescent="0.25">
      <c r="A55" s="9">
        <v>41844</v>
      </c>
      <c r="B55" s="9">
        <v>41845</v>
      </c>
      <c r="C55" s="9">
        <f t="shared" si="0"/>
        <v>42034</v>
      </c>
      <c r="D55" s="10">
        <v>182</v>
      </c>
      <c r="E55" s="11">
        <v>189</v>
      </c>
      <c r="F55" s="10">
        <v>150000</v>
      </c>
      <c r="G55" s="10">
        <v>385000</v>
      </c>
      <c r="H55" s="10">
        <v>150000</v>
      </c>
      <c r="I55" s="10">
        <v>5</v>
      </c>
      <c r="J55" s="10">
        <v>3</v>
      </c>
      <c r="K55" s="12">
        <v>6.1728571428571426</v>
      </c>
      <c r="L55" s="12">
        <v>5.95</v>
      </c>
      <c r="M55" s="12">
        <v>6.75</v>
      </c>
      <c r="N55" s="12">
        <v>5.9526666666666666</v>
      </c>
      <c r="O55" s="25">
        <v>5.95</v>
      </c>
      <c r="P55" s="33">
        <v>5.97</v>
      </c>
    </row>
    <row r="56" spans="1:16" x14ac:dyDescent="0.25">
      <c r="A56" s="9">
        <v>41844</v>
      </c>
      <c r="B56" s="9">
        <v>41845</v>
      </c>
      <c r="C56" s="9">
        <f t="shared" si="0"/>
        <v>42216</v>
      </c>
      <c r="D56" s="10">
        <v>365</v>
      </c>
      <c r="E56" s="11">
        <v>371</v>
      </c>
      <c r="F56" s="10">
        <v>150000</v>
      </c>
      <c r="G56" s="10">
        <v>130000</v>
      </c>
      <c r="H56" s="10">
        <v>30000</v>
      </c>
      <c r="I56" s="10">
        <v>2</v>
      </c>
      <c r="J56" s="10">
        <v>1</v>
      </c>
      <c r="K56" s="12">
        <v>7.563076923076923</v>
      </c>
      <c r="L56" s="12">
        <v>6.94</v>
      </c>
      <c r="M56" s="12">
        <v>7.75</v>
      </c>
      <c r="N56" s="12">
        <v>6.94</v>
      </c>
      <c r="O56" s="25">
        <v>6.94</v>
      </c>
      <c r="P56" s="33">
        <v>6.94</v>
      </c>
    </row>
    <row r="57" spans="1:16" x14ac:dyDescent="0.25">
      <c r="A57" s="9">
        <v>41844</v>
      </c>
      <c r="B57" s="9">
        <v>41845</v>
      </c>
      <c r="C57" s="9">
        <f t="shared" si="0"/>
        <v>42398</v>
      </c>
      <c r="D57" s="10">
        <v>546</v>
      </c>
      <c r="E57" s="11">
        <v>553</v>
      </c>
      <c r="F57" s="10">
        <v>200000</v>
      </c>
      <c r="G57" s="10">
        <v>120000</v>
      </c>
      <c r="H57" s="10">
        <v>60000</v>
      </c>
      <c r="I57" s="10">
        <v>4</v>
      </c>
      <c r="J57" s="10">
        <v>2</v>
      </c>
      <c r="K57" s="12">
        <v>7.125</v>
      </c>
      <c r="L57" s="12">
        <v>6.35</v>
      </c>
      <c r="M57" s="12">
        <v>8</v>
      </c>
      <c r="N57" s="12">
        <v>6.458333333333333</v>
      </c>
      <c r="O57" s="25">
        <v>6.35</v>
      </c>
      <c r="P57" s="33">
        <v>7</v>
      </c>
    </row>
    <row r="58" spans="1:16" x14ac:dyDescent="0.25">
      <c r="A58" s="5">
        <v>41879</v>
      </c>
      <c r="B58" s="5">
        <v>41880</v>
      </c>
      <c r="C58" s="5">
        <f t="shared" si="0"/>
        <v>41908</v>
      </c>
      <c r="D58" s="6">
        <v>35</v>
      </c>
      <c r="E58" s="7">
        <v>28</v>
      </c>
      <c r="F58" s="6">
        <v>100000</v>
      </c>
      <c r="G58" s="6">
        <v>218000</v>
      </c>
      <c r="H58" s="6">
        <v>100000</v>
      </c>
      <c r="I58" s="6">
        <v>4</v>
      </c>
      <c r="J58" s="6">
        <v>2</v>
      </c>
      <c r="K58" s="8">
        <v>5.7890366972477061</v>
      </c>
      <c r="L58" s="8">
        <v>5.77</v>
      </c>
      <c r="M58" s="8">
        <v>5.85</v>
      </c>
      <c r="N58" s="8">
        <v>5.7792000000000003</v>
      </c>
      <c r="O58" s="24">
        <v>5.77</v>
      </c>
      <c r="P58" s="32">
        <v>5.78</v>
      </c>
    </row>
    <row r="59" spans="1:16" x14ac:dyDescent="0.25">
      <c r="A59" s="5">
        <v>41879</v>
      </c>
      <c r="B59" s="5">
        <v>41880</v>
      </c>
      <c r="C59" s="5">
        <f t="shared" si="0"/>
        <v>41943</v>
      </c>
      <c r="D59" s="6">
        <v>63</v>
      </c>
      <c r="E59" s="7">
        <v>63</v>
      </c>
      <c r="F59" s="6">
        <v>100000</v>
      </c>
      <c r="G59" s="6">
        <v>203000</v>
      </c>
      <c r="H59" s="6">
        <v>100000</v>
      </c>
      <c r="I59" s="6">
        <v>3</v>
      </c>
      <c r="J59" s="6">
        <v>1</v>
      </c>
      <c r="K59" s="8">
        <v>5.7950738916256155</v>
      </c>
      <c r="L59" s="8">
        <v>5.79</v>
      </c>
      <c r="M59" s="8">
        <v>5.8</v>
      </c>
      <c r="N59" s="8">
        <v>5.79</v>
      </c>
      <c r="O59" s="24">
        <v>5.79</v>
      </c>
      <c r="P59" s="32">
        <v>5.79</v>
      </c>
    </row>
    <row r="60" spans="1:16" x14ac:dyDescent="0.25">
      <c r="A60" s="5">
        <v>41879</v>
      </c>
      <c r="B60" s="5">
        <v>41880</v>
      </c>
      <c r="C60" s="5">
        <f t="shared" si="0"/>
        <v>41971</v>
      </c>
      <c r="D60" s="6">
        <v>91</v>
      </c>
      <c r="E60" s="7">
        <v>91</v>
      </c>
      <c r="F60" s="6">
        <v>100000</v>
      </c>
      <c r="G60" s="6">
        <v>265000</v>
      </c>
      <c r="H60" s="6">
        <v>100000</v>
      </c>
      <c r="I60" s="6">
        <v>7</v>
      </c>
      <c r="J60" s="6">
        <v>3</v>
      </c>
      <c r="K60" s="8">
        <v>5.8120754716981136</v>
      </c>
      <c r="L60" s="8">
        <v>5.8</v>
      </c>
      <c r="M60" s="8">
        <v>5.9</v>
      </c>
      <c r="N60" s="8">
        <v>5.8</v>
      </c>
      <c r="O60" s="24">
        <v>5.8</v>
      </c>
      <c r="P60" s="32">
        <v>5.8</v>
      </c>
    </row>
    <row r="61" spans="1:16" x14ac:dyDescent="0.25">
      <c r="A61" s="5">
        <v>41879</v>
      </c>
      <c r="B61" s="5">
        <v>41880</v>
      </c>
      <c r="C61" s="5">
        <f t="shared" si="0"/>
        <v>42062</v>
      </c>
      <c r="D61" s="6">
        <v>182</v>
      </c>
      <c r="E61" s="7">
        <v>182</v>
      </c>
      <c r="F61" s="6">
        <v>150000</v>
      </c>
      <c r="G61" s="6">
        <v>345000</v>
      </c>
      <c r="H61" s="6">
        <v>150000</v>
      </c>
      <c r="I61" s="6">
        <v>5</v>
      </c>
      <c r="J61" s="6">
        <v>1</v>
      </c>
      <c r="K61" s="8">
        <v>5.8746376811594203</v>
      </c>
      <c r="L61" s="8">
        <v>5.85</v>
      </c>
      <c r="M61" s="8">
        <v>5.92</v>
      </c>
      <c r="N61" s="8">
        <v>5.85</v>
      </c>
      <c r="O61" s="24">
        <v>5.85</v>
      </c>
      <c r="P61" s="32">
        <v>5.85</v>
      </c>
    </row>
    <row r="62" spans="1:16" x14ac:dyDescent="0.25">
      <c r="A62" s="5">
        <v>41879</v>
      </c>
      <c r="B62" s="5">
        <v>41880</v>
      </c>
      <c r="C62" s="5">
        <f t="shared" si="0"/>
        <v>42244</v>
      </c>
      <c r="D62" s="6">
        <v>365</v>
      </c>
      <c r="E62" s="7">
        <v>364</v>
      </c>
      <c r="F62" s="6">
        <v>100000</v>
      </c>
      <c r="G62" s="6">
        <v>255000</v>
      </c>
      <c r="H62" s="6">
        <v>100000</v>
      </c>
      <c r="I62" s="6">
        <v>5</v>
      </c>
      <c r="J62" s="6">
        <v>1</v>
      </c>
      <c r="K62" s="8">
        <v>6.8296078431372553</v>
      </c>
      <c r="L62" s="8">
        <v>6.75</v>
      </c>
      <c r="M62" s="8">
        <v>7</v>
      </c>
      <c r="N62" s="8">
        <v>6.75</v>
      </c>
      <c r="O62" s="24">
        <v>6.75</v>
      </c>
      <c r="P62" s="32">
        <v>6.75</v>
      </c>
    </row>
    <row r="63" spans="1:16" x14ac:dyDescent="0.25">
      <c r="A63" s="5">
        <v>41879</v>
      </c>
      <c r="B63" s="5">
        <v>41880</v>
      </c>
      <c r="C63" s="5">
        <f t="shared" si="0"/>
        <v>42426</v>
      </c>
      <c r="D63" s="6">
        <v>546</v>
      </c>
      <c r="E63" s="7">
        <v>546</v>
      </c>
      <c r="F63" s="6">
        <v>50000</v>
      </c>
      <c r="G63" s="6">
        <v>75000</v>
      </c>
      <c r="H63" s="6">
        <v>50000</v>
      </c>
      <c r="I63" s="6">
        <v>4</v>
      </c>
      <c r="J63" s="6">
        <v>3</v>
      </c>
      <c r="K63" s="8">
        <v>6.92</v>
      </c>
      <c r="L63" s="8">
        <v>6.75</v>
      </c>
      <c r="M63" s="8">
        <v>7</v>
      </c>
      <c r="N63" s="8">
        <v>6.88</v>
      </c>
      <c r="O63" s="24">
        <v>6.75</v>
      </c>
      <c r="P63" s="32">
        <v>6.95</v>
      </c>
    </row>
    <row r="64" spans="1:16" x14ac:dyDescent="0.25">
      <c r="A64" s="9">
        <v>41907</v>
      </c>
      <c r="B64" s="9">
        <v>41908</v>
      </c>
      <c r="C64" s="9">
        <f t="shared" si="0"/>
        <v>41943</v>
      </c>
      <c r="D64" s="10">
        <v>35</v>
      </c>
      <c r="E64" s="11">
        <v>35</v>
      </c>
      <c r="F64" s="10">
        <v>300000</v>
      </c>
      <c r="G64" s="10">
        <v>189000</v>
      </c>
      <c r="H64" s="10">
        <v>184000</v>
      </c>
      <c r="I64" s="10">
        <v>6</v>
      </c>
      <c r="J64" s="10">
        <v>5</v>
      </c>
      <c r="K64" s="12">
        <v>5.7796296296296292</v>
      </c>
      <c r="L64" s="12">
        <v>5.75</v>
      </c>
      <c r="M64" s="12">
        <v>5.85</v>
      </c>
      <c r="N64" s="12">
        <v>5.777717391304348</v>
      </c>
      <c r="O64" s="25">
        <v>5.75</v>
      </c>
      <c r="P64" s="33">
        <v>5.78</v>
      </c>
    </row>
    <row r="65" spans="1:16" x14ac:dyDescent="0.25">
      <c r="A65" s="9">
        <v>41907</v>
      </c>
      <c r="B65" s="9">
        <v>41908</v>
      </c>
      <c r="C65" s="9">
        <f t="shared" si="0"/>
        <v>41971</v>
      </c>
      <c r="D65" s="10">
        <v>63</v>
      </c>
      <c r="E65" s="11">
        <v>63</v>
      </c>
      <c r="F65" s="10">
        <v>300000</v>
      </c>
      <c r="G65" s="10">
        <v>160000</v>
      </c>
      <c r="H65" s="10">
        <v>155000</v>
      </c>
      <c r="I65" s="10">
        <v>4</v>
      </c>
      <c r="J65" s="10">
        <v>3</v>
      </c>
      <c r="K65" s="12">
        <v>5.7893749999999997</v>
      </c>
      <c r="L65" s="12">
        <v>5.76</v>
      </c>
      <c r="M65" s="12">
        <v>5.9</v>
      </c>
      <c r="N65" s="12">
        <v>5.7858064516129035</v>
      </c>
      <c r="O65" s="25">
        <v>5.76</v>
      </c>
      <c r="P65" s="33">
        <v>5.79</v>
      </c>
    </row>
    <row r="66" spans="1:16" x14ac:dyDescent="0.25">
      <c r="A66" s="9">
        <v>41907</v>
      </c>
      <c r="B66" s="9">
        <v>41908</v>
      </c>
      <c r="C66" s="9">
        <f t="shared" si="0"/>
        <v>41999</v>
      </c>
      <c r="D66" s="10">
        <v>91</v>
      </c>
      <c r="E66" s="11">
        <v>91</v>
      </c>
      <c r="F66" s="10">
        <v>300000</v>
      </c>
      <c r="G66" s="10">
        <v>415000</v>
      </c>
      <c r="H66" s="10">
        <v>300000</v>
      </c>
      <c r="I66" s="10">
        <v>5</v>
      </c>
      <c r="J66" s="10">
        <v>4</v>
      </c>
      <c r="K66" s="12">
        <v>5.8012048192771086</v>
      </c>
      <c r="L66" s="12">
        <v>5.8</v>
      </c>
      <c r="M66" s="12">
        <v>5.85</v>
      </c>
      <c r="N66" s="12">
        <v>5.8</v>
      </c>
      <c r="O66" s="25">
        <v>5.8</v>
      </c>
      <c r="P66" s="33">
        <v>5.8</v>
      </c>
    </row>
    <row r="67" spans="1:16" x14ac:dyDescent="0.25">
      <c r="A67" s="9">
        <v>41907</v>
      </c>
      <c r="B67" s="9">
        <v>41908</v>
      </c>
      <c r="C67" s="9">
        <f t="shared" si="0"/>
        <v>42090</v>
      </c>
      <c r="D67" s="10">
        <v>182</v>
      </c>
      <c r="E67" s="11">
        <v>182</v>
      </c>
      <c r="F67" s="10">
        <v>300000</v>
      </c>
      <c r="G67" s="10">
        <v>435000</v>
      </c>
      <c r="H67" s="10">
        <v>300000</v>
      </c>
      <c r="I67" s="10">
        <v>4</v>
      </c>
      <c r="J67" s="10">
        <v>3</v>
      </c>
      <c r="K67" s="12">
        <v>5.8522988505747122</v>
      </c>
      <c r="L67" s="12">
        <v>5.85</v>
      </c>
      <c r="M67" s="12">
        <v>5.9</v>
      </c>
      <c r="N67" s="12">
        <v>5.85</v>
      </c>
      <c r="O67" s="25">
        <v>5.85</v>
      </c>
      <c r="P67" s="33">
        <v>5.85</v>
      </c>
    </row>
    <row r="68" spans="1:16" x14ac:dyDescent="0.25">
      <c r="A68" s="9">
        <v>41907</v>
      </c>
      <c r="B68" s="9">
        <v>41908</v>
      </c>
      <c r="C68" s="9">
        <f t="shared" si="0"/>
        <v>42272</v>
      </c>
      <c r="D68" s="10">
        <v>365</v>
      </c>
      <c r="E68" s="11">
        <v>364</v>
      </c>
      <c r="F68" s="10">
        <v>200000</v>
      </c>
      <c r="G68" s="10">
        <v>425000</v>
      </c>
      <c r="H68" s="10">
        <v>200000</v>
      </c>
      <c r="I68" s="10">
        <v>6</v>
      </c>
      <c r="J68" s="10">
        <v>1</v>
      </c>
      <c r="K68" s="12">
        <v>6.4384705882352939</v>
      </c>
      <c r="L68" s="12">
        <v>6.25</v>
      </c>
      <c r="M68" s="12">
        <v>6.95</v>
      </c>
      <c r="N68" s="12">
        <v>6.25</v>
      </c>
      <c r="O68" s="25">
        <v>6.25</v>
      </c>
      <c r="P68" s="33">
        <v>6.25</v>
      </c>
    </row>
    <row r="69" spans="1:16" x14ac:dyDescent="0.25">
      <c r="A69" s="9">
        <v>41907</v>
      </c>
      <c r="B69" s="9">
        <v>41908</v>
      </c>
      <c r="C69" s="9">
        <f t="shared" si="0"/>
        <v>42426</v>
      </c>
      <c r="D69" s="10">
        <v>546</v>
      </c>
      <c r="E69" s="11">
        <v>518</v>
      </c>
      <c r="F69" s="10">
        <v>200000</v>
      </c>
      <c r="G69" s="10">
        <v>535000</v>
      </c>
      <c r="H69" s="10">
        <v>200000</v>
      </c>
      <c r="I69" s="10">
        <v>6</v>
      </c>
      <c r="J69" s="10">
        <v>3</v>
      </c>
      <c r="K69" s="12">
        <v>6.4509345794392523</v>
      </c>
      <c r="L69" s="12">
        <v>5.63</v>
      </c>
      <c r="M69" s="12">
        <v>6.99</v>
      </c>
      <c r="N69" s="12">
        <v>6.0650000000000004</v>
      </c>
      <c r="O69" s="25">
        <v>5.63</v>
      </c>
      <c r="P69" s="33">
        <v>6.5</v>
      </c>
    </row>
    <row r="70" spans="1:16" x14ac:dyDescent="0.25">
      <c r="A70" s="5">
        <v>41942</v>
      </c>
      <c r="B70" s="5">
        <v>41943</v>
      </c>
      <c r="C70" s="5">
        <f t="shared" si="0"/>
        <v>41971</v>
      </c>
      <c r="D70" s="6">
        <v>35</v>
      </c>
      <c r="E70" s="7">
        <v>28</v>
      </c>
      <c r="F70" s="6">
        <v>100000</v>
      </c>
      <c r="G70" s="6">
        <v>20000</v>
      </c>
      <c r="H70" s="6">
        <v>20000</v>
      </c>
      <c r="I70" s="6">
        <v>1</v>
      </c>
      <c r="J70" s="6">
        <v>1</v>
      </c>
      <c r="K70" s="8">
        <v>5.78</v>
      </c>
      <c r="L70" s="8">
        <v>5.78</v>
      </c>
      <c r="M70" s="8">
        <v>5.78</v>
      </c>
      <c r="N70" s="8">
        <v>5.78</v>
      </c>
      <c r="O70" s="24">
        <v>5.78</v>
      </c>
      <c r="P70" s="32">
        <v>5.78</v>
      </c>
    </row>
    <row r="71" spans="1:16" x14ac:dyDescent="0.25">
      <c r="A71" s="5">
        <v>41942</v>
      </c>
      <c r="B71" s="5">
        <v>41943</v>
      </c>
      <c r="C71" s="5">
        <f t="shared" si="0"/>
        <v>41999</v>
      </c>
      <c r="D71" s="6">
        <v>63</v>
      </c>
      <c r="E71" s="7">
        <v>56</v>
      </c>
      <c r="F71" s="6">
        <v>100000</v>
      </c>
      <c r="G71" s="6">
        <v>20000</v>
      </c>
      <c r="H71" s="6">
        <v>20000</v>
      </c>
      <c r="I71" s="6">
        <v>1</v>
      </c>
      <c r="J71" s="6">
        <v>1</v>
      </c>
      <c r="K71" s="8">
        <v>5.79</v>
      </c>
      <c r="L71" s="8">
        <v>5.79</v>
      </c>
      <c r="M71" s="8">
        <v>5.79</v>
      </c>
      <c r="N71" s="8">
        <v>5.79</v>
      </c>
      <c r="O71" s="24">
        <v>5.79</v>
      </c>
      <c r="P71" s="32">
        <v>5.79</v>
      </c>
    </row>
    <row r="72" spans="1:16" x14ac:dyDescent="0.25">
      <c r="A72" s="5">
        <v>41942</v>
      </c>
      <c r="B72" s="5">
        <v>41943</v>
      </c>
      <c r="C72" s="5">
        <f t="shared" si="0"/>
        <v>42034</v>
      </c>
      <c r="D72" s="6">
        <v>91</v>
      </c>
      <c r="E72" s="7">
        <v>91</v>
      </c>
      <c r="F72" s="6">
        <v>150000</v>
      </c>
      <c r="G72" s="6">
        <v>166000</v>
      </c>
      <c r="H72" s="6">
        <v>150000</v>
      </c>
      <c r="I72" s="6">
        <v>5</v>
      </c>
      <c r="J72" s="6">
        <v>4</v>
      </c>
      <c r="K72" s="8">
        <v>5.8012048192771086</v>
      </c>
      <c r="L72" s="8">
        <v>5.75</v>
      </c>
      <c r="M72" s="8">
        <v>5.85</v>
      </c>
      <c r="N72" s="8">
        <v>5.798</v>
      </c>
      <c r="O72" s="24">
        <v>5.75</v>
      </c>
      <c r="P72" s="32">
        <v>5.8</v>
      </c>
    </row>
    <row r="73" spans="1:16" x14ac:dyDescent="0.25">
      <c r="A73" s="5">
        <v>41942</v>
      </c>
      <c r="B73" s="5">
        <v>41943</v>
      </c>
      <c r="C73" s="5">
        <f t="shared" si="0"/>
        <v>42118</v>
      </c>
      <c r="D73" s="6">
        <v>182</v>
      </c>
      <c r="E73" s="7">
        <v>175</v>
      </c>
      <c r="F73" s="6">
        <v>150000</v>
      </c>
      <c r="G73" s="6">
        <v>210000</v>
      </c>
      <c r="H73" s="6">
        <v>150000</v>
      </c>
      <c r="I73" s="6">
        <v>5</v>
      </c>
      <c r="J73" s="6">
        <v>4</v>
      </c>
      <c r="K73" s="8">
        <v>5.8538095238095238</v>
      </c>
      <c r="L73" s="8">
        <v>5.85</v>
      </c>
      <c r="M73" s="8">
        <v>5.89</v>
      </c>
      <c r="N73" s="8">
        <v>5.85</v>
      </c>
      <c r="O73" s="24">
        <v>5.85</v>
      </c>
      <c r="P73" s="32">
        <v>5.85</v>
      </c>
    </row>
    <row r="74" spans="1:16" x14ac:dyDescent="0.25">
      <c r="A74" s="5">
        <v>41942</v>
      </c>
      <c r="B74" s="5">
        <v>41943</v>
      </c>
      <c r="C74" s="5">
        <f t="shared" si="0"/>
        <v>42307</v>
      </c>
      <c r="D74" s="6">
        <v>365</v>
      </c>
      <c r="E74" s="7">
        <v>364</v>
      </c>
      <c r="F74" s="6">
        <v>200000</v>
      </c>
      <c r="G74" s="6">
        <v>300000</v>
      </c>
      <c r="H74" s="6">
        <v>200000</v>
      </c>
      <c r="I74" s="6">
        <v>7</v>
      </c>
      <c r="J74" s="6">
        <v>5</v>
      </c>
      <c r="K74" s="8">
        <v>6.1576666666666666</v>
      </c>
      <c r="L74" s="8">
        <v>5.99</v>
      </c>
      <c r="M74" s="8">
        <v>6.25</v>
      </c>
      <c r="N74" s="8">
        <v>6.1132499999999999</v>
      </c>
      <c r="O74" s="24">
        <v>5.99</v>
      </c>
      <c r="P74" s="32">
        <v>6.24</v>
      </c>
    </row>
    <row r="75" spans="1:16" x14ac:dyDescent="0.25">
      <c r="A75" s="5">
        <v>41942</v>
      </c>
      <c r="B75" s="5">
        <v>41943</v>
      </c>
      <c r="C75" s="5">
        <f t="shared" si="0"/>
        <v>42489</v>
      </c>
      <c r="D75" s="6">
        <v>546</v>
      </c>
      <c r="E75" s="7">
        <v>546</v>
      </c>
      <c r="F75" s="6">
        <v>200000</v>
      </c>
      <c r="G75" s="6">
        <v>285000</v>
      </c>
      <c r="H75" s="6">
        <v>200000</v>
      </c>
      <c r="I75" s="6">
        <v>8</v>
      </c>
      <c r="J75" s="6">
        <v>7</v>
      </c>
      <c r="K75" s="8">
        <v>6.3889473684210527</v>
      </c>
      <c r="L75" s="8">
        <v>6.25</v>
      </c>
      <c r="M75" s="8">
        <v>6.65</v>
      </c>
      <c r="N75" s="8">
        <v>6.3267499999999997</v>
      </c>
      <c r="O75" s="24">
        <v>6.25</v>
      </c>
      <c r="P75" s="32">
        <v>6.5</v>
      </c>
    </row>
    <row r="76" spans="1:16" x14ac:dyDescent="0.25">
      <c r="A76" s="9">
        <v>41970</v>
      </c>
      <c r="B76" s="9">
        <v>41971</v>
      </c>
      <c r="C76" s="9">
        <f t="shared" si="0"/>
        <v>41999</v>
      </c>
      <c r="D76" s="10">
        <v>35</v>
      </c>
      <c r="E76" s="11">
        <v>28</v>
      </c>
      <c r="F76" s="10">
        <v>100000</v>
      </c>
      <c r="G76" s="10"/>
      <c r="H76" s="10"/>
      <c r="I76" s="10"/>
      <c r="J76" s="10"/>
      <c r="K76" s="12"/>
      <c r="L76" s="12"/>
      <c r="M76" s="12"/>
      <c r="N76" s="36"/>
      <c r="O76" s="25"/>
      <c r="P76" s="25"/>
    </row>
    <row r="77" spans="1:16" x14ac:dyDescent="0.25">
      <c r="A77" s="9">
        <v>41970</v>
      </c>
      <c r="B77" s="9">
        <v>41971</v>
      </c>
      <c r="C77" s="9">
        <f t="shared" si="0"/>
        <v>42034</v>
      </c>
      <c r="D77" s="10">
        <v>63</v>
      </c>
      <c r="E77" s="11">
        <v>63</v>
      </c>
      <c r="F77" s="10">
        <v>100000</v>
      </c>
      <c r="G77" s="10">
        <v>5000</v>
      </c>
      <c r="H77" s="10">
        <v>5000</v>
      </c>
      <c r="I77" s="10">
        <v>1</v>
      </c>
      <c r="J77" s="10">
        <v>1</v>
      </c>
      <c r="K77" s="12">
        <v>5.78</v>
      </c>
      <c r="L77" s="12">
        <v>5.78</v>
      </c>
      <c r="M77" s="12">
        <v>5.78</v>
      </c>
      <c r="N77" s="12">
        <v>5.78</v>
      </c>
      <c r="O77" s="25">
        <v>5.78</v>
      </c>
      <c r="P77" s="36">
        <v>5.78</v>
      </c>
    </row>
    <row r="78" spans="1:16" x14ac:dyDescent="0.25">
      <c r="A78" s="9">
        <v>41970</v>
      </c>
      <c r="B78" s="9">
        <v>41971</v>
      </c>
      <c r="C78" s="9">
        <f t="shared" si="0"/>
        <v>42062</v>
      </c>
      <c r="D78" s="10">
        <v>91</v>
      </c>
      <c r="E78" s="11">
        <v>91</v>
      </c>
      <c r="F78" s="10">
        <v>150000</v>
      </c>
      <c r="G78" s="10">
        <v>130000</v>
      </c>
      <c r="H78" s="10">
        <v>130000</v>
      </c>
      <c r="I78" s="10">
        <v>3</v>
      </c>
      <c r="J78" s="10">
        <v>3</v>
      </c>
      <c r="K78" s="12">
        <v>5.8</v>
      </c>
      <c r="L78" s="12">
        <v>5.8</v>
      </c>
      <c r="M78" s="12">
        <v>5.8</v>
      </c>
      <c r="N78" s="12">
        <v>5.8</v>
      </c>
      <c r="O78" s="25">
        <v>5.8</v>
      </c>
      <c r="P78" s="36">
        <v>5.8</v>
      </c>
    </row>
    <row r="79" spans="1:16" x14ac:dyDescent="0.25">
      <c r="A79" s="9">
        <v>41970</v>
      </c>
      <c r="B79" s="9">
        <v>41971</v>
      </c>
      <c r="C79" s="9">
        <f t="shared" si="0"/>
        <v>42153</v>
      </c>
      <c r="D79" s="10">
        <v>182</v>
      </c>
      <c r="E79" s="11">
        <v>182</v>
      </c>
      <c r="F79" s="10">
        <v>200000</v>
      </c>
      <c r="G79" s="10">
        <v>100000</v>
      </c>
      <c r="H79" s="10">
        <v>100000</v>
      </c>
      <c r="I79" s="10">
        <v>2</v>
      </c>
      <c r="J79" s="10">
        <v>2</v>
      </c>
      <c r="K79" s="12">
        <v>5.86</v>
      </c>
      <c r="L79" s="12">
        <v>5.85</v>
      </c>
      <c r="M79" s="12">
        <v>5.87</v>
      </c>
      <c r="N79" s="12">
        <v>5.86</v>
      </c>
      <c r="O79" s="25">
        <v>5.85</v>
      </c>
      <c r="P79" s="36">
        <v>5.87</v>
      </c>
    </row>
    <row r="80" spans="1:16" x14ac:dyDescent="0.25">
      <c r="A80" s="9">
        <v>41970</v>
      </c>
      <c r="B80" s="9">
        <v>41971</v>
      </c>
      <c r="C80" s="9">
        <f t="shared" ref="C80:C87" si="1">+B80+E80</f>
        <v>42335</v>
      </c>
      <c r="D80" s="10">
        <v>365</v>
      </c>
      <c r="E80" s="11">
        <v>364</v>
      </c>
      <c r="F80" s="10">
        <v>150000</v>
      </c>
      <c r="G80" s="10">
        <v>165000</v>
      </c>
      <c r="H80" s="10">
        <v>150000</v>
      </c>
      <c r="I80" s="10">
        <v>7</v>
      </c>
      <c r="J80" s="10">
        <v>7</v>
      </c>
      <c r="K80" s="12">
        <v>6.2187878787878788</v>
      </c>
      <c r="L80" s="12">
        <v>6.1</v>
      </c>
      <c r="M80" s="12">
        <v>6.24</v>
      </c>
      <c r="N80" s="12">
        <v>6.2166666666666668</v>
      </c>
      <c r="O80" s="25">
        <v>6.1</v>
      </c>
      <c r="P80" s="36">
        <v>6.24</v>
      </c>
    </row>
    <row r="81" spans="1:16" x14ac:dyDescent="0.25">
      <c r="A81" s="9">
        <v>41970</v>
      </c>
      <c r="B81" s="9">
        <v>41971</v>
      </c>
      <c r="C81" s="9">
        <f t="shared" si="1"/>
        <v>42517</v>
      </c>
      <c r="D81" s="10">
        <v>546</v>
      </c>
      <c r="E81" s="11">
        <v>546</v>
      </c>
      <c r="F81" s="10">
        <v>150000</v>
      </c>
      <c r="G81" s="10">
        <v>160000</v>
      </c>
      <c r="H81" s="10">
        <v>150000</v>
      </c>
      <c r="I81" s="10">
        <v>3</v>
      </c>
      <c r="J81" s="10">
        <v>2</v>
      </c>
      <c r="K81" s="12">
        <v>6.4749999999999996</v>
      </c>
      <c r="L81" s="12">
        <v>6.47</v>
      </c>
      <c r="M81" s="12">
        <v>6.5</v>
      </c>
      <c r="N81" s="12">
        <v>6.4733333333333336</v>
      </c>
      <c r="O81" s="25">
        <v>6.47</v>
      </c>
      <c r="P81" s="36">
        <v>6.48</v>
      </c>
    </row>
    <row r="82" spans="1:16" x14ac:dyDescent="0.25">
      <c r="A82" s="5">
        <v>41996</v>
      </c>
      <c r="B82" s="5">
        <v>41999</v>
      </c>
      <c r="C82" s="5">
        <f t="shared" si="1"/>
        <v>42034</v>
      </c>
      <c r="D82" s="6">
        <v>35</v>
      </c>
      <c r="E82" s="7">
        <v>35</v>
      </c>
      <c r="F82" s="6">
        <v>150000</v>
      </c>
      <c r="G82" s="6">
        <v>85000</v>
      </c>
      <c r="H82" s="6">
        <v>85000</v>
      </c>
      <c r="I82" s="6">
        <v>2</v>
      </c>
      <c r="J82" s="6">
        <v>2</v>
      </c>
      <c r="K82" s="8">
        <v>5.7676470588235285</v>
      </c>
      <c r="L82" s="8">
        <v>5.75</v>
      </c>
      <c r="M82" s="8">
        <v>5.77</v>
      </c>
      <c r="N82" s="8">
        <v>5.7676470588235285</v>
      </c>
      <c r="O82" s="24">
        <v>5.75</v>
      </c>
      <c r="P82" s="31">
        <v>5.77</v>
      </c>
    </row>
    <row r="83" spans="1:16" x14ac:dyDescent="0.25">
      <c r="A83" s="5">
        <v>41996</v>
      </c>
      <c r="B83" s="5">
        <v>41999</v>
      </c>
      <c r="C83" s="5">
        <f t="shared" si="1"/>
        <v>42062</v>
      </c>
      <c r="D83" s="6">
        <v>63</v>
      </c>
      <c r="E83" s="7">
        <v>63</v>
      </c>
      <c r="F83" s="6">
        <v>150000</v>
      </c>
      <c r="G83" s="6">
        <v>135000</v>
      </c>
      <c r="H83" s="6">
        <v>135000</v>
      </c>
      <c r="I83" s="6">
        <v>3</v>
      </c>
      <c r="J83" s="6">
        <v>3</v>
      </c>
      <c r="K83" s="8">
        <v>5.7777777777777777</v>
      </c>
      <c r="L83" s="8">
        <v>5.76</v>
      </c>
      <c r="M83" s="8">
        <v>5.78</v>
      </c>
      <c r="N83" s="8">
        <v>5.7777777777777777</v>
      </c>
      <c r="O83" s="24">
        <v>5.76</v>
      </c>
      <c r="P83" s="31">
        <v>5.78</v>
      </c>
    </row>
    <row r="84" spans="1:16" x14ac:dyDescent="0.25">
      <c r="A84" s="5">
        <v>41996</v>
      </c>
      <c r="B84" s="5">
        <v>41999</v>
      </c>
      <c r="C84" s="5">
        <f t="shared" si="1"/>
        <v>42090</v>
      </c>
      <c r="D84" s="6">
        <v>91</v>
      </c>
      <c r="E84" s="7">
        <v>91</v>
      </c>
      <c r="F84" s="6">
        <v>300000</v>
      </c>
      <c r="G84" s="6">
        <v>35000</v>
      </c>
      <c r="H84" s="6">
        <v>35000</v>
      </c>
      <c r="I84" s="6">
        <v>2</v>
      </c>
      <c r="J84" s="6">
        <v>2</v>
      </c>
      <c r="K84" s="8">
        <v>5.8314285714285718</v>
      </c>
      <c r="L84" s="8">
        <v>5.8</v>
      </c>
      <c r="M84" s="8">
        <v>5.91</v>
      </c>
      <c r="N84" s="8">
        <v>5.8314285714285718</v>
      </c>
      <c r="O84" s="24">
        <v>5.8</v>
      </c>
      <c r="P84" s="31">
        <v>5.91</v>
      </c>
    </row>
    <row r="85" spans="1:16" x14ac:dyDescent="0.25">
      <c r="A85" s="5">
        <v>41996</v>
      </c>
      <c r="B85" s="5">
        <v>41999</v>
      </c>
      <c r="C85" s="5">
        <f t="shared" si="1"/>
        <v>42181</v>
      </c>
      <c r="D85" s="6">
        <v>182</v>
      </c>
      <c r="E85" s="7">
        <v>182</v>
      </c>
      <c r="F85" s="6">
        <v>350000</v>
      </c>
      <c r="G85" s="6">
        <v>150000</v>
      </c>
      <c r="H85" s="6">
        <v>150000</v>
      </c>
      <c r="I85" s="6">
        <v>4</v>
      </c>
      <c r="J85" s="6">
        <v>4</v>
      </c>
      <c r="K85" s="8">
        <v>5.8766666666666669</v>
      </c>
      <c r="L85" s="8">
        <v>5.85</v>
      </c>
      <c r="M85" s="8">
        <v>5.97</v>
      </c>
      <c r="N85" s="8">
        <v>5.8766666666666669</v>
      </c>
      <c r="O85" s="24">
        <v>5.85</v>
      </c>
      <c r="P85" s="31">
        <v>5.97</v>
      </c>
    </row>
    <row r="86" spans="1:16" x14ac:dyDescent="0.25">
      <c r="A86" s="5">
        <v>41996</v>
      </c>
      <c r="B86" s="5">
        <v>41999</v>
      </c>
      <c r="C86" s="5">
        <f t="shared" si="1"/>
        <v>42356</v>
      </c>
      <c r="D86" s="6">
        <v>365</v>
      </c>
      <c r="E86" s="7">
        <v>357</v>
      </c>
      <c r="F86" s="6">
        <v>300000</v>
      </c>
      <c r="G86" s="6">
        <v>170000</v>
      </c>
      <c r="H86" s="6">
        <v>160000</v>
      </c>
      <c r="I86" s="6">
        <v>6</v>
      </c>
      <c r="J86" s="6">
        <v>5</v>
      </c>
      <c r="K86" s="8">
        <v>6.2082352941176469</v>
      </c>
      <c r="L86" s="8">
        <v>6.1</v>
      </c>
      <c r="M86" s="8">
        <v>6.3</v>
      </c>
      <c r="N86" s="8">
        <v>6.2024999999999997</v>
      </c>
      <c r="O86" s="24">
        <v>6.1</v>
      </c>
      <c r="P86" s="31">
        <v>6.24</v>
      </c>
    </row>
    <row r="87" spans="1:16" x14ac:dyDescent="0.25">
      <c r="A87" s="5">
        <v>41996</v>
      </c>
      <c r="B87" s="5">
        <v>41999</v>
      </c>
      <c r="C87" s="5">
        <f t="shared" si="1"/>
        <v>42545</v>
      </c>
      <c r="D87" s="6">
        <v>546</v>
      </c>
      <c r="E87" s="7">
        <v>546</v>
      </c>
      <c r="F87" s="6">
        <v>300000</v>
      </c>
      <c r="G87" s="6">
        <v>40000</v>
      </c>
      <c r="H87" s="6">
        <v>40000</v>
      </c>
      <c r="I87" s="6">
        <v>1</v>
      </c>
      <c r="J87" s="6">
        <v>1</v>
      </c>
      <c r="K87" s="8">
        <v>6.25</v>
      </c>
      <c r="L87" s="8">
        <v>6.25</v>
      </c>
      <c r="M87" s="8">
        <v>6.25</v>
      </c>
      <c r="N87" s="8">
        <v>6.25</v>
      </c>
      <c r="O87" s="24">
        <v>6.25</v>
      </c>
      <c r="P87" s="31">
        <v>6.25</v>
      </c>
    </row>
    <row r="88" spans="1:16" x14ac:dyDescent="0.25">
      <c r="P88" s="3"/>
    </row>
    <row r="89" spans="1:16" s="29" customFormat="1" ht="12.75" x14ac:dyDescent="0.2">
      <c r="A89" s="26" t="s">
        <v>23</v>
      </c>
      <c r="B89" s="15"/>
      <c r="C89" s="15"/>
      <c r="D89" s="15"/>
      <c r="E89" s="27"/>
      <c r="F89" s="28"/>
      <c r="G89" s="28"/>
      <c r="H89" s="28"/>
      <c r="I89" s="28"/>
      <c r="J89" s="28"/>
      <c r="K89" s="27"/>
      <c r="L89" s="27"/>
      <c r="M89" s="27"/>
      <c r="N89" s="27"/>
      <c r="O89" s="28"/>
      <c r="P89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4"/>
  <sheetViews>
    <sheetView showGridLines="0" zoomScale="70" zoomScaleNormal="70" workbookViewId="0">
      <pane ySplit="14" topLeftCell="A114" activePane="bottomLeft" state="frozen"/>
      <selection activeCell="R74" sqref="R74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6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34" customWidth="1"/>
    <col min="15" max="15" width="11" style="3" customWidth="1"/>
    <col min="16" max="16" width="10.7109375" style="2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"/>
      <c r="O10" s="4"/>
      <c r="P10" s="4"/>
    </row>
    <row r="11" spans="1:16" ht="21" customHeight="1" x14ac:dyDescent="0.4">
      <c r="A11" s="54" t="s">
        <v>22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41282</v>
      </c>
      <c r="B15" s="5">
        <v>41283</v>
      </c>
      <c r="C15" s="5">
        <f>+B15+E15</f>
        <v>41362</v>
      </c>
      <c r="D15" s="6">
        <v>91</v>
      </c>
      <c r="E15" s="7">
        <v>79</v>
      </c>
      <c r="F15" s="6">
        <v>500000</v>
      </c>
      <c r="G15" s="6">
        <v>715000</v>
      </c>
      <c r="H15" s="6">
        <v>500000</v>
      </c>
      <c r="I15" s="6">
        <v>12</v>
      </c>
      <c r="J15" s="6">
        <v>9</v>
      </c>
      <c r="K15" s="8">
        <v>6.3877622377622378</v>
      </c>
      <c r="L15" s="8">
        <v>6</v>
      </c>
      <c r="M15" s="8">
        <v>6.75</v>
      </c>
      <c r="N15" s="31">
        <v>6.2750000000000004</v>
      </c>
      <c r="O15" s="24">
        <v>6</v>
      </c>
      <c r="P15" s="24">
        <v>6.5</v>
      </c>
    </row>
    <row r="16" spans="1:16" x14ac:dyDescent="0.25">
      <c r="A16" s="5">
        <v>41282</v>
      </c>
      <c r="B16" s="5">
        <v>41283</v>
      </c>
      <c r="C16" s="5">
        <f t="shared" ref="C16:C79" si="0">+B16+E16</f>
        <v>41453</v>
      </c>
      <c r="D16" s="6">
        <v>182</v>
      </c>
      <c r="E16" s="7">
        <v>170</v>
      </c>
      <c r="F16" s="6">
        <v>500000</v>
      </c>
      <c r="G16" s="6">
        <v>365000</v>
      </c>
      <c r="H16" s="6">
        <v>365000</v>
      </c>
      <c r="I16" s="6">
        <v>6</v>
      </c>
      <c r="J16" s="6">
        <v>6</v>
      </c>
      <c r="K16" s="8">
        <v>7.0780821917808217</v>
      </c>
      <c r="L16" s="8">
        <v>6.95</v>
      </c>
      <c r="M16" s="8">
        <v>7.25</v>
      </c>
      <c r="N16" s="31">
        <v>7.0780821917808217</v>
      </c>
      <c r="O16" s="24">
        <v>6.95</v>
      </c>
      <c r="P16" s="24">
        <v>7.25</v>
      </c>
    </row>
    <row r="17" spans="1:16" x14ac:dyDescent="0.25">
      <c r="A17" s="5">
        <v>41282</v>
      </c>
      <c r="B17" s="5">
        <v>41283</v>
      </c>
      <c r="C17" s="5">
        <f t="shared" si="0"/>
        <v>41544</v>
      </c>
      <c r="D17" s="6">
        <v>182</v>
      </c>
      <c r="E17" s="7">
        <v>261</v>
      </c>
      <c r="F17" s="6">
        <v>300000</v>
      </c>
      <c r="G17" s="6">
        <v>360000</v>
      </c>
      <c r="H17" s="6">
        <v>360000</v>
      </c>
      <c r="I17" s="6">
        <v>4</v>
      </c>
      <c r="J17" s="6">
        <v>4</v>
      </c>
      <c r="K17" s="8">
        <v>7.6222222222222218</v>
      </c>
      <c r="L17" s="8">
        <v>7.4</v>
      </c>
      <c r="M17" s="8">
        <v>7.75</v>
      </c>
      <c r="N17" s="31">
        <v>7.6222222222222218</v>
      </c>
      <c r="O17" s="24">
        <v>7.4</v>
      </c>
      <c r="P17" s="24">
        <v>7.75</v>
      </c>
    </row>
    <row r="18" spans="1:16" x14ac:dyDescent="0.25">
      <c r="A18" s="5">
        <v>41282</v>
      </c>
      <c r="B18" s="5">
        <v>41283</v>
      </c>
      <c r="C18" s="5">
        <f t="shared" si="0"/>
        <v>41635</v>
      </c>
      <c r="D18" s="6">
        <v>365</v>
      </c>
      <c r="E18" s="7">
        <v>352</v>
      </c>
      <c r="F18" s="6">
        <v>300000</v>
      </c>
      <c r="G18" s="6">
        <v>83000</v>
      </c>
      <c r="H18" s="6">
        <v>83000</v>
      </c>
      <c r="I18" s="6">
        <v>3</v>
      </c>
      <c r="J18" s="6">
        <v>3</v>
      </c>
      <c r="K18" s="8">
        <v>8.1506024096385534</v>
      </c>
      <c r="L18" s="8">
        <v>8</v>
      </c>
      <c r="M18" s="8">
        <v>8.25</v>
      </c>
      <c r="N18" s="31">
        <v>8.1506024096385534</v>
      </c>
      <c r="O18" s="24">
        <v>8</v>
      </c>
      <c r="P18" s="24">
        <v>8.25</v>
      </c>
    </row>
    <row r="19" spans="1:16" x14ac:dyDescent="0.25">
      <c r="A19" s="5">
        <v>41282</v>
      </c>
      <c r="B19" s="5">
        <v>41283</v>
      </c>
      <c r="C19" s="5">
        <f t="shared" si="0"/>
        <v>41726</v>
      </c>
      <c r="D19" s="6">
        <v>365</v>
      </c>
      <c r="E19" s="7">
        <v>443</v>
      </c>
      <c r="F19" s="6">
        <v>100000</v>
      </c>
      <c r="G19" s="6">
        <v>35000</v>
      </c>
      <c r="H19" s="6">
        <v>30000</v>
      </c>
      <c r="I19" s="6">
        <v>2</v>
      </c>
      <c r="J19" s="6">
        <v>1</v>
      </c>
      <c r="K19" s="8">
        <v>8.6214285714285719</v>
      </c>
      <c r="L19" s="8">
        <v>8.5</v>
      </c>
      <c r="M19" s="8">
        <v>9.35</v>
      </c>
      <c r="N19" s="31">
        <v>8.5</v>
      </c>
      <c r="O19" s="24">
        <v>8.5</v>
      </c>
      <c r="P19" s="24">
        <v>8.5</v>
      </c>
    </row>
    <row r="20" spans="1:16" x14ac:dyDescent="0.25">
      <c r="A20" s="5">
        <v>41282</v>
      </c>
      <c r="B20" s="5">
        <v>41283</v>
      </c>
      <c r="C20" s="5">
        <f t="shared" si="0"/>
        <v>41817</v>
      </c>
      <c r="D20" s="6">
        <v>546</v>
      </c>
      <c r="E20" s="7">
        <v>534</v>
      </c>
      <c r="F20" s="6">
        <v>100000</v>
      </c>
      <c r="G20" s="6">
        <v>5000</v>
      </c>
      <c r="H20" s="6"/>
      <c r="I20" s="6">
        <v>1</v>
      </c>
      <c r="J20" s="6"/>
      <c r="K20" s="8">
        <v>9.75</v>
      </c>
      <c r="L20" s="8">
        <v>9.75</v>
      </c>
      <c r="M20" s="8">
        <v>9.75</v>
      </c>
      <c r="N20" s="31"/>
      <c r="O20" s="24"/>
      <c r="P20" s="24"/>
    </row>
    <row r="21" spans="1:16" x14ac:dyDescent="0.25">
      <c r="A21" s="5">
        <v>41282</v>
      </c>
      <c r="B21" s="5">
        <v>41283</v>
      </c>
      <c r="C21" s="5">
        <f t="shared" si="0"/>
        <v>41362</v>
      </c>
      <c r="D21" s="6">
        <v>91</v>
      </c>
      <c r="E21" s="7">
        <v>79</v>
      </c>
      <c r="F21" s="6">
        <v>250000</v>
      </c>
      <c r="G21" s="6">
        <v>235000</v>
      </c>
      <c r="H21" s="6">
        <v>115000</v>
      </c>
      <c r="I21" s="6">
        <v>6</v>
      </c>
      <c r="J21" s="6">
        <v>3</v>
      </c>
      <c r="K21" s="8">
        <v>6.6148936170212762</v>
      </c>
      <c r="L21" s="8">
        <v>6.5</v>
      </c>
      <c r="M21" s="8">
        <v>6.75</v>
      </c>
      <c r="N21" s="31">
        <v>6.5</v>
      </c>
      <c r="O21" s="24">
        <v>6.5</v>
      </c>
      <c r="P21" s="24">
        <v>6.5</v>
      </c>
    </row>
    <row r="22" spans="1:16" x14ac:dyDescent="0.25">
      <c r="A22" s="5">
        <v>41282</v>
      </c>
      <c r="B22" s="5">
        <v>41283</v>
      </c>
      <c r="C22" s="5">
        <f t="shared" si="0"/>
        <v>41544</v>
      </c>
      <c r="D22" s="6">
        <v>182</v>
      </c>
      <c r="E22" s="7">
        <v>261</v>
      </c>
      <c r="F22" s="6">
        <v>100000</v>
      </c>
      <c r="G22" s="6">
        <v>15000</v>
      </c>
      <c r="H22" s="6"/>
      <c r="I22" s="6">
        <v>1</v>
      </c>
      <c r="J22" s="6"/>
      <c r="K22" s="8">
        <v>7.75</v>
      </c>
      <c r="L22" s="8">
        <v>7.75</v>
      </c>
      <c r="M22" s="8">
        <v>7.75</v>
      </c>
      <c r="N22" s="31"/>
      <c r="O22" s="24"/>
      <c r="P22" s="24"/>
    </row>
    <row r="23" spans="1:16" x14ac:dyDescent="0.25">
      <c r="A23" s="9">
        <v>41289</v>
      </c>
      <c r="B23" s="9">
        <v>41290</v>
      </c>
      <c r="C23" s="9">
        <f t="shared" si="0"/>
        <v>41362</v>
      </c>
      <c r="D23" s="10">
        <v>63</v>
      </c>
      <c r="E23" s="11">
        <v>72</v>
      </c>
      <c r="F23" s="10">
        <v>1000000</v>
      </c>
      <c r="G23" s="10">
        <v>742000</v>
      </c>
      <c r="H23" s="10">
        <v>742000</v>
      </c>
      <c r="I23" s="10">
        <v>12</v>
      </c>
      <c r="J23" s="10">
        <v>12</v>
      </c>
      <c r="K23" s="12">
        <v>6.3409703504043122</v>
      </c>
      <c r="L23" s="12">
        <v>6.2</v>
      </c>
      <c r="M23" s="12">
        <v>6.5</v>
      </c>
      <c r="N23" s="36">
        <v>6.3409703504043122</v>
      </c>
      <c r="O23" s="25">
        <v>6.2</v>
      </c>
      <c r="P23" s="25">
        <v>6.5</v>
      </c>
    </row>
    <row r="24" spans="1:16" x14ac:dyDescent="0.25">
      <c r="A24" s="9">
        <v>41289</v>
      </c>
      <c r="B24" s="9">
        <v>41290</v>
      </c>
      <c r="C24" s="9">
        <f t="shared" si="0"/>
        <v>41453</v>
      </c>
      <c r="D24" s="10">
        <v>182</v>
      </c>
      <c r="E24" s="11">
        <v>163</v>
      </c>
      <c r="F24" s="10">
        <v>1000000</v>
      </c>
      <c r="G24" s="10">
        <v>366000</v>
      </c>
      <c r="H24" s="10">
        <v>366000</v>
      </c>
      <c r="I24" s="10">
        <v>3</v>
      </c>
      <c r="J24" s="10">
        <v>3</v>
      </c>
      <c r="K24" s="12">
        <v>7.1748633879781423</v>
      </c>
      <c r="L24" s="12">
        <v>7</v>
      </c>
      <c r="M24" s="12">
        <v>7.25</v>
      </c>
      <c r="N24" s="36">
        <v>7.1748633879781423</v>
      </c>
      <c r="O24" s="25">
        <v>7</v>
      </c>
      <c r="P24" s="25">
        <v>7.25</v>
      </c>
    </row>
    <row r="25" spans="1:16" x14ac:dyDescent="0.25">
      <c r="A25" s="9">
        <v>41289</v>
      </c>
      <c r="B25" s="9">
        <v>41290</v>
      </c>
      <c r="C25" s="9">
        <f t="shared" si="0"/>
        <v>41544</v>
      </c>
      <c r="D25" s="10">
        <v>182</v>
      </c>
      <c r="E25" s="11">
        <v>254</v>
      </c>
      <c r="F25" s="10">
        <v>600000</v>
      </c>
      <c r="G25" s="10">
        <v>476010</v>
      </c>
      <c r="H25" s="10">
        <v>476010</v>
      </c>
      <c r="I25" s="10">
        <v>4</v>
      </c>
      <c r="J25" s="10">
        <v>4</v>
      </c>
      <c r="K25" s="12">
        <v>7.692228104451587</v>
      </c>
      <c r="L25" s="12">
        <v>7.5</v>
      </c>
      <c r="M25" s="12">
        <v>7.75</v>
      </c>
      <c r="N25" s="36">
        <v>7.692228104451587</v>
      </c>
      <c r="O25" s="25">
        <v>7.5</v>
      </c>
      <c r="P25" s="25">
        <v>7.75</v>
      </c>
    </row>
    <row r="26" spans="1:16" x14ac:dyDescent="0.25">
      <c r="A26" s="9">
        <v>41289</v>
      </c>
      <c r="B26" s="9">
        <v>41290</v>
      </c>
      <c r="C26" s="9">
        <f t="shared" si="0"/>
        <v>41635</v>
      </c>
      <c r="D26" s="10">
        <v>365</v>
      </c>
      <c r="E26" s="11">
        <v>345</v>
      </c>
      <c r="F26" s="10">
        <v>600000</v>
      </c>
      <c r="G26" s="10">
        <v>60000</v>
      </c>
      <c r="H26" s="10">
        <v>60000</v>
      </c>
      <c r="I26" s="10">
        <v>1</v>
      </c>
      <c r="J26" s="10">
        <v>1</v>
      </c>
      <c r="K26" s="12">
        <v>8.25</v>
      </c>
      <c r="L26" s="12">
        <v>8.25</v>
      </c>
      <c r="M26" s="12">
        <v>8.25</v>
      </c>
      <c r="N26" s="36">
        <v>8.25</v>
      </c>
      <c r="O26" s="25">
        <v>8.25</v>
      </c>
      <c r="P26" s="25">
        <v>8.25</v>
      </c>
    </row>
    <row r="27" spans="1:16" x14ac:dyDescent="0.25">
      <c r="A27" s="9">
        <v>41289</v>
      </c>
      <c r="B27" s="9">
        <v>41290</v>
      </c>
      <c r="C27" s="9">
        <f t="shared" si="0"/>
        <v>41726</v>
      </c>
      <c r="D27" s="10">
        <v>365</v>
      </c>
      <c r="E27" s="11">
        <v>436</v>
      </c>
      <c r="F27" s="10">
        <v>200000</v>
      </c>
      <c r="G27" s="10"/>
      <c r="H27" s="10"/>
      <c r="I27" s="10"/>
      <c r="J27" s="10"/>
      <c r="K27" s="12"/>
      <c r="L27" s="12"/>
      <c r="M27" s="12"/>
      <c r="N27" s="36"/>
      <c r="O27" s="25"/>
      <c r="P27" s="25"/>
    </row>
    <row r="28" spans="1:16" x14ac:dyDescent="0.25">
      <c r="A28" s="9">
        <v>41289</v>
      </c>
      <c r="B28" s="9">
        <v>41290</v>
      </c>
      <c r="C28" s="9">
        <f t="shared" si="0"/>
        <v>41817</v>
      </c>
      <c r="D28" s="10">
        <v>546</v>
      </c>
      <c r="E28" s="11">
        <v>527</v>
      </c>
      <c r="F28" s="10">
        <v>200000</v>
      </c>
      <c r="G28" s="10"/>
      <c r="H28" s="10"/>
      <c r="I28" s="10"/>
      <c r="J28" s="10"/>
      <c r="K28" s="12"/>
      <c r="L28" s="12"/>
      <c r="M28" s="12"/>
      <c r="N28" s="36"/>
      <c r="O28" s="25"/>
      <c r="P28" s="25"/>
    </row>
    <row r="29" spans="1:16" x14ac:dyDescent="0.25">
      <c r="A29" s="5">
        <v>41299</v>
      </c>
      <c r="B29" s="5">
        <v>41302</v>
      </c>
      <c r="C29" s="5">
        <f t="shared" si="0"/>
        <v>41362</v>
      </c>
      <c r="D29" s="6">
        <v>63</v>
      </c>
      <c r="E29" s="7">
        <v>60</v>
      </c>
      <c r="F29" s="6">
        <v>1000000</v>
      </c>
      <c r="G29" s="6">
        <v>285000</v>
      </c>
      <c r="H29" s="6">
        <v>165000</v>
      </c>
      <c r="I29" s="6">
        <v>7</v>
      </c>
      <c r="J29" s="6">
        <v>4</v>
      </c>
      <c r="K29" s="8">
        <v>6.3859649122807021</v>
      </c>
      <c r="L29" s="8">
        <v>6.3</v>
      </c>
      <c r="M29" s="8">
        <v>6.5</v>
      </c>
      <c r="N29" s="31">
        <v>6.3030303030303028</v>
      </c>
      <c r="O29" s="24">
        <v>6.3</v>
      </c>
      <c r="P29" s="24">
        <v>6.35</v>
      </c>
    </row>
    <row r="30" spans="1:16" x14ac:dyDescent="0.25">
      <c r="A30" s="5">
        <v>41299</v>
      </c>
      <c r="B30" s="5">
        <v>41302</v>
      </c>
      <c r="C30" s="5">
        <f t="shared" si="0"/>
        <v>41453</v>
      </c>
      <c r="D30" s="6">
        <v>182</v>
      </c>
      <c r="E30" s="7">
        <v>151</v>
      </c>
      <c r="F30" s="6">
        <v>1000000</v>
      </c>
      <c r="G30" s="6">
        <v>207000</v>
      </c>
      <c r="H30" s="6">
        <v>150000</v>
      </c>
      <c r="I30" s="6">
        <v>7</v>
      </c>
      <c r="J30" s="6">
        <v>3</v>
      </c>
      <c r="K30" s="8">
        <v>7.1074879227053138</v>
      </c>
      <c r="L30" s="8">
        <v>7</v>
      </c>
      <c r="M30" s="8">
        <v>7.25</v>
      </c>
      <c r="N30" s="31">
        <v>7.0533333333333337</v>
      </c>
      <c r="O30" s="24">
        <v>7</v>
      </c>
      <c r="P30" s="24">
        <v>7.1</v>
      </c>
    </row>
    <row r="31" spans="1:16" x14ac:dyDescent="0.25">
      <c r="A31" s="5">
        <v>41299</v>
      </c>
      <c r="B31" s="5">
        <v>41302</v>
      </c>
      <c r="C31" s="5">
        <f t="shared" si="0"/>
        <v>41544</v>
      </c>
      <c r="D31" s="6">
        <v>182</v>
      </c>
      <c r="E31" s="7">
        <v>242</v>
      </c>
      <c r="F31" s="6">
        <v>600000</v>
      </c>
      <c r="G31" s="6">
        <v>112000</v>
      </c>
      <c r="H31" s="6">
        <v>70000</v>
      </c>
      <c r="I31" s="6">
        <v>6</v>
      </c>
      <c r="J31" s="6">
        <v>3</v>
      </c>
      <c r="K31" s="8">
        <v>7.7232142857142856</v>
      </c>
      <c r="L31" s="8">
        <v>7.5</v>
      </c>
      <c r="M31" s="8">
        <v>8</v>
      </c>
      <c r="N31" s="31">
        <v>7.6714285714285717</v>
      </c>
      <c r="O31" s="24">
        <v>7.5</v>
      </c>
      <c r="P31" s="24">
        <v>7.7</v>
      </c>
    </row>
    <row r="32" spans="1:16" x14ac:dyDescent="0.25">
      <c r="A32" s="5">
        <v>41299</v>
      </c>
      <c r="B32" s="5">
        <v>41302</v>
      </c>
      <c r="C32" s="5">
        <f t="shared" si="0"/>
        <v>41635</v>
      </c>
      <c r="D32" s="6">
        <v>365</v>
      </c>
      <c r="E32" s="7">
        <v>333</v>
      </c>
      <c r="F32" s="6">
        <v>600000</v>
      </c>
      <c r="G32" s="6">
        <v>232000</v>
      </c>
      <c r="H32" s="6">
        <v>222000</v>
      </c>
      <c r="I32" s="6">
        <v>4</v>
      </c>
      <c r="J32" s="6">
        <v>3</v>
      </c>
      <c r="K32" s="8">
        <v>8.2560344827586203</v>
      </c>
      <c r="L32" s="8">
        <v>8.1999999999999993</v>
      </c>
      <c r="M32" s="8">
        <v>8.5</v>
      </c>
      <c r="N32" s="31">
        <v>8.2450450450450443</v>
      </c>
      <c r="O32" s="24">
        <v>8.1999999999999993</v>
      </c>
      <c r="P32" s="24">
        <v>8.25</v>
      </c>
    </row>
    <row r="33" spans="1:16" x14ac:dyDescent="0.25">
      <c r="A33" s="5">
        <v>41299</v>
      </c>
      <c r="B33" s="5">
        <v>41302</v>
      </c>
      <c r="C33" s="5">
        <f t="shared" si="0"/>
        <v>41726</v>
      </c>
      <c r="D33" s="6">
        <v>365</v>
      </c>
      <c r="E33" s="7">
        <v>424</v>
      </c>
      <c r="F33" s="6">
        <v>200000</v>
      </c>
      <c r="G33" s="6">
        <v>105000</v>
      </c>
      <c r="H33" s="6"/>
      <c r="I33" s="6">
        <v>2</v>
      </c>
      <c r="J33" s="6"/>
      <c r="K33" s="8">
        <v>8.7619047619047628</v>
      </c>
      <c r="L33" s="8">
        <v>8.75</v>
      </c>
      <c r="M33" s="8">
        <v>9</v>
      </c>
      <c r="N33" s="31"/>
      <c r="O33" s="24"/>
      <c r="P33" s="24"/>
    </row>
    <row r="34" spans="1:16" x14ac:dyDescent="0.25">
      <c r="A34" s="5">
        <v>41299</v>
      </c>
      <c r="B34" s="5">
        <v>41302</v>
      </c>
      <c r="C34" s="5">
        <f t="shared" si="0"/>
        <v>41817</v>
      </c>
      <c r="D34" s="6">
        <v>546</v>
      </c>
      <c r="E34" s="7">
        <v>515</v>
      </c>
      <c r="F34" s="6">
        <v>200000</v>
      </c>
      <c r="G34" s="6">
        <v>55000</v>
      </c>
      <c r="H34" s="6"/>
      <c r="I34" s="6">
        <v>2</v>
      </c>
      <c r="J34" s="6"/>
      <c r="K34" s="8">
        <v>9.2727272727272734</v>
      </c>
      <c r="L34" s="8">
        <v>9.25</v>
      </c>
      <c r="M34" s="8">
        <v>9.5</v>
      </c>
      <c r="N34" s="31"/>
      <c r="O34" s="24"/>
      <c r="P34" s="24"/>
    </row>
    <row r="35" spans="1:16" x14ac:dyDescent="0.25">
      <c r="A35" s="9">
        <v>41306</v>
      </c>
      <c r="B35" s="9">
        <v>41309</v>
      </c>
      <c r="C35" s="9">
        <f t="shared" si="0"/>
        <v>41362</v>
      </c>
      <c r="D35" s="10">
        <v>63</v>
      </c>
      <c r="E35" s="11">
        <v>53</v>
      </c>
      <c r="F35" s="10">
        <v>250000</v>
      </c>
      <c r="G35" s="10">
        <v>255000</v>
      </c>
      <c r="H35" s="10">
        <v>240000</v>
      </c>
      <c r="I35" s="10">
        <v>8</v>
      </c>
      <c r="J35" s="10">
        <v>7</v>
      </c>
      <c r="K35" s="12">
        <v>6.2798039215686279</v>
      </c>
      <c r="L35" s="12">
        <v>6.1</v>
      </c>
      <c r="M35" s="12">
        <v>6.5</v>
      </c>
      <c r="N35" s="36">
        <v>6.2660416666666663</v>
      </c>
      <c r="O35" s="25">
        <v>6.1</v>
      </c>
      <c r="P35" s="25">
        <v>6.35</v>
      </c>
    </row>
    <row r="36" spans="1:16" x14ac:dyDescent="0.25">
      <c r="A36" s="9">
        <v>41306</v>
      </c>
      <c r="B36" s="9">
        <v>41309</v>
      </c>
      <c r="C36" s="9">
        <f t="shared" si="0"/>
        <v>41453</v>
      </c>
      <c r="D36" s="10">
        <v>182</v>
      </c>
      <c r="E36" s="11">
        <v>144</v>
      </c>
      <c r="F36" s="10">
        <v>250000</v>
      </c>
      <c r="G36" s="10">
        <v>255000</v>
      </c>
      <c r="H36" s="10">
        <v>205000</v>
      </c>
      <c r="I36" s="10">
        <v>5</v>
      </c>
      <c r="J36" s="10">
        <v>4</v>
      </c>
      <c r="K36" s="12">
        <v>7.1411764705882357</v>
      </c>
      <c r="L36" s="12">
        <v>7</v>
      </c>
      <c r="M36" s="12">
        <v>7.5</v>
      </c>
      <c r="N36" s="36">
        <v>7.0536585365853659</v>
      </c>
      <c r="O36" s="25">
        <v>7</v>
      </c>
      <c r="P36" s="25">
        <v>7.1</v>
      </c>
    </row>
    <row r="37" spans="1:16" x14ac:dyDescent="0.25">
      <c r="A37" s="9">
        <v>41306</v>
      </c>
      <c r="B37" s="9">
        <v>41309</v>
      </c>
      <c r="C37" s="9">
        <f t="shared" si="0"/>
        <v>41544</v>
      </c>
      <c r="D37" s="10">
        <v>182</v>
      </c>
      <c r="E37" s="11">
        <v>235</v>
      </c>
      <c r="F37" s="10">
        <v>150000</v>
      </c>
      <c r="G37" s="10">
        <v>150000</v>
      </c>
      <c r="H37" s="10">
        <v>110000</v>
      </c>
      <c r="I37" s="10">
        <v>4</v>
      </c>
      <c r="J37" s="10">
        <v>3</v>
      </c>
      <c r="K37" s="12">
        <v>7.6366666666666667</v>
      </c>
      <c r="L37" s="12">
        <v>7.55</v>
      </c>
      <c r="M37" s="12">
        <v>7.75</v>
      </c>
      <c r="N37" s="36">
        <v>7.5954545454545457</v>
      </c>
      <c r="O37" s="25">
        <v>7.55</v>
      </c>
      <c r="P37" s="25">
        <v>7.7</v>
      </c>
    </row>
    <row r="38" spans="1:16" x14ac:dyDescent="0.25">
      <c r="A38" s="9">
        <v>41306</v>
      </c>
      <c r="B38" s="9">
        <v>41309</v>
      </c>
      <c r="C38" s="9">
        <f t="shared" si="0"/>
        <v>41635</v>
      </c>
      <c r="D38" s="10">
        <v>365</v>
      </c>
      <c r="E38" s="11">
        <v>326</v>
      </c>
      <c r="F38" s="10">
        <v>150000</v>
      </c>
      <c r="G38" s="10">
        <v>135000</v>
      </c>
      <c r="H38" s="10">
        <v>105000</v>
      </c>
      <c r="I38" s="10">
        <v>5</v>
      </c>
      <c r="J38" s="10">
        <v>3</v>
      </c>
      <c r="K38" s="12">
        <v>8.3018518518518523</v>
      </c>
      <c r="L38" s="12">
        <v>8.1</v>
      </c>
      <c r="M38" s="12">
        <v>9</v>
      </c>
      <c r="N38" s="36">
        <v>8.15</v>
      </c>
      <c r="O38" s="25">
        <v>8.1</v>
      </c>
      <c r="P38" s="25">
        <v>8.25</v>
      </c>
    </row>
    <row r="39" spans="1:16" x14ac:dyDescent="0.25">
      <c r="A39" s="9">
        <v>41306</v>
      </c>
      <c r="B39" s="9">
        <v>41309</v>
      </c>
      <c r="C39" s="9">
        <f t="shared" si="0"/>
        <v>41726</v>
      </c>
      <c r="D39" s="10">
        <v>365</v>
      </c>
      <c r="E39" s="11">
        <v>417</v>
      </c>
      <c r="F39" s="10">
        <v>100000</v>
      </c>
      <c r="G39" s="10">
        <v>95000</v>
      </c>
      <c r="H39" s="10"/>
      <c r="I39" s="10">
        <v>1</v>
      </c>
      <c r="J39" s="10"/>
      <c r="K39" s="12">
        <v>8.5</v>
      </c>
      <c r="L39" s="12">
        <v>8.5</v>
      </c>
      <c r="M39" s="12">
        <v>8.5</v>
      </c>
      <c r="N39" s="36"/>
      <c r="O39" s="25"/>
      <c r="P39" s="25"/>
    </row>
    <row r="40" spans="1:16" x14ac:dyDescent="0.25">
      <c r="A40" s="9">
        <v>41306</v>
      </c>
      <c r="B40" s="9">
        <v>41309</v>
      </c>
      <c r="C40" s="9">
        <f t="shared" si="0"/>
        <v>41817</v>
      </c>
      <c r="D40" s="10">
        <v>546</v>
      </c>
      <c r="E40" s="11">
        <v>508</v>
      </c>
      <c r="F40" s="10">
        <v>100000</v>
      </c>
      <c r="G40" s="10">
        <v>65000</v>
      </c>
      <c r="H40" s="10"/>
      <c r="I40" s="10">
        <v>3</v>
      </c>
      <c r="J40" s="10"/>
      <c r="K40" s="12">
        <v>9.3461538461538467</v>
      </c>
      <c r="L40" s="12">
        <v>8.75</v>
      </c>
      <c r="M40" s="12">
        <v>10</v>
      </c>
      <c r="N40" s="36"/>
      <c r="O40" s="25"/>
      <c r="P40" s="25"/>
    </row>
    <row r="41" spans="1:16" x14ac:dyDescent="0.25">
      <c r="A41" s="5">
        <v>41359</v>
      </c>
      <c r="B41" s="5">
        <v>41365</v>
      </c>
      <c r="C41" s="5">
        <f t="shared" si="0"/>
        <v>41453</v>
      </c>
      <c r="D41" s="6">
        <v>91</v>
      </c>
      <c r="E41" s="7">
        <v>88</v>
      </c>
      <c r="F41" s="6"/>
      <c r="G41" s="6">
        <v>975000</v>
      </c>
      <c r="H41" s="6">
        <v>671500</v>
      </c>
      <c r="I41" s="6">
        <v>14</v>
      </c>
      <c r="J41" s="6">
        <v>9</v>
      </c>
      <c r="K41" s="8">
        <v>5.6891025641025639</v>
      </c>
      <c r="L41" s="8">
        <v>5.2</v>
      </c>
      <c r="M41" s="8">
        <v>6.5</v>
      </c>
      <c r="N41" s="31">
        <v>5.5039463886820554</v>
      </c>
      <c r="O41" s="24">
        <v>5.2</v>
      </c>
      <c r="P41" s="24">
        <v>5.7</v>
      </c>
    </row>
    <row r="42" spans="1:16" x14ac:dyDescent="0.25">
      <c r="A42" s="5">
        <v>41359</v>
      </c>
      <c r="B42" s="5">
        <v>41365</v>
      </c>
      <c r="C42" s="5">
        <f t="shared" si="0"/>
        <v>41544</v>
      </c>
      <c r="D42" s="6">
        <v>182</v>
      </c>
      <c r="E42" s="7">
        <v>179</v>
      </c>
      <c r="F42" s="6"/>
      <c r="G42" s="6">
        <v>497500</v>
      </c>
      <c r="H42" s="6">
        <v>255000</v>
      </c>
      <c r="I42" s="6">
        <v>9</v>
      </c>
      <c r="J42" s="6">
        <v>5</v>
      </c>
      <c r="K42" s="8">
        <v>6.3287437185929649</v>
      </c>
      <c r="L42" s="8">
        <v>5.75</v>
      </c>
      <c r="M42" s="8">
        <v>7.25</v>
      </c>
      <c r="N42" s="31">
        <v>5.882352941176471</v>
      </c>
      <c r="O42" s="24">
        <v>5.75</v>
      </c>
      <c r="P42" s="24">
        <v>6</v>
      </c>
    </row>
    <row r="43" spans="1:16" x14ac:dyDescent="0.25">
      <c r="A43" s="5">
        <v>41359</v>
      </c>
      <c r="B43" s="5">
        <v>41365</v>
      </c>
      <c r="C43" s="5">
        <f t="shared" si="0"/>
        <v>41635</v>
      </c>
      <c r="D43" s="6">
        <v>182</v>
      </c>
      <c r="E43" s="7">
        <v>270</v>
      </c>
      <c r="F43" s="6"/>
      <c r="G43" s="6">
        <v>190000</v>
      </c>
      <c r="H43" s="6">
        <v>155000</v>
      </c>
      <c r="I43" s="6">
        <v>5</v>
      </c>
      <c r="J43" s="6">
        <v>3</v>
      </c>
      <c r="K43" s="8">
        <v>6.5934210526315793</v>
      </c>
      <c r="L43" s="8">
        <v>6.15</v>
      </c>
      <c r="M43" s="8">
        <v>7.45</v>
      </c>
      <c r="N43" s="31">
        <v>6.4258064516129032</v>
      </c>
      <c r="O43" s="24">
        <v>6.15</v>
      </c>
      <c r="P43" s="24">
        <v>6.5</v>
      </c>
    </row>
    <row r="44" spans="1:16" x14ac:dyDescent="0.25">
      <c r="A44" s="5">
        <v>41359</v>
      </c>
      <c r="B44" s="5">
        <v>41365</v>
      </c>
      <c r="C44" s="5">
        <f t="shared" si="0"/>
        <v>41726</v>
      </c>
      <c r="D44" s="6">
        <v>365</v>
      </c>
      <c r="E44" s="7">
        <v>361</v>
      </c>
      <c r="F44" s="6"/>
      <c r="G44" s="6">
        <v>375000</v>
      </c>
      <c r="H44" s="6">
        <v>145000</v>
      </c>
      <c r="I44" s="6">
        <v>6</v>
      </c>
      <c r="J44" s="6">
        <v>3</v>
      </c>
      <c r="K44" s="8">
        <v>7.2901333333333334</v>
      </c>
      <c r="L44" s="8">
        <v>6.6</v>
      </c>
      <c r="M44" s="8">
        <v>8.25</v>
      </c>
      <c r="N44" s="31">
        <v>6.7310344827586208</v>
      </c>
      <c r="O44" s="24">
        <v>6.6</v>
      </c>
      <c r="P44" s="24">
        <v>6.8</v>
      </c>
    </row>
    <row r="45" spans="1:16" x14ac:dyDescent="0.25">
      <c r="A45" s="5">
        <v>41359</v>
      </c>
      <c r="B45" s="5">
        <v>41365</v>
      </c>
      <c r="C45" s="5">
        <f t="shared" si="0"/>
        <v>41817</v>
      </c>
      <c r="D45" s="6">
        <v>365</v>
      </c>
      <c r="E45" s="7">
        <v>452</v>
      </c>
      <c r="F45" s="6"/>
      <c r="G45" s="6">
        <v>240000</v>
      </c>
      <c r="H45" s="6">
        <v>240000</v>
      </c>
      <c r="I45" s="6">
        <v>2</v>
      </c>
      <c r="J45" s="6">
        <v>2</v>
      </c>
      <c r="K45" s="8">
        <v>6.9450000000000003</v>
      </c>
      <c r="L45" s="8">
        <v>6.89</v>
      </c>
      <c r="M45" s="8">
        <v>7</v>
      </c>
      <c r="N45" s="31">
        <v>6.9450000000000003</v>
      </c>
      <c r="O45" s="24">
        <v>6.89</v>
      </c>
      <c r="P45" s="24">
        <v>7</v>
      </c>
    </row>
    <row r="46" spans="1:16" x14ac:dyDescent="0.25">
      <c r="A46" s="9">
        <v>41367</v>
      </c>
      <c r="B46" s="9">
        <v>41368</v>
      </c>
      <c r="C46" s="9">
        <f t="shared" si="0"/>
        <v>41453</v>
      </c>
      <c r="D46" s="10">
        <v>91</v>
      </c>
      <c r="E46" s="11">
        <v>85</v>
      </c>
      <c r="F46" s="10"/>
      <c r="G46" s="10">
        <v>397500</v>
      </c>
      <c r="H46" s="10">
        <v>281500</v>
      </c>
      <c r="I46" s="10">
        <v>10</v>
      </c>
      <c r="J46" s="10">
        <v>7</v>
      </c>
      <c r="K46" s="12">
        <v>5.5275723270440249</v>
      </c>
      <c r="L46" s="12">
        <v>5.5</v>
      </c>
      <c r="M46" s="12">
        <v>5.71</v>
      </c>
      <c r="N46" s="36">
        <v>5.5</v>
      </c>
      <c r="O46" s="25">
        <v>5.5</v>
      </c>
      <c r="P46" s="25">
        <v>5.5</v>
      </c>
    </row>
    <row r="47" spans="1:16" x14ac:dyDescent="0.25">
      <c r="A47" s="9">
        <v>41367</v>
      </c>
      <c r="B47" s="9">
        <v>41368</v>
      </c>
      <c r="C47" s="9">
        <f t="shared" si="0"/>
        <v>41544</v>
      </c>
      <c r="D47" s="10">
        <v>182</v>
      </c>
      <c r="E47" s="11">
        <v>176</v>
      </c>
      <c r="F47" s="10"/>
      <c r="G47" s="10">
        <v>241000</v>
      </c>
      <c r="H47" s="10">
        <v>150000</v>
      </c>
      <c r="I47" s="10">
        <v>4</v>
      </c>
      <c r="J47" s="10">
        <v>1</v>
      </c>
      <c r="K47" s="12">
        <v>5.8881742738589216</v>
      </c>
      <c r="L47" s="12">
        <v>5.88</v>
      </c>
      <c r="M47" s="12">
        <v>6.05</v>
      </c>
      <c r="N47" s="36">
        <v>5.88</v>
      </c>
      <c r="O47" s="25">
        <v>5.88</v>
      </c>
      <c r="P47" s="25">
        <v>5.88</v>
      </c>
    </row>
    <row r="48" spans="1:16" x14ac:dyDescent="0.25">
      <c r="A48" s="9">
        <v>41367</v>
      </c>
      <c r="B48" s="9">
        <v>41368</v>
      </c>
      <c r="C48" s="9">
        <f t="shared" si="0"/>
        <v>41635</v>
      </c>
      <c r="D48" s="10">
        <v>182</v>
      </c>
      <c r="E48" s="11">
        <v>267</v>
      </c>
      <c r="F48" s="10"/>
      <c r="G48" s="10">
        <v>315000</v>
      </c>
      <c r="H48" s="10">
        <v>220000</v>
      </c>
      <c r="I48" s="10">
        <v>4</v>
      </c>
      <c r="J48" s="10">
        <v>2</v>
      </c>
      <c r="K48" s="12">
        <v>6.4360317460317464</v>
      </c>
      <c r="L48" s="12">
        <v>6.43</v>
      </c>
      <c r="M48" s="12">
        <v>6.45</v>
      </c>
      <c r="N48" s="36">
        <v>6.43</v>
      </c>
      <c r="O48" s="25">
        <v>6.43</v>
      </c>
      <c r="P48" s="25">
        <v>6.43</v>
      </c>
    </row>
    <row r="49" spans="1:16" x14ac:dyDescent="0.25">
      <c r="A49" s="9">
        <v>41367</v>
      </c>
      <c r="B49" s="9">
        <v>41368</v>
      </c>
      <c r="C49" s="9">
        <f t="shared" si="0"/>
        <v>41726</v>
      </c>
      <c r="D49" s="10">
        <v>365</v>
      </c>
      <c r="E49" s="11">
        <v>358</v>
      </c>
      <c r="F49" s="10"/>
      <c r="G49" s="10">
        <v>51000</v>
      </c>
      <c r="H49" s="10">
        <v>10000</v>
      </c>
      <c r="I49" s="10">
        <v>3</v>
      </c>
      <c r="J49" s="10">
        <v>1</v>
      </c>
      <c r="K49" s="12">
        <v>6.7509803921568627</v>
      </c>
      <c r="L49" s="12">
        <v>6.73</v>
      </c>
      <c r="M49" s="12">
        <v>7</v>
      </c>
      <c r="N49" s="36">
        <v>6.73</v>
      </c>
      <c r="O49" s="25">
        <v>6.73</v>
      </c>
      <c r="P49" s="25">
        <v>6.73</v>
      </c>
    </row>
    <row r="50" spans="1:16" x14ac:dyDescent="0.25">
      <c r="A50" s="9">
        <v>41367</v>
      </c>
      <c r="B50" s="9">
        <v>41368</v>
      </c>
      <c r="C50" s="9">
        <f t="shared" si="0"/>
        <v>41817</v>
      </c>
      <c r="D50" s="10">
        <v>365</v>
      </c>
      <c r="E50" s="11">
        <v>449</v>
      </c>
      <c r="F50" s="10"/>
      <c r="G50" s="10">
        <v>1000</v>
      </c>
      <c r="H50" s="10"/>
      <c r="I50" s="10">
        <v>1</v>
      </c>
      <c r="J50" s="10"/>
      <c r="K50" s="12">
        <v>7.1</v>
      </c>
      <c r="L50" s="12">
        <v>7.1</v>
      </c>
      <c r="M50" s="12">
        <v>7.1</v>
      </c>
      <c r="N50" s="36"/>
      <c r="O50" s="25"/>
      <c r="P50" s="25"/>
    </row>
    <row r="51" spans="1:16" x14ac:dyDescent="0.25">
      <c r="A51" s="5">
        <v>41375</v>
      </c>
      <c r="B51" s="5">
        <v>41376</v>
      </c>
      <c r="C51" s="5">
        <f t="shared" si="0"/>
        <v>41404</v>
      </c>
      <c r="D51" s="6">
        <v>35</v>
      </c>
      <c r="E51" s="7">
        <v>28</v>
      </c>
      <c r="F51" s="6">
        <v>1000000</v>
      </c>
      <c r="G51" s="6">
        <v>879000</v>
      </c>
      <c r="H51" s="6">
        <v>879000</v>
      </c>
      <c r="I51" s="6">
        <v>9</v>
      </c>
      <c r="J51" s="6">
        <v>9</v>
      </c>
      <c r="K51" s="8">
        <v>5.4593856655290098</v>
      </c>
      <c r="L51" s="8">
        <v>5.0999999999999996</v>
      </c>
      <c r="M51" s="8">
        <v>5.5</v>
      </c>
      <c r="N51" s="31">
        <v>5.4593856655290098</v>
      </c>
      <c r="O51" s="24">
        <v>5.0999999999999996</v>
      </c>
      <c r="P51" s="24">
        <v>5.5</v>
      </c>
    </row>
    <row r="52" spans="1:16" x14ac:dyDescent="0.25">
      <c r="A52" s="9">
        <v>41382</v>
      </c>
      <c r="B52" s="9">
        <v>41383</v>
      </c>
      <c r="C52" s="9">
        <f t="shared" si="0"/>
        <v>41404</v>
      </c>
      <c r="D52" s="10">
        <v>35</v>
      </c>
      <c r="E52" s="11">
        <v>21</v>
      </c>
      <c r="F52" s="10">
        <v>100000</v>
      </c>
      <c r="G52" s="10">
        <v>325000</v>
      </c>
      <c r="H52" s="10">
        <v>100000</v>
      </c>
      <c r="I52" s="10">
        <v>8</v>
      </c>
      <c r="J52" s="10">
        <v>6</v>
      </c>
      <c r="K52" s="12">
        <v>5.4015384615384612</v>
      </c>
      <c r="L52" s="12">
        <v>5.25</v>
      </c>
      <c r="M52" s="12">
        <v>5.5</v>
      </c>
      <c r="N52" s="36">
        <v>5.3049904990499046</v>
      </c>
      <c r="O52" s="25">
        <v>5.25</v>
      </c>
      <c r="P52" s="25">
        <v>5.4</v>
      </c>
    </row>
    <row r="53" spans="1:16" x14ac:dyDescent="0.25">
      <c r="A53" s="9">
        <v>41382</v>
      </c>
      <c r="B53" s="9">
        <v>41383</v>
      </c>
      <c r="C53" s="9">
        <f t="shared" si="0"/>
        <v>41443</v>
      </c>
      <c r="D53" s="10">
        <v>63</v>
      </c>
      <c r="E53" s="11">
        <v>60</v>
      </c>
      <c r="F53" s="10">
        <v>200000</v>
      </c>
      <c r="G53" s="10">
        <v>330000</v>
      </c>
      <c r="H53" s="10"/>
      <c r="I53" s="10">
        <v>6</v>
      </c>
      <c r="J53" s="10"/>
      <c r="K53" s="12">
        <v>5.7696969696969695</v>
      </c>
      <c r="L53" s="12">
        <v>5.7</v>
      </c>
      <c r="M53" s="12">
        <v>6</v>
      </c>
      <c r="N53" s="36"/>
      <c r="O53" s="25"/>
      <c r="P53" s="25"/>
    </row>
    <row r="54" spans="1:16" x14ac:dyDescent="0.25">
      <c r="A54" s="5">
        <v>41389</v>
      </c>
      <c r="B54" s="5">
        <v>41390</v>
      </c>
      <c r="C54" s="5">
        <f t="shared" si="0"/>
        <v>41404</v>
      </c>
      <c r="D54" s="6">
        <v>35</v>
      </c>
      <c r="E54" s="7">
        <v>14</v>
      </c>
      <c r="F54" s="6">
        <v>200000</v>
      </c>
      <c r="G54" s="6">
        <v>370000</v>
      </c>
      <c r="H54" s="6">
        <v>200000</v>
      </c>
      <c r="I54" s="6">
        <v>6</v>
      </c>
      <c r="J54" s="6">
        <v>4</v>
      </c>
      <c r="K54" s="8">
        <v>5.2054054054054051</v>
      </c>
      <c r="L54" s="8">
        <v>5.0999999999999996</v>
      </c>
      <c r="M54" s="8">
        <v>5.35</v>
      </c>
      <c r="N54" s="31">
        <v>5.15</v>
      </c>
      <c r="O54" s="24">
        <v>5.0999999999999996</v>
      </c>
      <c r="P54" s="24">
        <v>5.25</v>
      </c>
    </row>
    <row r="55" spans="1:16" x14ac:dyDescent="0.25">
      <c r="A55" s="5">
        <v>41389</v>
      </c>
      <c r="B55" s="5">
        <v>41390</v>
      </c>
      <c r="C55" s="5">
        <f t="shared" si="0"/>
        <v>41453</v>
      </c>
      <c r="D55" s="6">
        <v>63</v>
      </c>
      <c r="E55" s="7">
        <v>63</v>
      </c>
      <c r="F55" s="6">
        <v>200000</v>
      </c>
      <c r="G55" s="6">
        <v>245000</v>
      </c>
      <c r="H55" s="6">
        <v>200000</v>
      </c>
      <c r="I55" s="6">
        <v>5</v>
      </c>
      <c r="J55" s="6">
        <v>4</v>
      </c>
      <c r="K55" s="8">
        <v>5.4938775510204083</v>
      </c>
      <c r="L55" s="8">
        <v>5.35</v>
      </c>
      <c r="M55" s="8">
        <v>5.7</v>
      </c>
      <c r="N55" s="31">
        <v>5.4625000000000004</v>
      </c>
      <c r="O55" s="24">
        <v>5.35</v>
      </c>
      <c r="P55" s="24">
        <v>5.6</v>
      </c>
    </row>
    <row r="56" spans="1:16" x14ac:dyDescent="0.25">
      <c r="A56" s="5">
        <v>41389</v>
      </c>
      <c r="B56" s="5">
        <v>41390</v>
      </c>
      <c r="C56" s="5">
        <f t="shared" si="0"/>
        <v>41726</v>
      </c>
      <c r="D56" s="6">
        <v>365</v>
      </c>
      <c r="E56" s="7">
        <v>336</v>
      </c>
      <c r="F56" s="6">
        <v>200000</v>
      </c>
      <c r="G56" s="6">
        <v>52500</v>
      </c>
      <c r="H56" s="6">
        <v>2500</v>
      </c>
      <c r="I56" s="6">
        <v>2</v>
      </c>
      <c r="J56" s="6">
        <v>1</v>
      </c>
      <c r="K56" s="8">
        <v>6.9857142857142858</v>
      </c>
      <c r="L56" s="8">
        <v>6.7</v>
      </c>
      <c r="M56" s="8">
        <v>7</v>
      </c>
      <c r="N56" s="31">
        <v>6.7</v>
      </c>
      <c r="O56" s="24">
        <v>6.7</v>
      </c>
      <c r="P56" s="24">
        <v>6.7</v>
      </c>
    </row>
    <row r="57" spans="1:16" x14ac:dyDescent="0.25">
      <c r="A57" s="5">
        <v>41389</v>
      </c>
      <c r="B57" s="5">
        <v>41390</v>
      </c>
      <c r="C57" s="5">
        <f t="shared" si="0"/>
        <v>41908</v>
      </c>
      <c r="D57" s="6">
        <v>546</v>
      </c>
      <c r="E57" s="7">
        <v>518</v>
      </c>
      <c r="F57" s="6">
        <v>100000</v>
      </c>
      <c r="G57" s="6">
        <v>2500</v>
      </c>
      <c r="H57" s="6"/>
      <c r="I57" s="6">
        <v>1</v>
      </c>
      <c r="J57" s="6"/>
      <c r="K57" s="8">
        <v>7.1</v>
      </c>
      <c r="L57" s="8">
        <v>7.1</v>
      </c>
      <c r="M57" s="8">
        <v>7.1</v>
      </c>
      <c r="N57" s="31"/>
      <c r="O57" s="24"/>
      <c r="P57" s="24"/>
    </row>
    <row r="58" spans="1:16" x14ac:dyDescent="0.25">
      <c r="A58" s="9">
        <v>41396</v>
      </c>
      <c r="B58" s="9">
        <v>41397</v>
      </c>
      <c r="C58" s="9">
        <f t="shared" si="0"/>
        <v>41467</v>
      </c>
      <c r="D58" s="10">
        <v>63</v>
      </c>
      <c r="E58" s="11">
        <v>70</v>
      </c>
      <c r="F58" s="10">
        <v>200000</v>
      </c>
      <c r="G58" s="10">
        <v>435000</v>
      </c>
      <c r="H58" s="10">
        <v>200000</v>
      </c>
      <c r="I58" s="10">
        <v>8</v>
      </c>
      <c r="J58" s="10">
        <v>2</v>
      </c>
      <c r="K58" s="12">
        <v>5.4172413793103447</v>
      </c>
      <c r="L58" s="12">
        <v>5.35</v>
      </c>
      <c r="M58" s="12">
        <v>5.9</v>
      </c>
      <c r="N58" s="36">
        <v>5.35</v>
      </c>
      <c r="O58" s="25">
        <v>5.35</v>
      </c>
      <c r="P58" s="25">
        <v>5.35</v>
      </c>
    </row>
    <row r="59" spans="1:16" x14ac:dyDescent="0.25">
      <c r="A59" s="5">
        <v>41403</v>
      </c>
      <c r="B59" s="5">
        <v>41404</v>
      </c>
      <c r="C59" s="5">
        <f t="shared" si="0"/>
        <v>41443</v>
      </c>
      <c r="D59" s="6">
        <v>35</v>
      </c>
      <c r="E59" s="7">
        <v>39</v>
      </c>
      <c r="F59" s="6">
        <v>400000</v>
      </c>
      <c r="G59" s="6">
        <v>500000</v>
      </c>
      <c r="H59" s="6">
        <v>400000</v>
      </c>
      <c r="I59" s="6">
        <v>9</v>
      </c>
      <c r="J59" s="6">
        <v>7</v>
      </c>
      <c r="K59" s="8">
        <v>5.1369999999999996</v>
      </c>
      <c r="L59" s="8">
        <v>5.05</v>
      </c>
      <c r="M59" s="8">
        <v>5.55</v>
      </c>
      <c r="N59" s="31">
        <v>5.1137499999999996</v>
      </c>
      <c r="O59" s="24">
        <v>5.05</v>
      </c>
      <c r="P59" s="24">
        <v>5.15</v>
      </c>
    </row>
    <row r="60" spans="1:16" x14ac:dyDescent="0.25">
      <c r="A60" s="5">
        <v>41403</v>
      </c>
      <c r="B60" s="5">
        <v>41404</v>
      </c>
      <c r="C60" s="5">
        <f t="shared" si="0"/>
        <v>41467</v>
      </c>
      <c r="D60" s="6">
        <v>63</v>
      </c>
      <c r="E60" s="7">
        <v>63</v>
      </c>
      <c r="F60" s="6">
        <v>500000</v>
      </c>
      <c r="G60" s="6">
        <v>450000</v>
      </c>
      <c r="H60" s="6">
        <v>440000</v>
      </c>
      <c r="I60" s="6">
        <v>6</v>
      </c>
      <c r="J60" s="6">
        <v>5</v>
      </c>
      <c r="K60" s="8">
        <v>5.2977777777777781</v>
      </c>
      <c r="L60" s="8">
        <v>5.2</v>
      </c>
      <c r="M60" s="8">
        <v>5.6</v>
      </c>
      <c r="N60" s="31">
        <v>5.290909090909091</v>
      </c>
      <c r="O60" s="24">
        <v>5.2</v>
      </c>
      <c r="P60" s="24">
        <v>5.3</v>
      </c>
    </row>
    <row r="61" spans="1:16" x14ac:dyDescent="0.25">
      <c r="A61" s="5">
        <v>41403</v>
      </c>
      <c r="B61" s="5">
        <v>41404</v>
      </c>
      <c r="C61" s="5">
        <f t="shared" si="0"/>
        <v>41544</v>
      </c>
      <c r="D61" s="6">
        <v>182</v>
      </c>
      <c r="E61" s="7">
        <v>140</v>
      </c>
      <c r="F61" s="6">
        <v>300000</v>
      </c>
      <c r="G61" s="6">
        <v>440000</v>
      </c>
      <c r="H61" s="6">
        <v>300000</v>
      </c>
      <c r="I61" s="6">
        <v>5</v>
      </c>
      <c r="J61" s="6">
        <v>4</v>
      </c>
      <c r="K61" s="8">
        <v>5.5727272727272723</v>
      </c>
      <c r="L61" s="8">
        <v>5.5</v>
      </c>
      <c r="M61" s="8">
        <v>5.7</v>
      </c>
      <c r="N61" s="31">
        <v>5.5350000000000001</v>
      </c>
      <c r="O61" s="24">
        <v>5.5</v>
      </c>
      <c r="P61" s="24">
        <v>5.65</v>
      </c>
    </row>
    <row r="62" spans="1:16" x14ac:dyDescent="0.25">
      <c r="A62" s="9">
        <v>41410</v>
      </c>
      <c r="B62" s="9">
        <v>41411</v>
      </c>
      <c r="C62" s="9">
        <f t="shared" si="0"/>
        <v>41443</v>
      </c>
      <c r="D62" s="10">
        <v>35</v>
      </c>
      <c r="E62" s="11">
        <v>32</v>
      </c>
      <c r="F62" s="10">
        <v>200000</v>
      </c>
      <c r="G62" s="10">
        <v>187500</v>
      </c>
      <c r="H62" s="10">
        <v>185000</v>
      </c>
      <c r="I62" s="10">
        <v>6</v>
      </c>
      <c r="J62" s="10">
        <v>5</v>
      </c>
      <c r="K62" s="12">
        <v>5.0853333333333337</v>
      </c>
      <c r="L62" s="12">
        <v>5.05</v>
      </c>
      <c r="M62" s="12">
        <v>5.2</v>
      </c>
      <c r="N62" s="36">
        <v>5.083783783783784</v>
      </c>
      <c r="O62" s="25">
        <v>5.05</v>
      </c>
      <c r="P62" s="25">
        <v>5.0999999999999996</v>
      </c>
    </row>
    <row r="63" spans="1:16" x14ac:dyDescent="0.25">
      <c r="A63" s="9">
        <v>41410</v>
      </c>
      <c r="B63" s="9">
        <v>41411</v>
      </c>
      <c r="C63" s="9">
        <f t="shared" si="0"/>
        <v>41467</v>
      </c>
      <c r="D63" s="10">
        <v>63</v>
      </c>
      <c r="E63" s="11">
        <v>56</v>
      </c>
      <c r="F63" s="10">
        <v>100000</v>
      </c>
      <c r="G63" s="10">
        <v>252500</v>
      </c>
      <c r="H63" s="10">
        <v>100000</v>
      </c>
      <c r="I63" s="10">
        <v>4</v>
      </c>
      <c r="J63" s="10">
        <v>1</v>
      </c>
      <c r="K63" s="12">
        <v>5.2905940594059402</v>
      </c>
      <c r="L63" s="12">
        <v>5.25</v>
      </c>
      <c r="M63" s="12">
        <v>5.35</v>
      </c>
      <c r="N63" s="36">
        <v>5.25</v>
      </c>
      <c r="O63" s="25">
        <v>5.25</v>
      </c>
      <c r="P63" s="25">
        <v>5.25</v>
      </c>
    </row>
    <row r="64" spans="1:16" x14ac:dyDescent="0.25">
      <c r="A64" s="9">
        <v>41410</v>
      </c>
      <c r="B64" s="9">
        <v>41411</v>
      </c>
      <c r="C64" s="9">
        <f t="shared" si="0"/>
        <v>41817</v>
      </c>
      <c r="D64" s="10">
        <v>365</v>
      </c>
      <c r="E64" s="11">
        <v>406</v>
      </c>
      <c r="F64" s="10">
        <v>100000</v>
      </c>
      <c r="G64" s="10">
        <v>140000</v>
      </c>
      <c r="H64" s="10">
        <v>100000</v>
      </c>
      <c r="I64" s="10">
        <v>2</v>
      </c>
      <c r="J64" s="10">
        <v>2</v>
      </c>
      <c r="K64" s="12">
        <v>6.7828571428571429</v>
      </c>
      <c r="L64" s="12">
        <v>6.68</v>
      </c>
      <c r="M64" s="12">
        <v>6.86</v>
      </c>
      <c r="N64" s="36">
        <v>6.7519999999999998</v>
      </c>
      <c r="O64" s="25">
        <v>6.68</v>
      </c>
      <c r="P64" s="25">
        <v>6.86</v>
      </c>
    </row>
    <row r="65" spans="1:16" x14ac:dyDescent="0.25">
      <c r="A65" s="5">
        <v>41417</v>
      </c>
      <c r="B65" s="5">
        <v>41418</v>
      </c>
      <c r="C65" s="5">
        <f t="shared" si="0"/>
        <v>41453</v>
      </c>
      <c r="D65" s="6">
        <v>35</v>
      </c>
      <c r="E65" s="7">
        <v>35</v>
      </c>
      <c r="F65" s="6">
        <v>100000</v>
      </c>
      <c r="G65" s="6">
        <v>159500</v>
      </c>
      <c r="H65" s="6">
        <v>100000</v>
      </c>
      <c r="I65" s="6">
        <v>8</v>
      </c>
      <c r="J65" s="6">
        <v>6</v>
      </c>
      <c r="K65" s="8">
        <v>4.9901253918495296</v>
      </c>
      <c r="L65" s="8">
        <v>4.9000000000000004</v>
      </c>
      <c r="M65" s="8">
        <v>5.25</v>
      </c>
      <c r="N65" s="31">
        <v>4.9755000000000003</v>
      </c>
      <c r="O65" s="24">
        <v>4.9000000000000004</v>
      </c>
      <c r="P65" s="24">
        <v>5</v>
      </c>
    </row>
    <row r="66" spans="1:16" x14ac:dyDescent="0.25">
      <c r="A66" s="5">
        <v>41417</v>
      </c>
      <c r="B66" s="5">
        <v>41418</v>
      </c>
      <c r="C66" s="5">
        <f t="shared" si="0"/>
        <v>41726</v>
      </c>
      <c r="D66" s="6">
        <v>365</v>
      </c>
      <c r="E66" s="7">
        <v>308</v>
      </c>
      <c r="F66" s="6">
        <v>300000</v>
      </c>
      <c r="G66" s="6">
        <v>170000</v>
      </c>
      <c r="H66" s="6">
        <v>170000</v>
      </c>
      <c r="I66" s="6">
        <v>2</v>
      </c>
      <c r="J66" s="6">
        <v>2</v>
      </c>
      <c r="K66" s="8">
        <v>6.5794117647058821</v>
      </c>
      <c r="L66" s="8">
        <v>6.57</v>
      </c>
      <c r="M66" s="8">
        <v>6.65</v>
      </c>
      <c r="N66" s="31">
        <v>6.5794117647058821</v>
      </c>
      <c r="O66" s="24">
        <v>6.57</v>
      </c>
      <c r="P66" s="24">
        <v>6.65</v>
      </c>
    </row>
    <row r="67" spans="1:16" x14ac:dyDescent="0.25">
      <c r="A67" s="9">
        <v>41424</v>
      </c>
      <c r="B67" s="9">
        <v>41425</v>
      </c>
      <c r="C67" s="9">
        <f t="shared" si="0"/>
        <v>41453</v>
      </c>
      <c r="D67" s="10">
        <v>35</v>
      </c>
      <c r="E67" s="11">
        <v>28</v>
      </c>
      <c r="F67" s="10">
        <v>50000</v>
      </c>
      <c r="G67" s="10">
        <v>135500</v>
      </c>
      <c r="H67" s="10">
        <v>50000</v>
      </c>
      <c r="I67" s="10">
        <v>8</v>
      </c>
      <c r="J67" s="10">
        <v>7</v>
      </c>
      <c r="K67" s="12">
        <v>4.9709963099631</v>
      </c>
      <c r="L67" s="12">
        <v>4.5</v>
      </c>
      <c r="M67" s="12">
        <v>5.0999999999999996</v>
      </c>
      <c r="N67" s="36">
        <v>4.9173999999999998</v>
      </c>
      <c r="O67" s="25">
        <v>4.5</v>
      </c>
      <c r="P67" s="25">
        <v>5</v>
      </c>
    </row>
    <row r="68" spans="1:16" x14ac:dyDescent="0.25">
      <c r="A68" s="9">
        <v>41424</v>
      </c>
      <c r="B68" s="9">
        <v>41425</v>
      </c>
      <c r="C68" s="9">
        <f t="shared" si="0"/>
        <v>41635</v>
      </c>
      <c r="D68" s="10">
        <v>182</v>
      </c>
      <c r="E68" s="11">
        <v>210</v>
      </c>
      <c r="F68" s="10">
        <v>50000</v>
      </c>
      <c r="G68" s="10">
        <v>90000</v>
      </c>
      <c r="H68" s="10">
        <v>50000</v>
      </c>
      <c r="I68" s="10">
        <v>3</v>
      </c>
      <c r="J68" s="10">
        <v>1</v>
      </c>
      <c r="K68" s="12">
        <v>6.2944444444444443</v>
      </c>
      <c r="L68" s="12">
        <v>6</v>
      </c>
      <c r="M68" s="12">
        <v>6.7</v>
      </c>
      <c r="N68" s="36">
        <v>6</v>
      </c>
      <c r="O68" s="25">
        <v>6</v>
      </c>
      <c r="P68" s="25">
        <v>6</v>
      </c>
    </row>
    <row r="69" spans="1:16" x14ac:dyDescent="0.25">
      <c r="A69" s="5">
        <v>41431</v>
      </c>
      <c r="B69" s="5">
        <v>41432</v>
      </c>
      <c r="C69" s="5">
        <f t="shared" si="0"/>
        <v>41817</v>
      </c>
      <c r="D69" s="6">
        <v>365</v>
      </c>
      <c r="E69" s="7">
        <v>385</v>
      </c>
      <c r="F69" s="6">
        <v>100000</v>
      </c>
      <c r="G69" s="6">
        <v>15000</v>
      </c>
      <c r="H69" s="6">
        <v>15000</v>
      </c>
      <c r="I69" s="6">
        <v>1</v>
      </c>
      <c r="J69" s="6">
        <v>1</v>
      </c>
      <c r="K69" s="8">
        <v>6.75</v>
      </c>
      <c r="L69" s="8">
        <v>6.75</v>
      </c>
      <c r="M69" s="8">
        <v>6.75</v>
      </c>
      <c r="N69" s="31">
        <v>6.75</v>
      </c>
      <c r="O69" s="24">
        <v>6.75</v>
      </c>
      <c r="P69" s="24">
        <v>6.75</v>
      </c>
    </row>
    <row r="70" spans="1:16" x14ac:dyDescent="0.25">
      <c r="A70" s="5">
        <v>41431</v>
      </c>
      <c r="B70" s="5">
        <v>41432</v>
      </c>
      <c r="C70" s="5">
        <f t="shared" si="0"/>
        <v>41908</v>
      </c>
      <c r="D70" s="6">
        <v>546</v>
      </c>
      <c r="E70" s="7">
        <v>476</v>
      </c>
      <c r="F70" s="6">
        <v>100000</v>
      </c>
      <c r="G70" s="6">
        <v>15000</v>
      </c>
      <c r="H70" s="6">
        <v>15000</v>
      </c>
      <c r="I70" s="6">
        <v>1</v>
      </c>
      <c r="J70" s="6">
        <v>1</v>
      </c>
      <c r="K70" s="8">
        <v>7</v>
      </c>
      <c r="L70" s="8">
        <v>7</v>
      </c>
      <c r="M70" s="8">
        <v>7</v>
      </c>
      <c r="N70" s="31">
        <v>7</v>
      </c>
      <c r="O70" s="24">
        <v>7</v>
      </c>
      <c r="P70" s="24">
        <v>7</v>
      </c>
    </row>
    <row r="71" spans="1:16" x14ac:dyDescent="0.25">
      <c r="A71" s="9">
        <v>41442</v>
      </c>
      <c r="B71" s="9">
        <v>41443</v>
      </c>
      <c r="C71" s="9">
        <f t="shared" si="0"/>
        <v>41467</v>
      </c>
      <c r="D71" s="10">
        <v>35</v>
      </c>
      <c r="E71" s="11">
        <v>24</v>
      </c>
      <c r="F71" s="10">
        <v>20000</v>
      </c>
      <c r="G71" s="10">
        <v>105000</v>
      </c>
      <c r="H71" s="10">
        <v>20000</v>
      </c>
      <c r="I71" s="10">
        <v>6</v>
      </c>
      <c r="J71" s="10">
        <v>2</v>
      </c>
      <c r="K71" s="12">
        <v>4.8928571428571432</v>
      </c>
      <c r="L71" s="12">
        <v>4.75</v>
      </c>
      <c r="M71" s="12">
        <v>5</v>
      </c>
      <c r="N71" s="36">
        <v>4.75</v>
      </c>
      <c r="O71" s="25">
        <v>4.75</v>
      </c>
      <c r="P71" s="25">
        <v>4.75</v>
      </c>
    </row>
    <row r="72" spans="1:16" x14ac:dyDescent="0.25">
      <c r="A72" s="9">
        <v>41442</v>
      </c>
      <c r="B72" s="9">
        <v>41443</v>
      </c>
      <c r="C72" s="9">
        <f t="shared" si="0"/>
        <v>41505</v>
      </c>
      <c r="D72" s="10">
        <v>63</v>
      </c>
      <c r="E72" s="11">
        <v>62</v>
      </c>
      <c r="F72" s="10">
        <v>20000</v>
      </c>
      <c r="G72" s="10">
        <v>95000</v>
      </c>
      <c r="H72" s="10">
        <v>20000</v>
      </c>
      <c r="I72" s="10">
        <v>5</v>
      </c>
      <c r="J72" s="10">
        <v>5</v>
      </c>
      <c r="K72" s="12">
        <v>5.25</v>
      </c>
      <c r="L72" s="12">
        <v>5.25</v>
      </c>
      <c r="M72" s="12">
        <v>5.25</v>
      </c>
      <c r="N72" s="36">
        <v>5.25</v>
      </c>
      <c r="O72" s="25">
        <v>5.25</v>
      </c>
      <c r="P72" s="25">
        <v>5.25</v>
      </c>
    </row>
    <row r="73" spans="1:16" x14ac:dyDescent="0.25">
      <c r="A73" s="9">
        <v>41442</v>
      </c>
      <c r="B73" s="9">
        <v>41443</v>
      </c>
      <c r="C73" s="9">
        <f t="shared" si="0"/>
        <v>41635</v>
      </c>
      <c r="D73" s="10">
        <v>182</v>
      </c>
      <c r="E73" s="11">
        <v>192</v>
      </c>
      <c r="F73" s="10">
        <v>20000</v>
      </c>
      <c r="G73" s="10">
        <v>35000</v>
      </c>
      <c r="H73" s="10">
        <v>20000</v>
      </c>
      <c r="I73" s="10">
        <v>2</v>
      </c>
      <c r="J73" s="10">
        <v>2</v>
      </c>
      <c r="K73" s="12">
        <v>5.8</v>
      </c>
      <c r="L73" s="12">
        <v>5.8</v>
      </c>
      <c r="M73" s="12">
        <v>5.8</v>
      </c>
      <c r="N73" s="36">
        <v>5.8</v>
      </c>
      <c r="O73" s="25">
        <v>5.8</v>
      </c>
      <c r="P73" s="25">
        <v>5.8</v>
      </c>
    </row>
    <row r="74" spans="1:16" x14ac:dyDescent="0.25">
      <c r="A74" s="9">
        <v>41442</v>
      </c>
      <c r="B74" s="9">
        <v>41443</v>
      </c>
      <c r="C74" s="9">
        <f t="shared" si="0"/>
        <v>41726</v>
      </c>
      <c r="D74" s="10">
        <v>365</v>
      </c>
      <c r="E74" s="11">
        <v>283</v>
      </c>
      <c r="F74" s="10">
        <v>20000</v>
      </c>
      <c r="G74" s="10">
        <v>35000</v>
      </c>
      <c r="H74" s="10">
        <v>20000</v>
      </c>
      <c r="I74" s="10">
        <v>2</v>
      </c>
      <c r="J74" s="10">
        <v>2</v>
      </c>
      <c r="K74" s="12">
        <v>6.4</v>
      </c>
      <c r="L74" s="12">
        <v>6.4</v>
      </c>
      <c r="M74" s="12">
        <v>6.4</v>
      </c>
      <c r="N74" s="36">
        <v>6.4</v>
      </c>
      <c r="O74" s="25">
        <v>6.4</v>
      </c>
      <c r="P74" s="25">
        <v>6.4</v>
      </c>
    </row>
    <row r="75" spans="1:16" x14ac:dyDescent="0.25">
      <c r="A75" s="9">
        <v>41442</v>
      </c>
      <c r="B75" s="9">
        <v>41443</v>
      </c>
      <c r="C75" s="9">
        <f t="shared" si="0"/>
        <v>41817</v>
      </c>
      <c r="D75" s="10">
        <v>365</v>
      </c>
      <c r="E75" s="11">
        <v>374</v>
      </c>
      <c r="F75" s="10">
        <v>20000</v>
      </c>
      <c r="G75" s="10">
        <v>35000</v>
      </c>
      <c r="H75" s="10">
        <v>20000</v>
      </c>
      <c r="I75" s="10">
        <v>2</v>
      </c>
      <c r="J75" s="10">
        <v>2</v>
      </c>
      <c r="K75" s="12">
        <v>6.75</v>
      </c>
      <c r="L75" s="12">
        <v>6.75</v>
      </c>
      <c r="M75" s="12">
        <v>6.75</v>
      </c>
      <c r="N75" s="36">
        <v>6.75</v>
      </c>
      <c r="O75" s="25">
        <v>6.75</v>
      </c>
      <c r="P75" s="25">
        <v>6.75</v>
      </c>
    </row>
    <row r="76" spans="1:16" x14ac:dyDescent="0.25">
      <c r="A76" s="5">
        <v>41452</v>
      </c>
      <c r="B76" s="5">
        <v>41453</v>
      </c>
      <c r="C76" s="5">
        <f t="shared" si="0"/>
        <v>41505</v>
      </c>
      <c r="D76" s="6">
        <v>63</v>
      </c>
      <c r="E76" s="7">
        <v>52</v>
      </c>
      <c r="F76" s="6">
        <v>500000</v>
      </c>
      <c r="G76" s="6">
        <v>819500</v>
      </c>
      <c r="H76" s="6">
        <v>500000</v>
      </c>
      <c r="I76" s="6">
        <v>15</v>
      </c>
      <c r="J76" s="6">
        <v>12</v>
      </c>
      <c r="K76" s="8">
        <v>5.015710799267846</v>
      </c>
      <c r="L76" s="8">
        <v>4.7</v>
      </c>
      <c r="M76" s="8">
        <v>5.25</v>
      </c>
      <c r="N76" s="31">
        <v>4.8958500000000003</v>
      </c>
      <c r="O76" s="24">
        <v>4.7</v>
      </c>
      <c r="P76" s="24">
        <v>5.0999999999999996</v>
      </c>
    </row>
    <row r="77" spans="1:16" x14ac:dyDescent="0.25">
      <c r="A77" s="5">
        <v>41452</v>
      </c>
      <c r="B77" s="5">
        <v>41453</v>
      </c>
      <c r="C77" s="5">
        <f t="shared" si="0"/>
        <v>41544</v>
      </c>
      <c r="D77" s="6">
        <v>91</v>
      </c>
      <c r="E77" s="7">
        <v>91</v>
      </c>
      <c r="F77" s="6">
        <v>600000</v>
      </c>
      <c r="G77" s="6">
        <v>766000</v>
      </c>
      <c r="H77" s="6">
        <v>600000</v>
      </c>
      <c r="I77" s="6">
        <v>10</v>
      </c>
      <c r="J77" s="6">
        <v>9</v>
      </c>
      <c r="K77" s="8">
        <v>5.443342036553525</v>
      </c>
      <c r="L77" s="8">
        <v>5.25</v>
      </c>
      <c r="M77" s="8">
        <v>5.6</v>
      </c>
      <c r="N77" s="31">
        <v>5.4266666666666667</v>
      </c>
      <c r="O77" s="24">
        <v>5.25</v>
      </c>
      <c r="P77" s="24">
        <v>5.5</v>
      </c>
    </row>
    <row r="78" spans="1:16" x14ac:dyDescent="0.25">
      <c r="A78" s="5">
        <v>41452</v>
      </c>
      <c r="B78" s="5">
        <v>41453</v>
      </c>
      <c r="C78" s="5">
        <f t="shared" si="0"/>
        <v>41635</v>
      </c>
      <c r="D78" s="6">
        <v>182</v>
      </c>
      <c r="E78" s="7">
        <v>182</v>
      </c>
      <c r="F78" s="6">
        <v>600000</v>
      </c>
      <c r="G78" s="6">
        <v>357500</v>
      </c>
      <c r="H78" s="6">
        <v>357500</v>
      </c>
      <c r="I78" s="6">
        <v>5</v>
      </c>
      <c r="J78" s="6">
        <v>5</v>
      </c>
      <c r="K78" s="8">
        <v>5.7829370629370631</v>
      </c>
      <c r="L78" s="8">
        <v>5.7</v>
      </c>
      <c r="M78" s="8">
        <v>5.8</v>
      </c>
      <c r="N78" s="31">
        <v>5.7829370629370631</v>
      </c>
      <c r="O78" s="24">
        <v>5.7</v>
      </c>
      <c r="P78" s="24">
        <v>5.8</v>
      </c>
    </row>
    <row r="79" spans="1:16" x14ac:dyDescent="0.25">
      <c r="A79" s="5">
        <v>41452</v>
      </c>
      <c r="B79" s="5">
        <v>41453</v>
      </c>
      <c r="C79" s="5">
        <f t="shared" si="0"/>
        <v>41726</v>
      </c>
      <c r="D79" s="6">
        <v>365</v>
      </c>
      <c r="E79" s="7">
        <v>273</v>
      </c>
      <c r="F79" s="6">
        <v>400000</v>
      </c>
      <c r="G79" s="6">
        <v>220000</v>
      </c>
      <c r="H79" s="6">
        <v>220000</v>
      </c>
      <c r="I79" s="6">
        <v>2</v>
      </c>
      <c r="J79" s="6">
        <v>2</v>
      </c>
      <c r="K79" s="8">
        <v>6.4</v>
      </c>
      <c r="L79" s="8">
        <v>6.4</v>
      </c>
      <c r="M79" s="8">
        <v>6.4</v>
      </c>
      <c r="N79" s="31">
        <v>6.4</v>
      </c>
      <c r="O79" s="24">
        <v>6.4</v>
      </c>
      <c r="P79" s="24">
        <v>6.4</v>
      </c>
    </row>
    <row r="80" spans="1:16" x14ac:dyDescent="0.25">
      <c r="A80" s="5">
        <v>41452</v>
      </c>
      <c r="B80" s="5">
        <v>41453</v>
      </c>
      <c r="C80" s="5">
        <f t="shared" ref="C80:C132" si="1">+B80+E80</f>
        <v>41817</v>
      </c>
      <c r="D80" s="6">
        <v>365</v>
      </c>
      <c r="E80" s="7">
        <v>364</v>
      </c>
      <c r="F80" s="6">
        <v>200000</v>
      </c>
      <c r="G80" s="6">
        <v>100000</v>
      </c>
      <c r="H80" s="6">
        <v>100000</v>
      </c>
      <c r="I80" s="6">
        <v>1</v>
      </c>
      <c r="J80" s="6">
        <v>1</v>
      </c>
      <c r="K80" s="8">
        <v>6.75</v>
      </c>
      <c r="L80" s="8">
        <v>6.75</v>
      </c>
      <c r="M80" s="8">
        <v>6.75</v>
      </c>
      <c r="N80" s="31">
        <v>6.75</v>
      </c>
      <c r="O80" s="24">
        <v>6.75</v>
      </c>
      <c r="P80" s="24">
        <v>6.75</v>
      </c>
    </row>
    <row r="81" spans="1:16" x14ac:dyDescent="0.25">
      <c r="A81" s="5">
        <v>41452</v>
      </c>
      <c r="B81" s="5">
        <v>41453</v>
      </c>
      <c r="C81" s="5">
        <f t="shared" si="1"/>
        <v>41908</v>
      </c>
      <c r="D81" s="6">
        <v>546</v>
      </c>
      <c r="E81" s="7">
        <v>455</v>
      </c>
      <c r="F81" s="6">
        <v>100000</v>
      </c>
      <c r="G81" s="6"/>
      <c r="H81" s="6"/>
      <c r="I81" s="6"/>
      <c r="J81" s="6"/>
      <c r="K81" s="8"/>
      <c r="L81" s="8"/>
      <c r="M81" s="8"/>
      <c r="N81" s="31"/>
      <c r="O81" s="24"/>
      <c r="P81" s="24"/>
    </row>
    <row r="82" spans="1:16" x14ac:dyDescent="0.25">
      <c r="A82" s="5">
        <v>41452</v>
      </c>
      <c r="B82" s="5">
        <v>41453</v>
      </c>
      <c r="C82" s="5">
        <f t="shared" si="1"/>
        <v>41999</v>
      </c>
      <c r="D82" s="6">
        <v>546</v>
      </c>
      <c r="E82" s="7">
        <v>546</v>
      </c>
      <c r="F82" s="6">
        <v>100000</v>
      </c>
      <c r="G82" s="6">
        <v>65000</v>
      </c>
      <c r="H82" s="6"/>
      <c r="I82" s="6">
        <v>1</v>
      </c>
      <c r="J82" s="6"/>
      <c r="K82" s="8">
        <v>7.25</v>
      </c>
      <c r="L82" s="8">
        <v>7.25</v>
      </c>
      <c r="M82" s="8">
        <v>7.25</v>
      </c>
      <c r="N82" s="31"/>
      <c r="O82" s="24"/>
      <c r="P82" s="24"/>
    </row>
    <row r="83" spans="1:16" x14ac:dyDescent="0.25">
      <c r="A83" s="9">
        <v>41456</v>
      </c>
      <c r="B83" s="9">
        <v>41457</v>
      </c>
      <c r="C83" s="9">
        <f t="shared" si="1"/>
        <v>41726</v>
      </c>
      <c r="D83" s="10">
        <v>182</v>
      </c>
      <c r="E83" s="11">
        <v>269</v>
      </c>
      <c r="F83" s="10">
        <v>200000</v>
      </c>
      <c r="G83" s="10">
        <v>75000</v>
      </c>
      <c r="H83" s="10">
        <v>75000</v>
      </c>
      <c r="I83" s="10">
        <v>1</v>
      </c>
      <c r="J83" s="10">
        <v>1</v>
      </c>
      <c r="K83" s="12">
        <v>6.4</v>
      </c>
      <c r="L83" s="12">
        <v>6.4</v>
      </c>
      <c r="M83" s="12">
        <v>6.4</v>
      </c>
      <c r="N83" s="36">
        <v>6.4</v>
      </c>
      <c r="O83" s="25">
        <v>6.4</v>
      </c>
      <c r="P83" s="25">
        <v>6.4</v>
      </c>
    </row>
    <row r="84" spans="1:16" x14ac:dyDescent="0.25">
      <c r="A84" s="9">
        <v>41456</v>
      </c>
      <c r="B84" s="9">
        <v>41457</v>
      </c>
      <c r="C84" s="9">
        <f t="shared" si="1"/>
        <v>41817</v>
      </c>
      <c r="D84" s="10">
        <v>365</v>
      </c>
      <c r="E84" s="11">
        <v>360</v>
      </c>
      <c r="F84" s="10">
        <v>200000</v>
      </c>
      <c r="G84" s="10">
        <v>145000</v>
      </c>
      <c r="H84" s="10">
        <v>125000</v>
      </c>
      <c r="I84" s="10">
        <v>3</v>
      </c>
      <c r="J84" s="10">
        <v>2</v>
      </c>
      <c r="K84" s="12">
        <v>6.7568965517241377</v>
      </c>
      <c r="L84" s="12">
        <v>6.75</v>
      </c>
      <c r="M84" s="12">
        <v>6.8</v>
      </c>
      <c r="N84" s="36">
        <v>6.75</v>
      </c>
      <c r="O84" s="25">
        <v>6.75</v>
      </c>
      <c r="P84" s="25">
        <v>6.75</v>
      </c>
    </row>
    <row r="85" spans="1:16" x14ac:dyDescent="0.25">
      <c r="A85" s="9">
        <v>41456</v>
      </c>
      <c r="B85" s="9">
        <v>41457</v>
      </c>
      <c r="C85" s="9">
        <f t="shared" si="1"/>
        <v>41908</v>
      </c>
      <c r="D85" s="10">
        <v>365</v>
      </c>
      <c r="E85" s="11">
        <v>451</v>
      </c>
      <c r="F85" s="10">
        <v>200000</v>
      </c>
      <c r="G85" s="10">
        <v>15000</v>
      </c>
      <c r="H85" s="10"/>
      <c r="I85" s="10">
        <v>2</v>
      </c>
      <c r="J85" s="10"/>
      <c r="K85" s="12">
        <v>7.0333333333333332</v>
      </c>
      <c r="L85" s="12">
        <v>7</v>
      </c>
      <c r="M85" s="12">
        <v>7.1</v>
      </c>
      <c r="N85" s="36"/>
      <c r="O85" s="25"/>
      <c r="P85" s="25"/>
    </row>
    <row r="86" spans="1:16" x14ac:dyDescent="0.25">
      <c r="A86" s="9">
        <v>41456</v>
      </c>
      <c r="B86" s="9">
        <v>41457</v>
      </c>
      <c r="C86" s="9">
        <f t="shared" si="1"/>
        <v>41999</v>
      </c>
      <c r="D86" s="10">
        <v>546</v>
      </c>
      <c r="E86" s="11">
        <v>542</v>
      </c>
      <c r="F86" s="10">
        <v>100000</v>
      </c>
      <c r="G86" s="10">
        <v>65000</v>
      </c>
      <c r="H86" s="10">
        <v>65000</v>
      </c>
      <c r="I86" s="10">
        <v>1</v>
      </c>
      <c r="J86" s="10">
        <v>1</v>
      </c>
      <c r="K86" s="12">
        <v>7</v>
      </c>
      <c r="L86" s="12">
        <v>7</v>
      </c>
      <c r="M86" s="12">
        <v>7</v>
      </c>
      <c r="N86" s="36">
        <v>7</v>
      </c>
      <c r="O86" s="25">
        <v>7</v>
      </c>
      <c r="P86" s="25">
        <v>7</v>
      </c>
    </row>
    <row r="87" spans="1:16" x14ac:dyDescent="0.25">
      <c r="A87" s="5">
        <v>41466</v>
      </c>
      <c r="B87" s="5">
        <v>41467</v>
      </c>
      <c r="C87" s="5">
        <f t="shared" si="1"/>
        <v>41505</v>
      </c>
      <c r="D87" s="6">
        <v>35</v>
      </c>
      <c r="E87" s="7">
        <v>38</v>
      </c>
      <c r="F87" s="6">
        <v>100000</v>
      </c>
      <c r="G87" s="6">
        <v>113000</v>
      </c>
      <c r="H87" s="6">
        <v>100000</v>
      </c>
      <c r="I87" s="6">
        <v>3</v>
      </c>
      <c r="J87" s="6">
        <v>3</v>
      </c>
      <c r="K87" s="8">
        <v>5.0743362831858407</v>
      </c>
      <c r="L87" s="8">
        <v>4.8</v>
      </c>
      <c r="M87" s="8">
        <v>5.0999999999999996</v>
      </c>
      <c r="N87" s="31">
        <v>5.0709999999999997</v>
      </c>
      <c r="O87" s="24">
        <v>4.8</v>
      </c>
      <c r="P87" s="24">
        <v>5.0999999999999996</v>
      </c>
    </row>
    <row r="88" spans="1:16" x14ac:dyDescent="0.25">
      <c r="A88" s="5">
        <v>41466</v>
      </c>
      <c r="B88" s="5">
        <v>41467</v>
      </c>
      <c r="C88" s="5">
        <f t="shared" si="1"/>
        <v>41530</v>
      </c>
      <c r="D88" s="6">
        <v>63</v>
      </c>
      <c r="E88" s="7">
        <v>63</v>
      </c>
      <c r="F88" s="6">
        <v>150000</v>
      </c>
      <c r="G88" s="6">
        <v>105000</v>
      </c>
      <c r="H88" s="6">
        <v>105000</v>
      </c>
      <c r="I88" s="6">
        <v>2</v>
      </c>
      <c r="J88" s="6">
        <v>2</v>
      </c>
      <c r="K88" s="8">
        <v>5.2190476190476192</v>
      </c>
      <c r="L88" s="8">
        <v>4</v>
      </c>
      <c r="M88" s="8">
        <v>5.28</v>
      </c>
      <c r="N88" s="31">
        <v>5.2190476190476192</v>
      </c>
      <c r="O88" s="24">
        <v>4</v>
      </c>
      <c r="P88" s="24">
        <v>5.28</v>
      </c>
    </row>
    <row r="89" spans="1:16" x14ac:dyDescent="0.25">
      <c r="A89" s="5">
        <v>41466</v>
      </c>
      <c r="B89" s="5">
        <v>41467</v>
      </c>
      <c r="C89" s="5">
        <f t="shared" si="1"/>
        <v>41558</v>
      </c>
      <c r="D89" s="6">
        <v>91</v>
      </c>
      <c r="E89" s="7">
        <v>91</v>
      </c>
      <c r="F89" s="6">
        <v>200000</v>
      </c>
      <c r="G89" s="6">
        <v>410000</v>
      </c>
      <c r="H89" s="6">
        <v>200000</v>
      </c>
      <c r="I89" s="6">
        <v>6</v>
      </c>
      <c r="J89" s="6">
        <v>6</v>
      </c>
      <c r="K89" s="8">
        <v>5.5</v>
      </c>
      <c r="L89" s="8">
        <v>5.5</v>
      </c>
      <c r="M89" s="8">
        <v>5.5</v>
      </c>
      <c r="N89" s="31">
        <v>5.5</v>
      </c>
      <c r="O89" s="24">
        <v>5.5</v>
      </c>
      <c r="P89" s="24">
        <v>5.5</v>
      </c>
    </row>
    <row r="90" spans="1:16" x14ac:dyDescent="0.25">
      <c r="A90" s="5">
        <v>41466</v>
      </c>
      <c r="B90" s="5">
        <v>41467</v>
      </c>
      <c r="C90" s="5">
        <f t="shared" si="1"/>
        <v>41649</v>
      </c>
      <c r="D90" s="6">
        <v>182</v>
      </c>
      <c r="E90" s="7">
        <v>182</v>
      </c>
      <c r="F90" s="6">
        <v>200000</v>
      </c>
      <c r="G90" s="6">
        <v>80000</v>
      </c>
      <c r="H90" s="6">
        <v>80000</v>
      </c>
      <c r="I90" s="6">
        <v>2</v>
      </c>
      <c r="J90" s="6">
        <v>2</v>
      </c>
      <c r="K90" s="8">
        <v>5.7531249999999998</v>
      </c>
      <c r="L90" s="8">
        <v>5.75</v>
      </c>
      <c r="M90" s="8">
        <v>5.8</v>
      </c>
      <c r="N90" s="31">
        <v>5.7531249999999998</v>
      </c>
      <c r="O90" s="24">
        <v>5.75</v>
      </c>
      <c r="P90" s="24">
        <v>5.8</v>
      </c>
    </row>
    <row r="91" spans="1:16" x14ac:dyDescent="0.25">
      <c r="A91" s="5">
        <v>41466</v>
      </c>
      <c r="B91" s="5">
        <v>41467</v>
      </c>
      <c r="C91" s="5">
        <f t="shared" si="1"/>
        <v>41817</v>
      </c>
      <c r="D91" s="6">
        <v>365</v>
      </c>
      <c r="E91" s="7">
        <v>350</v>
      </c>
      <c r="F91" s="6">
        <v>100000</v>
      </c>
      <c r="G91" s="6">
        <v>100000</v>
      </c>
      <c r="H91" s="6">
        <v>100000</v>
      </c>
      <c r="I91" s="6">
        <v>1</v>
      </c>
      <c r="J91" s="6">
        <v>1</v>
      </c>
      <c r="K91" s="8">
        <v>6.75</v>
      </c>
      <c r="L91" s="8">
        <v>6.75</v>
      </c>
      <c r="M91" s="8">
        <v>6.75</v>
      </c>
      <c r="N91" s="31">
        <v>6.75</v>
      </c>
      <c r="O91" s="24">
        <v>6.75</v>
      </c>
      <c r="P91" s="24">
        <v>6.75</v>
      </c>
    </row>
    <row r="92" spans="1:16" x14ac:dyDescent="0.25">
      <c r="A92" s="5">
        <v>41466</v>
      </c>
      <c r="B92" s="5">
        <v>41467</v>
      </c>
      <c r="C92" s="5">
        <f t="shared" si="1"/>
        <v>41999</v>
      </c>
      <c r="D92" s="6">
        <v>546</v>
      </c>
      <c r="E92" s="7">
        <v>532</v>
      </c>
      <c r="F92" s="6">
        <v>50000</v>
      </c>
      <c r="G92" s="6">
        <v>100000</v>
      </c>
      <c r="H92" s="6">
        <v>50000</v>
      </c>
      <c r="I92" s="6">
        <v>1</v>
      </c>
      <c r="J92" s="6">
        <v>1</v>
      </c>
      <c r="K92" s="8">
        <v>6.99</v>
      </c>
      <c r="L92" s="8">
        <v>6.99</v>
      </c>
      <c r="M92" s="8">
        <v>6.99</v>
      </c>
      <c r="N92" s="31">
        <v>6.99</v>
      </c>
      <c r="O92" s="24">
        <v>6.99</v>
      </c>
      <c r="P92" s="24">
        <v>6.99</v>
      </c>
    </row>
    <row r="93" spans="1:16" x14ac:dyDescent="0.25">
      <c r="A93" s="9">
        <v>41467</v>
      </c>
      <c r="B93" s="9">
        <v>41470</v>
      </c>
      <c r="C93" s="9">
        <f t="shared" si="1"/>
        <v>41649</v>
      </c>
      <c r="D93" s="10">
        <v>182</v>
      </c>
      <c r="E93" s="11">
        <v>179</v>
      </c>
      <c r="F93" s="10">
        <v>150000</v>
      </c>
      <c r="G93" s="10">
        <v>40000</v>
      </c>
      <c r="H93" s="10">
        <v>40000</v>
      </c>
      <c r="I93" s="10">
        <v>1</v>
      </c>
      <c r="J93" s="10">
        <v>1</v>
      </c>
      <c r="K93" s="12">
        <v>5.79</v>
      </c>
      <c r="L93" s="12">
        <v>5.79</v>
      </c>
      <c r="M93" s="12">
        <v>5.79</v>
      </c>
      <c r="N93" s="36">
        <v>5.79</v>
      </c>
      <c r="O93" s="25">
        <v>5.79</v>
      </c>
      <c r="P93" s="25">
        <v>5.79</v>
      </c>
    </row>
    <row r="94" spans="1:16" x14ac:dyDescent="0.25">
      <c r="A94" s="9">
        <v>41467</v>
      </c>
      <c r="B94" s="9">
        <v>41470</v>
      </c>
      <c r="C94" s="9">
        <f t="shared" si="1"/>
        <v>41817</v>
      </c>
      <c r="D94" s="10">
        <v>365</v>
      </c>
      <c r="E94" s="11">
        <v>347</v>
      </c>
      <c r="F94" s="10">
        <v>100000</v>
      </c>
      <c r="G94" s="10">
        <v>80000</v>
      </c>
      <c r="H94" s="10">
        <v>80000</v>
      </c>
      <c r="I94" s="10">
        <v>1</v>
      </c>
      <c r="J94" s="10">
        <v>1</v>
      </c>
      <c r="K94" s="12">
        <v>6.74</v>
      </c>
      <c r="L94" s="12">
        <v>6.74</v>
      </c>
      <c r="M94" s="12">
        <v>6.74</v>
      </c>
      <c r="N94" s="36">
        <v>6.74</v>
      </c>
      <c r="O94" s="25">
        <v>6.74</v>
      </c>
      <c r="P94" s="25">
        <v>6.74</v>
      </c>
    </row>
    <row r="95" spans="1:16" x14ac:dyDescent="0.25">
      <c r="A95" s="9">
        <v>41467</v>
      </c>
      <c r="B95" s="9">
        <v>41470</v>
      </c>
      <c r="C95" s="9">
        <f t="shared" si="1"/>
        <v>41999</v>
      </c>
      <c r="D95" s="10">
        <v>546</v>
      </c>
      <c r="E95" s="11">
        <v>529</v>
      </c>
      <c r="F95" s="10">
        <v>50000</v>
      </c>
      <c r="G95" s="10">
        <v>50000</v>
      </c>
      <c r="H95" s="10">
        <v>50000</v>
      </c>
      <c r="I95" s="10">
        <v>1</v>
      </c>
      <c r="J95" s="10">
        <v>1</v>
      </c>
      <c r="K95" s="12">
        <v>6.99</v>
      </c>
      <c r="L95" s="12">
        <v>6.99</v>
      </c>
      <c r="M95" s="12">
        <v>6.99</v>
      </c>
      <c r="N95" s="36">
        <v>6.99</v>
      </c>
      <c r="O95" s="25">
        <v>6.99</v>
      </c>
      <c r="P95" s="25">
        <v>6.99</v>
      </c>
    </row>
    <row r="96" spans="1:16" x14ac:dyDescent="0.25">
      <c r="A96" s="5">
        <v>41502</v>
      </c>
      <c r="B96" s="5">
        <v>41505</v>
      </c>
      <c r="C96" s="5">
        <f t="shared" si="1"/>
        <v>41530</v>
      </c>
      <c r="D96" s="6">
        <v>35</v>
      </c>
      <c r="E96" s="7">
        <v>25</v>
      </c>
      <c r="F96" s="6">
        <v>50000</v>
      </c>
      <c r="G96" s="6">
        <v>203000</v>
      </c>
      <c r="H96" s="6">
        <v>50000</v>
      </c>
      <c r="I96" s="6">
        <v>7</v>
      </c>
      <c r="J96" s="6">
        <v>2</v>
      </c>
      <c r="K96" s="8">
        <v>4.8113793103448277</v>
      </c>
      <c r="L96" s="8">
        <v>4.7</v>
      </c>
      <c r="M96" s="8">
        <v>4.95</v>
      </c>
      <c r="N96" s="31">
        <v>4.7</v>
      </c>
      <c r="O96" s="24">
        <v>4.7</v>
      </c>
      <c r="P96" s="24">
        <v>4.7</v>
      </c>
    </row>
    <row r="97" spans="1:16" x14ac:dyDescent="0.25">
      <c r="A97" s="5">
        <v>41502</v>
      </c>
      <c r="B97" s="5">
        <v>41505</v>
      </c>
      <c r="C97" s="5">
        <f t="shared" si="1"/>
        <v>41593</v>
      </c>
      <c r="D97" s="6">
        <v>91</v>
      </c>
      <c r="E97" s="7">
        <v>88</v>
      </c>
      <c r="F97" s="6">
        <v>200000</v>
      </c>
      <c r="G97" s="6">
        <v>387000</v>
      </c>
      <c r="H97" s="6">
        <v>200000</v>
      </c>
      <c r="I97" s="6">
        <v>9</v>
      </c>
      <c r="J97" s="6">
        <v>7</v>
      </c>
      <c r="K97" s="8">
        <v>5.308139534883721</v>
      </c>
      <c r="L97" s="8">
        <v>5</v>
      </c>
      <c r="M97" s="8">
        <v>5.5</v>
      </c>
      <c r="N97" s="31">
        <v>5.2532500000000004</v>
      </c>
      <c r="O97" s="24">
        <v>5</v>
      </c>
      <c r="P97" s="24">
        <v>5.3</v>
      </c>
    </row>
    <row r="98" spans="1:16" x14ac:dyDescent="0.25">
      <c r="A98" s="5">
        <v>41502</v>
      </c>
      <c r="B98" s="5">
        <v>41505</v>
      </c>
      <c r="C98" s="5">
        <f t="shared" si="1"/>
        <v>41684</v>
      </c>
      <c r="D98" s="6">
        <v>182</v>
      </c>
      <c r="E98" s="7">
        <v>179</v>
      </c>
      <c r="F98" s="6">
        <v>200000</v>
      </c>
      <c r="G98" s="6">
        <v>140000</v>
      </c>
      <c r="H98" s="6">
        <v>140000</v>
      </c>
      <c r="I98" s="6">
        <v>3</v>
      </c>
      <c r="J98" s="6">
        <v>3</v>
      </c>
      <c r="K98" s="8">
        <v>5.7571428571428571</v>
      </c>
      <c r="L98" s="8">
        <v>5.7</v>
      </c>
      <c r="M98" s="8">
        <v>5.78</v>
      </c>
      <c r="N98" s="31">
        <v>5.7571428571428571</v>
      </c>
      <c r="O98" s="24">
        <v>5.7</v>
      </c>
      <c r="P98" s="24">
        <v>5.78</v>
      </c>
    </row>
    <row r="99" spans="1:16" x14ac:dyDescent="0.25">
      <c r="A99" s="5">
        <v>41502</v>
      </c>
      <c r="B99" s="5">
        <v>41505</v>
      </c>
      <c r="C99" s="5">
        <f t="shared" si="1"/>
        <v>41908</v>
      </c>
      <c r="D99" s="6">
        <v>365</v>
      </c>
      <c r="E99" s="7">
        <v>403</v>
      </c>
      <c r="F99" s="6">
        <v>200000</v>
      </c>
      <c r="G99" s="6">
        <v>48000</v>
      </c>
      <c r="H99" s="6">
        <v>48000</v>
      </c>
      <c r="I99" s="6">
        <v>2</v>
      </c>
      <c r="J99" s="6">
        <v>2</v>
      </c>
      <c r="K99" s="8">
        <v>6.7972916666666663</v>
      </c>
      <c r="L99" s="8">
        <v>6.74</v>
      </c>
      <c r="M99" s="8">
        <v>6.85</v>
      </c>
      <c r="N99" s="31">
        <v>6.7972916666666663</v>
      </c>
      <c r="O99" s="24">
        <v>6.74</v>
      </c>
      <c r="P99" s="24">
        <v>6.85</v>
      </c>
    </row>
    <row r="100" spans="1:16" x14ac:dyDescent="0.25">
      <c r="A100" s="9">
        <v>41529</v>
      </c>
      <c r="B100" s="9">
        <v>41530</v>
      </c>
      <c r="C100" s="9">
        <f t="shared" si="1"/>
        <v>41558</v>
      </c>
      <c r="D100" s="10">
        <v>35</v>
      </c>
      <c r="E100" s="11">
        <v>28</v>
      </c>
      <c r="F100" s="10">
        <v>40000</v>
      </c>
      <c r="G100" s="10">
        <v>56000</v>
      </c>
      <c r="H100" s="10">
        <v>40000</v>
      </c>
      <c r="I100" s="10">
        <v>5</v>
      </c>
      <c r="J100" s="10">
        <v>4</v>
      </c>
      <c r="K100" s="12">
        <v>4.694464285714286</v>
      </c>
      <c r="L100" s="12">
        <v>4.49</v>
      </c>
      <c r="M100" s="12">
        <v>4.79</v>
      </c>
      <c r="N100" s="36">
        <v>4.6697499999999996</v>
      </c>
      <c r="O100" s="25">
        <v>4.49</v>
      </c>
      <c r="P100" s="25">
        <v>4.7</v>
      </c>
    </row>
    <row r="101" spans="1:16" x14ac:dyDescent="0.25">
      <c r="A101" s="9">
        <v>41529</v>
      </c>
      <c r="B101" s="9">
        <v>41530</v>
      </c>
      <c r="C101" s="9">
        <f t="shared" si="1"/>
        <v>41593</v>
      </c>
      <c r="D101" s="10">
        <v>63</v>
      </c>
      <c r="E101" s="11">
        <v>63</v>
      </c>
      <c r="F101" s="10">
        <v>40000</v>
      </c>
      <c r="G101" s="10">
        <v>50000</v>
      </c>
      <c r="H101" s="10">
        <v>40000</v>
      </c>
      <c r="I101" s="10">
        <v>4</v>
      </c>
      <c r="J101" s="10">
        <v>3</v>
      </c>
      <c r="K101" s="12">
        <v>4.96</v>
      </c>
      <c r="L101" s="12">
        <v>4.95</v>
      </c>
      <c r="M101" s="12">
        <v>5.05</v>
      </c>
      <c r="N101" s="36">
        <v>4.95</v>
      </c>
      <c r="O101" s="25">
        <v>4.95</v>
      </c>
      <c r="P101" s="25">
        <v>4.95</v>
      </c>
    </row>
    <row r="102" spans="1:16" x14ac:dyDescent="0.25">
      <c r="A102" s="9">
        <v>41529</v>
      </c>
      <c r="B102" s="9">
        <v>41530</v>
      </c>
      <c r="C102" s="9">
        <f t="shared" si="1"/>
        <v>41621</v>
      </c>
      <c r="D102" s="10">
        <v>91</v>
      </c>
      <c r="E102" s="11">
        <v>91</v>
      </c>
      <c r="F102" s="10">
        <v>40000</v>
      </c>
      <c r="G102" s="10">
        <v>128000</v>
      </c>
      <c r="H102" s="10">
        <v>40000</v>
      </c>
      <c r="I102" s="10">
        <v>5</v>
      </c>
      <c r="J102" s="10">
        <v>2</v>
      </c>
      <c r="K102" s="12">
        <v>5.2777343749999996</v>
      </c>
      <c r="L102" s="12">
        <v>5.0999999999999996</v>
      </c>
      <c r="M102" s="12">
        <v>5.5</v>
      </c>
      <c r="N102" s="36">
        <v>5.2202500000000009</v>
      </c>
      <c r="O102" s="25">
        <v>5.0999999999999996</v>
      </c>
      <c r="P102" s="25">
        <v>5.23</v>
      </c>
    </row>
    <row r="103" spans="1:16" x14ac:dyDescent="0.25">
      <c r="A103" s="9">
        <v>41529</v>
      </c>
      <c r="B103" s="9">
        <v>41530</v>
      </c>
      <c r="C103" s="9">
        <f t="shared" si="1"/>
        <v>41712</v>
      </c>
      <c r="D103" s="10">
        <v>182</v>
      </c>
      <c r="E103" s="11">
        <v>182</v>
      </c>
      <c r="F103" s="10">
        <v>50000</v>
      </c>
      <c r="G103" s="10">
        <v>150000</v>
      </c>
      <c r="H103" s="10">
        <v>50000</v>
      </c>
      <c r="I103" s="10">
        <v>3</v>
      </c>
      <c r="J103" s="10">
        <v>1</v>
      </c>
      <c r="K103" s="12">
        <v>5.6866666666666665</v>
      </c>
      <c r="L103" s="12">
        <v>5.6</v>
      </c>
      <c r="M103" s="12">
        <v>5.73</v>
      </c>
      <c r="N103" s="36">
        <v>5.6</v>
      </c>
      <c r="O103" s="25">
        <v>5.6</v>
      </c>
      <c r="P103" s="25">
        <v>5.6</v>
      </c>
    </row>
    <row r="104" spans="1:16" x14ac:dyDescent="0.25">
      <c r="A104" s="9">
        <v>41529</v>
      </c>
      <c r="B104" s="9">
        <v>41530</v>
      </c>
      <c r="C104" s="9">
        <f t="shared" si="1"/>
        <v>41908</v>
      </c>
      <c r="D104" s="10">
        <v>365</v>
      </c>
      <c r="E104" s="11">
        <v>378</v>
      </c>
      <c r="F104" s="10">
        <v>50000</v>
      </c>
      <c r="G104" s="10">
        <v>30000</v>
      </c>
      <c r="H104" s="10">
        <v>30000</v>
      </c>
      <c r="I104" s="10">
        <v>2</v>
      </c>
      <c r="J104" s="10">
        <v>2</v>
      </c>
      <c r="K104" s="12">
        <v>6.75</v>
      </c>
      <c r="L104" s="12">
        <v>6.75</v>
      </c>
      <c r="M104" s="12">
        <v>6.75</v>
      </c>
      <c r="N104" s="36">
        <v>6.75</v>
      </c>
      <c r="O104" s="25">
        <v>6.75</v>
      </c>
      <c r="P104" s="25">
        <v>6.75</v>
      </c>
    </row>
    <row r="105" spans="1:16" x14ac:dyDescent="0.25">
      <c r="A105" s="5">
        <v>41543</v>
      </c>
      <c r="B105" s="5">
        <v>41544</v>
      </c>
      <c r="C105" s="5">
        <f t="shared" si="1"/>
        <v>41593</v>
      </c>
      <c r="D105" s="6">
        <v>63</v>
      </c>
      <c r="E105" s="7">
        <v>49</v>
      </c>
      <c r="F105" s="6">
        <v>150000</v>
      </c>
      <c r="G105" s="6">
        <v>337000</v>
      </c>
      <c r="H105" s="6">
        <v>150000</v>
      </c>
      <c r="I105" s="6">
        <v>8</v>
      </c>
      <c r="J105" s="6">
        <v>2</v>
      </c>
      <c r="K105" s="8">
        <v>4.8934718100890207</v>
      </c>
      <c r="L105" s="8">
        <v>4.8499999999999996</v>
      </c>
      <c r="M105" s="8">
        <v>5.69</v>
      </c>
      <c r="N105" s="31">
        <v>4.8499999999999996</v>
      </c>
      <c r="O105" s="24">
        <v>4.8499999999999996</v>
      </c>
      <c r="P105" s="24">
        <v>4.8499999999999996</v>
      </c>
    </row>
    <row r="106" spans="1:16" x14ac:dyDescent="0.25">
      <c r="A106" s="5">
        <v>41543</v>
      </c>
      <c r="B106" s="5">
        <v>41544</v>
      </c>
      <c r="C106" s="5">
        <f t="shared" si="1"/>
        <v>41635</v>
      </c>
      <c r="D106" s="6">
        <v>91</v>
      </c>
      <c r="E106" s="7">
        <v>91</v>
      </c>
      <c r="F106" s="6">
        <v>200000</v>
      </c>
      <c r="G106" s="6">
        <v>145150</v>
      </c>
      <c r="H106" s="6">
        <v>125150</v>
      </c>
      <c r="I106" s="6">
        <v>6</v>
      </c>
      <c r="J106" s="6">
        <v>5</v>
      </c>
      <c r="K106" s="8">
        <v>5.3007233895969685</v>
      </c>
      <c r="L106" s="8">
        <v>5</v>
      </c>
      <c r="M106" s="8">
        <v>6.27</v>
      </c>
      <c r="N106" s="31">
        <v>5.1458250099880143</v>
      </c>
      <c r="O106" s="24">
        <v>5</v>
      </c>
      <c r="P106" s="24">
        <v>5.25</v>
      </c>
    </row>
    <row r="107" spans="1:16" x14ac:dyDescent="0.25">
      <c r="A107" s="5">
        <v>41543</v>
      </c>
      <c r="B107" s="5">
        <v>41544</v>
      </c>
      <c r="C107" s="5">
        <f t="shared" si="1"/>
        <v>41684</v>
      </c>
      <c r="D107" s="6">
        <v>182</v>
      </c>
      <c r="E107" s="7">
        <v>140</v>
      </c>
      <c r="F107" s="6">
        <v>300000</v>
      </c>
      <c r="G107" s="6">
        <v>247000</v>
      </c>
      <c r="H107" s="6">
        <v>7000</v>
      </c>
      <c r="I107" s="6">
        <v>4</v>
      </c>
      <c r="J107" s="6">
        <v>1</v>
      </c>
      <c r="K107" s="8">
        <v>5.75</v>
      </c>
      <c r="L107" s="8">
        <v>5.45</v>
      </c>
      <c r="M107" s="8">
        <v>6.52</v>
      </c>
      <c r="N107" s="31">
        <v>5.45</v>
      </c>
      <c r="O107" s="24">
        <v>5.45</v>
      </c>
      <c r="P107" s="24">
        <v>5.45</v>
      </c>
    </row>
    <row r="108" spans="1:16" x14ac:dyDescent="0.25">
      <c r="A108" s="5">
        <v>41543</v>
      </c>
      <c r="B108" s="5">
        <v>41544</v>
      </c>
      <c r="C108" s="5">
        <f t="shared" si="1"/>
        <v>41726</v>
      </c>
      <c r="D108" s="6">
        <v>182</v>
      </c>
      <c r="E108" s="7">
        <v>182</v>
      </c>
      <c r="F108" s="6">
        <v>300000</v>
      </c>
      <c r="G108" s="6">
        <v>307000</v>
      </c>
      <c r="H108" s="6">
        <v>277000</v>
      </c>
      <c r="I108" s="6">
        <v>5</v>
      </c>
      <c r="J108" s="6">
        <v>4</v>
      </c>
      <c r="K108" s="8">
        <v>5.6946254071661242</v>
      </c>
      <c r="L108" s="8">
        <v>5.5</v>
      </c>
      <c r="M108" s="8">
        <v>6.7</v>
      </c>
      <c r="N108" s="31">
        <v>5.5857400722021664</v>
      </c>
      <c r="O108" s="24">
        <v>5.5</v>
      </c>
      <c r="P108" s="24">
        <v>5.75</v>
      </c>
    </row>
    <row r="109" spans="1:16" x14ac:dyDescent="0.25">
      <c r="A109" s="5">
        <v>41543</v>
      </c>
      <c r="B109" s="5">
        <v>41544</v>
      </c>
      <c r="C109" s="5">
        <f t="shared" si="1"/>
        <v>41908</v>
      </c>
      <c r="D109" s="6">
        <v>365</v>
      </c>
      <c r="E109" s="7">
        <v>364</v>
      </c>
      <c r="F109" s="6">
        <v>300000</v>
      </c>
      <c r="G109" s="6">
        <v>410000</v>
      </c>
      <c r="H109" s="6">
        <v>300000</v>
      </c>
      <c r="I109" s="6">
        <v>4</v>
      </c>
      <c r="J109" s="6">
        <v>4</v>
      </c>
      <c r="K109" s="8">
        <v>6.75</v>
      </c>
      <c r="L109" s="8">
        <v>6.75</v>
      </c>
      <c r="M109" s="8">
        <v>6.75</v>
      </c>
      <c r="N109" s="31">
        <v>6.75</v>
      </c>
      <c r="O109" s="24">
        <v>6.75</v>
      </c>
      <c r="P109" s="24">
        <v>6.75</v>
      </c>
    </row>
    <row r="110" spans="1:16" x14ac:dyDescent="0.25">
      <c r="A110" s="5">
        <v>41543</v>
      </c>
      <c r="B110" s="5">
        <v>41544</v>
      </c>
      <c r="C110" s="5">
        <f t="shared" si="1"/>
        <v>42090</v>
      </c>
      <c r="D110" s="6">
        <v>546</v>
      </c>
      <c r="E110" s="7">
        <v>546</v>
      </c>
      <c r="F110" s="6">
        <v>200000</v>
      </c>
      <c r="G110" s="6">
        <v>150000</v>
      </c>
      <c r="H110" s="6">
        <v>150000</v>
      </c>
      <c r="I110" s="6">
        <v>1</v>
      </c>
      <c r="J110" s="6">
        <v>1</v>
      </c>
      <c r="K110" s="8">
        <v>7</v>
      </c>
      <c r="L110" s="8">
        <v>7</v>
      </c>
      <c r="M110" s="8">
        <v>7</v>
      </c>
      <c r="N110" s="31">
        <v>7</v>
      </c>
      <c r="O110" s="24">
        <v>7</v>
      </c>
      <c r="P110" s="24">
        <v>7</v>
      </c>
    </row>
    <row r="111" spans="1:16" x14ac:dyDescent="0.25">
      <c r="A111" s="5">
        <v>41543</v>
      </c>
      <c r="B111" s="5">
        <v>41544</v>
      </c>
      <c r="C111" s="5">
        <f t="shared" si="1"/>
        <v>42181</v>
      </c>
      <c r="D111" s="6">
        <v>546</v>
      </c>
      <c r="E111" s="7">
        <v>637</v>
      </c>
      <c r="F111" s="6">
        <v>100000</v>
      </c>
      <c r="G111" s="6"/>
      <c r="H111" s="6"/>
      <c r="I111" s="6"/>
      <c r="J111" s="6"/>
      <c r="K111" s="8"/>
      <c r="L111" s="8"/>
      <c r="M111" s="8"/>
      <c r="N111" s="31"/>
      <c r="O111" s="24"/>
      <c r="P111" s="24"/>
    </row>
    <row r="112" spans="1:16" x14ac:dyDescent="0.25">
      <c r="A112" s="5">
        <v>41543</v>
      </c>
      <c r="B112" s="5">
        <v>41544</v>
      </c>
      <c r="C112" s="5">
        <f t="shared" si="1"/>
        <v>42272</v>
      </c>
      <c r="D112" s="6">
        <v>546</v>
      </c>
      <c r="E112" s="7">
        <v>728</v>
      </c>
      <c r="F112" s="6">
        <v>100000</v>
      </c>
      <c r="G112" s="6"/>
      <c r="H112" s="6"/>
      <c r="I112" s="6"/>
      <c r="J112" s="6"/>
      <c r="K112" s="8"/>
      <c r="L112" s="8"/>
      <c r="M112" s="8"/>
      <c r="N112" s="31"/>
      <c r="O112" s="24"/>
      <c r="P112" s="24"/>
    </row>
    <row r="113" spans="1:16" x14ac:dyDescent="0.25">
      <c r="A113" s="9">
        <v>41557</v>
      </c>
      <c r="B113" s="9">
        <v>41558</v>
      </c>
      <c r="C113" s="9">
        <f t="shared" si="1"/>
        <v>41593</v>
      </c>
      <c r="D113" s="10">
        <v>35</v>
      </c>
      <c r="E113" s="11">
        <v>35</v>
      </c>
      <c r="F113" s="10">
        <v>50000</v>
      </c>
      <c r="G113" s="10">
        <v>110000</v>
      </c>
      <c r="H113" s="10">
        <v>50000</v>
      </c>
      <c r="I113" s="10">
        <v>5</v>
      </c>
      <c r="J113" s="10">
        <v>1</v>
      </c>
      <c r="K113" s="12">
        <v>4.7572727272727269</v>
      </c>
      <c r="L113" s="12">
        <v>4.6900000000000004</v>
      </c>
      <c r="M113" s="12">
        <v>5.13</v>
      </c>
      <c r="N113" s="36">
        <v>4.6900000000000004</v>
      </c>
      <c r="O113" s="25">
        <v>4.6900000000000004</v>
      </c>
      <c r="P113" s="25">
        <v>4.6900000000000004</v>
      </c>
    </row>
    <row r="114" spans="1:16" x14ac:dyDescent="0.25">
      <c r="A114" s="9">
        <v>41557</v>
      </c>
      <c r="B114" s="9">
        <v>41558</v>
      </c>
      <c r="C114" s="9">
        <f t="shared" si="1"/>
        <v>41621</v>
      </c>
      <c r="D114" s="10">
        <v>63</v>
      </c>
      <c r="E114" s="11">
        <v>63</v>
      </c>
      <c r="F114" s="10">
        <v>50000</v>
      </c>
      <c r="G114" s="10">
        <v>92000</v>
      </c>
      <c r="H114" s="10">
        <v>50000</v>
      </c>
      <c r="I114" s="10">
        <v>5</v>
      </c>
      <c r="J114" s="10">
        <v>4</v>
      </c>
      <c r="K114" s="12">
        <v>5.2402173913043475</v>
      </c>
      <c r="L114" s="12">
        <v>4.9800000000000004</v>
      </c>
      <c r="M114" s="12">
        <v>5.66</v>
      </c>
      <c r="N114" s="36">
        <v>5.0220000000000002</v>
      </c>
      <c r="O114" s="25">
        <v>4.9800000000000004</v>
      </c>
      <c r="P114" s="25">
        <v>5.0999999999999996</v>
      </c>
    </row>
    <row r="115" spans="1:16" x14ac:dyDescent="0.25">
      <c r="A115" s="9">
        <v>41557</v>
      </c>
      <c r="B115" s="9">
        <v>41558</v>
      </c>
      <c r="C115" s="9">
        <f t="shared" si="1"/>
        <v>41649</v>
      </c>
      <c r="D115" s="10">
        <v>91</v>
      </c>
      <c r="E115" s="11">
        <v>91</v>
      </c>
      <c r="F115" s="10">
        <v>150000</v>
      </c>
      <c r="G115" s="10">
        <v>275000</v>
      </c>
      <c r="H115" s="10">
        <v>150000</v>
      </c>
      <c r="I115" s="10">
        <v>5</v>
      </c>
      <c r="J115" s="10">
        <v>3</v>
      </c>
      <c r="K115" s="12">
        <v>5.3272727272727272</v>
      </c>
      <c r="L115" s="12">
        <v>5.25</v>
      </c>
      <c r="M115" s="12">
        <v>5.9</v>
      </c>
      <c r="N115" s="36">
        <v>5.25</v>
      </c>
      <c r="O115" s="25">
        <v>5.25</v>
      </c>
      <c r="P115" s="25">
        <v>5.25</v>
      </c>
    </row>
    <row r="116" spans="1:16" x14ac:dyDescent="0.25">
      <c r="A116" s="9">
        <v>41557</v>
      </c>
      <c r="B116" s="9">
        <v>41558</v>
      </c>
      <c r="C116" s="9">
        <f t="shared" si="1"/>
        <v>41740</v>
      </c>
      <c r="D116" s="10">
        <v>182</v>
      </c>
      <c r="E116" s="11">
        <v>182</v>
      </c>
      <c r="F116" s="10">
        <v>80000</v>
      </c>
      <c r="G116" s="10">
        <v>145000</v>
      </c>
      <c r="H116" s="10">
        <v>80000</v>
      </c>
      <c r="I116" s="10">
        <v>3</v>
      </c>
      <c r="J116" s="10">
        <v>2</v>
      </c>
      <c r="K116" s="12">
        <v>5.8824137931034484</v>
      </c>
      <c r="L116" s="12">
        <v>5.65</v>
      </c>
      <c r="M116" s="12">
        <v>6.39</v>
      </c>
      <c r="N116" s="36">
        <v>5.6987500000000004</v>
      </c>
      <c r="O116" s="25">
        <v>5.65</v>
      </c>
      <c r="P116" s="25">
        <v>5.78</v>
      </c>
    </row>
    <row r="117" spans="1:16" x14ac:dyDescent="0.25">
      <c r="A117" s="9">
        <v>41557</v>
      </c>
      <c r="B117" s="9">
        <v>41558</v>
      </c>
      <c r="C117" s="9">
        <f t="shared" si="1"/>
        <v>41908</v>
      </c>
      <c r="D117" s="10">
        <v>365</v>
      </c>
      <c r="E117" s="11">
        <v>350</v>
      </c>
      <c r="F117" s="10">
        <v>80000</v>
      </c>
      <c r="G117" s="10">
        <v>150000</v>
      </c>
      <c r="H117" s="10">
        <v>80000</v>
      </c>
      <c r="I117" s="10">
        <v>3</v>
      </c>
      <c r="J117" s="10">
        <v>2</v>
      </c>
      <c r="K117" s="12">
        <v>6.7763333333333335</v>
      </c>
      <c r="L117" s="12">
        <v>6.74</v>
      </c>
      <c r="M117" s="12">
        <v>7.69</v>
      </c>
      <c r="N117" s="36">
        <v>6.7406249999999996</v>
      </c>
      <c r="O117" s="25">
        <v>6.74</v>
      </c>
      <c r="P117" s="25">
        <v>6.75</v>
      </c>
    </row>
    <row r="118" spans="1:16" x14ac:dyDescent="0.25">
      <c r="A118" s="5">
        <v>41592</v>
      </c>
      <c r="B118" s="5">
        <v>41593</v>
      </c>
      <c r="C118" s="5">
        <f t="shared" si="1"/>
        <v>41621</v>
      </c>
      <c r="D118" s="6">
        <v>35</v>
      </c>
      <c r="E118" s="7">
        <v>28</v>
      </c>
      <c r="F118" s="6">
        <v>100000</v>
      </c>
      <c r="G118" s="6">
        <v>185000</v>
      </c>
      <c r="H118" s="6">
        <v>100000</v>
      </c>
      <c r="I118" s="6">
        <v>5</v>
      </c>
      <c r="J118" s="6">
        <v>3</v>
      </c>
      <c r="K118" s="8">
        <v>4.7121621621621621</v>
      </c>
      <c r="L118" s="8">
        <v>4.7</v>
      </c>
      <c r="M118" s="8">
        <v>4.8499999999999996</v>
      </c>
      <c r="N118" s="31">
        <v>4.7</v>
      </c>
      <c r="O118" s="24">
        <v>4.7</v>
      </c>
      <c r="P118" s="24">
        <v>4.7</v>
      </c>
    </row>
    <row r="119" spans="1:16" x14ac:dyDescent="0.25">
      <c r="A119" s="5">
        <v>41592</v>
      </c>
      <c r="B119" s="5">
        <v>41593</v>
      </c>
      <c r="C119" s="5">
        <f t="shared" si="1"/>
        <v>41649</v>
      </c>
      <c r="D119" s="6">
        <v>63</v>
      </c>
      <c r="E119" s="7">
        <v>56</v>
      </c>
      <c r="F119" s="6">
        <v>100000</v>
      </c>
      <c r="G119" s="6">
        <v>225000</v>
      </c>
      <c r="H119" s="6">
        <v>100000</v>
      </c>
      <c r="I119" s="6">
        <v>6</v>
      </c>
      <c r="J119" s="6">
        <v>5</v>
      </c>
      <c r="K119" s="8">
        <v>4.9946666666666664</v>
      </c>
      <c r="L119" s="8">
        <v>4.9000000000000004</v>
      </c>
      <c r="M119" s="8">
        <v>5.05</v>
      </c>
      <c r="N119" s="31">
        <v>4.9779999999999998</v>
      </c>
      <c r="O119" s="24">
        <v>4.9000000000000004</v>
      </c>
      <c r="P119" s="24">
        <v>5</v>
      </c>
    </row>
    <row r="120" spans="1:16" x14ac:dyDescent="0.25">
      <c r="A120" s="5">
        <v>41592</v>
      </c>
      <c r="B120" s="5">
        <v>41593</v>
      </c>
      <c r="C120" s="5">
        <f t="shared" si="1"/>
        <v>41684</v>
      </c>
      <c r="D120" s="6">
        <v>91</v>
      </c>
      <c r="E120" s="7">
        <v>91</v>
      </c>
      <c r="F120" s="6">
        <v>150000</v>
      </c>
      <c r="G120" s="6">
        <v>258000</v>
      </c>
      <c r="H120" s="6">
        <v>150000</v>
      </c>
      <c r="I120" s="6">
        <v>6</v>
      </c>
      <c r="J120" s="6">
        <v>6</v>
      </c>
      <c r="K120" s="8">
        <v>5.2470930232558137</v>
      </c>
      <c r="L120" s="8">
        <v>5.24</v>
      </c>
      <c r="M120" s="8">
        <v>5.25</v>
      </c>
      <c r="N120" s="31">
        <v>5.2450000000000001</v>
      </c>
      <c r="O120" s="24">
        <v>5.24</v>
      </c>
      <c r="P120" s="24">
        <v>5.25</v>
      </c>
    </row>
    <row r="121" spans="1:16" x14ac:dyDescent="0.25">
      <c r="A121" s="5">
        <v>41592</v>
      </c>
      <c r="B121" s="5">
        <v>41593</v>
      </c>
      <c r="C121" s="5">
        <f t="shared" si="1"/>
        <v>41999</v>
      </c>
      <c r="D121" s="6">
        <v>365</v>
      </c>
      <c r="E121" s="7">
        <v>406</v>
      </c>
      <c r="F121" s="6">
        <v>200000</v>
      </c>
      <c r="G121" s="6">
        <v>85000</v>
      </c>
      <c r="H121" s="6">
        <v>85000</v>
      </c>
      <c r="I121" s="6">
        <v>3</v>
      </c>
      <c r="J121" s="6">
        <v>3</v>
      </c>
      <c r="K121" s="8">
        <v>6.9382352941176473</v>
      </c>
      <c r="L121" s="8">
        <v>6.9</v>
      </c>
      <c r="M121" s="8">
        <v>7</v>
      </c>
      <c r="N121" s="31">
        <v>6.9382352941176473</v>
      </c>
      <c r="O121" s="24">
        <v>6.9</v>
      </c>
      <c r="P121" s="24">
        <v>7</v>
      </c>
    </row>
    <row r="122" spans="1:16" x14ac:dyDescent="0.25">
      <c r="A122" s="9">
        <v>41620</v>
      </c>
      <c r="B122" s="9">
        <v>41621</v>
      </c>
      <c r="C122" s="9">
        <f t="shared" si="1"/>
        <v>41649</v>
      </c>
      <c r="D122" s="10">
        <v>35</v>
      </c>
      <c r="E122" s="11">
        <v>28</v>
      </c>
      <c r="F122" s="10">
        <v>100000</v>
      </c>
      <c r="G122" s="10">
        <v>180000</v>
      </c>
      <c r="H122" s="10">
        <v>60000</v>
      </c>
      <c r="I122" s="10">
        <v>7</v>
      </c>
      <c r="J122" s="10">
        <v>3</v>
      </c>
      <c r="K122" s="12">
        <v>5.2761111111111108</v>
      </c>
      <c r="L122" s="12">
        <v>5.18</v>
      </c>
      <c r="M122" s="12">
        <v>5.5</v>
      </c>
      <c r="N122" s="36">
        <v>5.1950000000000003</v>
      </c>
      <c r="O122" s="25">
        <v>5.18</v>
      </c>
      <c r="P122" s="25">
        <v>5.25</v>
      </c>
    </row>
    <row r="123" spans="1:16" x14ac:dyDescent="0.25">
      <c r="A123" s="9">
        <v>41620</v>
      </c>
      <c r="B123" s="9">
        <v>41621</v>
      </c>
      <c r="C123" s="9">
        <f t="shared" si="1"/>
        <v>41684</v>
      </c>
      <c r="D123" s="10">
        <v>63</v>
      </c>
      <c r="E123" s="11">
        <v>63</v>
      </c>
      <c r="F123" s="10">
        <v>100000</v>
      </c>
      <c r="G123" s="10">
        <v>270000</v>
      </c>
      <c r="H123" s="10">
        <v>100000</v>
      </c>
      <c r="I123" s="10">
        <v>7</v>
      </c>
      <c r="J123" s="10">
        <v>3</v>
      </c>
      <c r="K123" s="12">
        <v>5.5703703703703704</v>
      </c>
      <c r="L123" s="12">
        <v>5.5</v>
      </c>
      <c r="M123" s="12">
        <v>6</v>
      </c>
      <c r="N123" s="36">
        <v>5.5250000000000004</v>
      </c>
      <c r="O123" s="25">
        <v>5.5</v>
      </c>
      <c r="P123" s="25">
        <v>5.55</v>
      </c>
    </row>
    <row r="124" spans="1:16" x14ac:dyDescent="0.25">
      <c r="A124" s="9">
        <v>41620</v>
      </c>
      <c r="B124" s="9">
        <v>41621</v>
      </c>
      <c r="C124" s="9">
        <f t="shared" si="1"/>
        <v>41712</v>
      </c>
      <c r="D124" s="10">
        <v>91</v>
      </c>
      <c r="E124" s="11">
        <v>91</v>
      </c>
      <c r="F124" s="10">
        <v>100000</v>
      </c>
      <c r="G124" s="10">
        <v>230000</v>
      </c>
      <c r="H124" s="10"/>
      <c r="I124" s="10">
        <v>5</v>
      </c>
      <c r="J124" s="10"/>
      <c r="K124" s="12">
        <v>6.0815217391304346</v>
      </c>
      <c r="L124" s="12">
        <v>5.95</v>
      </c>
      <c r="M124" s="12">
        <v>6.25</v>
      </c>
      <c r="N124" s="36"/>
      <c r="O124" s="25"/>
      <c r="P124" s="25"/>
    </row>
    <row r="125" spans="1:16" x14ac:dyDescent="0.25">
      <c r="A125" s="9">
        <v>41620</v>
      </c>
      <c r="B125" s="9">
        <v>41621</v>
      </c>
      <c r="C125" s="9">
        <f t="shared" si="1"/>
        <v>41817</v>
      </c>
      <c r="D125" s="10">
        <v>182</v>
      </c>
      <c r="E125" s="11">
        <v>196</v>
      </c>
      <c r="F125" s="10">
        <v>50000</v>
      </c>
      <c r="G125" s="10">
        <v>25000</v>
      </c>
      <c r="H125" s="10"/>
      <c r="I125" s="10">
        <v>2</v>
      </c>
      <c r="J125" s="10"/>
      <c r="K125" s="12">
        <v>6.45</v>
      </c>
      <c r="L125" s="12">
        <v>6.45</v>
      </c>
      <c r="M125" s="12">
        <v>6.45</v>
      </c>
      <c r="N125" s="36"/>
      <c r="O125" s="25"/>
      <c r="P125" s="25"/>
    </row>
    <row r="126" spans="1:16" x14ac:dyDescent="0.25">
      <c r="A126" s="9">
        <v>41620</v>
      </c>
      <c r="B126" s="9">
        <v>41621</v>
      </c>
      <c r="C126" s="9">
        <f t="shared" si="1"/>
        <v>41999</v>
      </c>
      <c r="D126" s="10">
        <v>365</v>
      </c>
      <c r="E126" s="11">
        <v>378</v>
      </c>
      <c r="F126" s="10">
        <v>50000</v>
      </c>
      <c r="G126" s="10">
        <v>35000</v>
      </c>
      <c r="H126" s="10"/>
      <c r="I126" s="10">
        <v>2</v>
      </c>
      <c r="J126" s="10"/>
      <c r="K126" s="12">
        <v>7.5</v>
      </c>
      <c r="L126" s="12">
        <v>7.5</v>
      </c>
      <c r="M126" s="12">
        <v>7.5</v>
      </c>
      <c r="N126" s="36"/>
      <c r="O126" s="25"/>
      <c r="P126" s="25"/>
    </row>
    <row r="127" spans="1:16" x14ac:dyDescent="0.25">
      <c r="A127" s="9">
        <v>41620</v>
      </c>
      <c r="B127" s="9">
        <v>41621</v>
      </c>
      <c r="C127" s="9">
        <f t="shared" si="1"/>
        <v>42181</v>
      </c>
      <c r="D127" s="10">
        <v>546</v>
      </c>
      <c r="E127" s="11">
        <v>560</v>
      </c>
      <c r="F127" s="10">
        <v>50000</v>
      </c>
      <c r="G127" s="10"/>
      <c r="H127" s="10"/>
      <c r="I127" s="10"/>
      <c r="J127" s="10"/>
      <c r="K127" s="12"/>
      <c r="L127" s="12"/>
      <c r="M127" s="12"/>
      <c r="N127" s="36"/>
      <c r="O127" s="25"/>
      <c r="P127" s="25"/>
    </row>
    <row r="128" spans="1:16" x14ac:dyDescent="0.25">
      <c r="A128" s="5">
        <v>41634</v>
      </c>
      <c r="B128" s="5">
        <v>41635</v>
      </c>
      <c r="C128" s="5">
        <f t="shared" si="1"/>
        <v>41684</v>
      </c>
      <c r="D128" s="6">
        <v>63</v>
      </c>
      <c r="E128" s="7">
        <v>49</v>
      </c>
      <c r="F128" s="6">
        <v>250000</v>
      </c>
      <c r="G128" s="6">
        <v>753000</v>
      </c>
      <c r="H128" s="6">
        <v>250000</v>
      </c>
      <c r="I128" s="6">
        <v>12</v>
      </c>
      <c r="J128" s="6">
        <v>1</v>
      </c>
      <c r="K128" s="8">
        <v>5.2712350597609561</v>
      </c>
      <c r="L128" s="8">
        <v>5.14</v>
      </c>
      <c r="M128" s="8">
        <v>5.5</v>
      </c>
      <c r="N128" s="31">
        <v>5.14</v>
      </c>
      <c r="O128" s="24">
        <v>5.14</v>
      </c>
      <c r="P128" s="24">
        <v>5.14</v>
      </c>
    </row>
    <row r="129" spans="1:16" x14ac:dyDescent="0.25">
      <c r="A129" s="5">
        <v>41634</v>
      </c>
      <c r="B129" s="5">
        <v>41635</v>
      </c>
      <c r="C129" s="5">
        <f t="shared" si="1"/>
        <v>41726</v>
      </c>
      <c r="D129" s="6">
        <v>91</v>
      </c>
      <c r="E129" s="7">
        <v>91</v>
      </c>
      <c r="F129" s="6">
        <v>300000</v>
      </c>
      <c r="G129" s="6">
        <v>535000</v>
      </c>
      <c r="H129" s="6">
        <v>300000</v>
      </c>
      <c r="I129" s="6">
        <v>10</v>
      </c>
      <c r="J129" s="6">
        <v>9</v>
      </c>
      <c r="K129" s="8">
        <v>5.7342990654205606</v>
      </c>
      <c r="L129" s="8">
        <v>5.65</v>
      </c>
      <c r="M129" s="8">
        <v>5.85</v>
      </c>
      <c r="N129" s="31">
        <v>5.7186666666666666</v>
      </c>
      <c r="O129" s="24">
        <v>5.65</v>
      </c>
      <c r="P129" s="24">
        <v>5.75</v>
      </c>
    </row>
    <row r="130" spans="1:16" x14ac:dyDescent="0.25">
      <c r="A130" s="5">
        <v>41634</v>
      </c>
      <c r="B130" s="5">
        <v>41635</v>
      </c>
      <c r="C130" s="5">
        <f t="shared" si="1"/>
        <v>41817</v>
      </c>
      <c r="D130" s="6">
        <v>182</v>
      </c>
      <c r="E130" s="7">
        <v>182</v>
      </c>
      <c r="F130" s="6">
        <v>350000</v>
      </c>
      <c r="G130" s="6">
        <v>330000</v>
      </c>
      <c r="H130" s="6">
        <v>230000</v>
      </c>
      <c r="I130" s="6">
        <v>4</v>
      </c>
      <c r="J130" s="6">
        <v>3</v>
      </c>
      <c r="K130" s="8">
        <v>6.3448484848484847</v>
      </c>
      <c r="L130" s="8">
        <v>6.17</v>
      </c>
      <c r="M130" s="8">
        <v>6.6</v>
      </c>
      <c r="N130" s="31">
        <v>6.2339130434782613</v>
      </c>
      <c r="O130" s="24">
        <v>6.17</v>
      </c>
      <c r="P130" s="24">
        <v>6.26</v>
      </c>
    </row>
    <row r="131" spans="1:16" x14ac:dyDescent="0.25">
      <c r="A131" s="5">
        <v>41634</v>
      </c>
      <c r="B131" s="5">
        <v>41635</v>
      </c>
      <c r="C131" s="5">
        <f t="shared" si="1"/>
        <v>41999</v>
      </c>
      <c r="D131" s="6">
        <v>365</v>
      </c>
      <c r="E131" s="7">
        <v>364</v>
      </c>
      <c r="F131" s="6">
        <v>400000</v>
      </c>
      <c r="G131" s="6">
        <v>254350</v>
      </c>
      <c r="H131" s="6">
        <v>204350</v>
      </c>
      <c r="I131" s="6">
        <v>6</v>
      </c>
      <c r="J131" s="6">
        <v>6</v>
      </c>
      <c r="K131" s="8">
        <v>7.1526439944957731</v>
      </c>
      <c r="L131" s="8">
        <v>6.5</v>
      </c>
      <c r="M131" s="8">
        <v>7.3</v>
      </c>
      <c r="N131" s="31">
        <v>7.116589185221434</v>
      </c>
      <c r="O131" s="24">
        <v>6.5</v>
      </c>
      <c r="P131" s="24">
        <v>7.25</v>
      </c>
    </row>
    <row r="132" spans="1:16" x14ac:dyDescent="0.25">
      <c r="A132" s="5">
        <v>41634</v>
      </c>
      <c r="B132" s="5">
        <v>41635</v>
      </c>
      <c r="C132" s="5">
        <f t="shared" si="1"/>
        <v>42181</v>
      </c>
      <c r="D132" s="6">
        <v>546</v>
      </c>
      <c r="E132" s="7">
        <v>546</v>
      </c>
      <c r="F132" s="6">
        <v>400000</v>
      </c>
      <c r="G132" s="6"/>
      <c r="H132" s="6"/>
      <c r="I132" s="6"/>
      <c r="J132" s="6"/>
      <c r="K132" s="8"/>
      <c r="L132" s="8"/>
      <c r="M132" s="8"/>
      <c r="N132" s="31"/>
      <c r="O132" s="24"/>
      <c r="P132" s="24"/>
    </row>
    <row r="134" spans="1:16" s="29" customFormat="1" ht="12.75" x14ac:dyDescent="0.2">
      <c r="A134" s="26" t="s">
        <v>23</v>
      </c>
      <c r="B134" s="15"/>
      <c r="C134" s="15"/>
      <c r="D134" s="15"/>
      <c r="E134" s="27"/>
      <c r="F134" s="28"/>
      <c r="G134" s="28"/>
      <c r="H134" s="28"/>
      <c r="I134" s="28"/>
      <c r="J134" s="28"/>
      <c r="K134" s="27"/>
      <c r="L134" s="27"/>
      <c r="M134" s="27"/>
      <c r="N134" s="27"/>
      <c r="O134" s="28"/>
      <c r="P134" s="35"/>
    </row>
  </sheetData>
  <mergeCells count="7">
    <mergeCell ref="N13:P13"/>
    <mergeCell ref="A11:P11"/>
    <mergeCell ref="A13:C13"/>
    <mergeCell ref="D13:E13"/>
    <mergeCell ref="F13:H13"/>
    <mergeCell ref="I13:J13"/>
    <mergeCell ref="K13:M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EB3BD-CC7C-4266-B8E0-314EA8D8ABAA}">
  <dimension ref="A1:P88"/>
  <sheetViews>
    <sheetView showGridLines="0" zoomScale="90" zoomScaleNormal="90" workbookViewId="0">
      <pane ySplit="14" topLeftCell="A75" activePane="bottomLeft" state="frozen"/>
      <selection activeCell="R74" sqref="R74"/>
      <selection pane="bottomLeft" activeCell="F94" sqref="F94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6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hidden="1" customHeight="1" x14ac:dyDescent="0.4">
      <c r="A11" s="54" t="s">
        <v>27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hidden="1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45687</v>
      </c>
      <c r="B15" s="5">
        <v>45688</v>
      </c>
      <c r="C15" s="5">
        <f t="shared" ref="C15:C20" si="0">+B15+E15</f>
        <v>45716</v>
      </c>
      <c r="D15" s="6">
        <f t="shared" ref="D15:D20" si="1">+IF(E15&lt;49,35,IF(E15&lt;77,63,IF(E15&lt;136,91,IF(E15&lt;273,182,IF(E15&lt;455,365,546)))))</f>
        <v>35</v>
      </c>
      <c r="E15" s="7">
        <v>28</v>
      </c>
      <c r="F15" s="6">
        <v>0</v>
      </c>
      <c r="G15" s="6">
        <v>205000</v>
      </c>
      <c r="H15" s="6">
        <v>100000</v>
      </c>
      <c r="I15" s="6">
        <v>5</v>
      </c>
      <c r="J15" s="6">
        <v>1</v>
      </c>
      <c r="K15" s="8">
        <v>6.0597560975609754</v>
      </c>
      <c r="L15" s="8">
        <v>5.89</v>
      </c>
      <c r="M15" s="8">
        <v>6.5</v>
      </c>
      <c r="N15" s="8">
        <v>5.89</v>
      </c>
      <c r="O15" s="24">
        <v>5.89</v>
      </c>
      <c r="P15" s="32">
        <v>5.89</v>
      </c>
    </row>
    <row r="16" spans="1:16" x14ac:dyDescent="0.25">
      <c r="A16" s="5">
        <v>45687</v>
      </c>
      <c r="B16" s="5">
        <v>45688</v>
      </c>
      <c r="C16" s="5">
        <f t="shared" si="0"/>
        <v>45744</v>
      </c>
      <c r="D16" s="6">
        <f t="shared" si="1"/>
        <v>63</v>
      </c>
      <c r="E16" s="7">
        <v>56</v>
      </c>
      <c r="F16" s="6">
        <v>0</v>
      </c>
      <c r="G16" s="6">
        <v>180000</v>
      </c>
      <c r="H16" s="6">
        <v>100000</v>
      </c>
      <c r="I16" s="6">
        <v>3</v>
      </c>
      <c r="J16" s="6">
        <v>1</v>
      </c>
      <c r="K16" s="8">
        <v>6.2027777777777775</v>
      </c>
      <c r="L16" s="8">
        <v>5.99</v>
      </c>
      <c r="M16" s="8">
        <v>6.75</v>
      </c>
      <c r="N16" s="8">
        <v>5.99</v>
      </c>
      <c r="O16" s="24">
        <v>5.99</v>
      </c>
      <c r="P16" s="32">
        <v>5.99</v>
      </c>
    </row>
    <row r="17" spans="1:16" x14ac:dyDescent="0.25">
      <c r="A17" s="5">
        <v>45687</v>
      </c>
      <c r="B17" s="5">
        <v>45688</v>
      </c>
      <c r="C17" s="5">
        <f t="shared" si="0"/>
        <v>45772</v>
      </c>
      <c r="D17" s="6">
        <f t="shared" si="1"/>
        <v>91</v>
      </c>
      <c r="E17" s="7">
        <v>84</v>
      </c>
      <c r="F17" s="6">
        <v>0</v>
      </c>
      <c r="G17" s="6">
        <v>438000</v>
      </c>
      <c r="H17" s="6">
        <v>245000</v>
      </c>
      <c r="I17" s="6">
        <v>8</v>
      </c>
      <c r="J17" s="6">
        <v>3</v>
      </c>
      <c r="K17" s="8">
        <v>6.0902968036529677</v>
      </c>
      <c r="L17" s="8">
        <v>5.9</v>
      </c>
      <c r="M17" s="8">
        <v>7</v>
      </c>
      <c r="N17" s="8">
        <v>5.9306122448979588</v>
      </c>
      <c r="O17" s="24">
        <v>5.9</v>
      </c>
      <c r="P17" s="32">
        <v>6</v>
      </c>
    </row>
    <row r="18" spans="1:16" x14ac:dyDescent="0.25">
      <c r="A18" s="5">
        <v>45687</v>
      </c>
      <c r="B18" s="5">
        <v>45688</v>
      </c>
      <c r="C18" s="5">
        <f t="shared" si="0"/>
        <v>45863</v>
      </c>
      <c r="D18" s="6">
        <f t="shared" si="1"/>
        <v>182</v>
      </c>
      <c r="E18" s="7">
        <v>175</v>
      </c>
      <c r="F18" s="6">
        <v>0</v>
      </c>
      <c r="G18" s="6">
        <v>430000</v>
      </c>
      <c r="H18" s="6">
        <v>390000</v>
      </c>
      <c r="I18" s="6">
        <v>5</v>
      </c>
      <c r="J18" s="6">
        <v>3</v>
      </c>
      <c r="K18" s="8">
        <v>6.3744186046511624</v>
      </c>
      <c r="L18" s="8">
        <v>6.06</v>
      </c>
      <c r="M18" s="8">
        <v>7.15</v>
      </c>
      <c r="N18" s="8">
        <v>6.3115384615384613</v>
      </c>
      <c r="O18" s="24">
        <v>6.06</v>
      </c>
      <c r="P18" s="32">
        <v>6.4</v>
      </c>
    </row>
    <row r="19" spans="1:16" x14ac:dyDescent="0.25">
      <c r="A19" s="5">
        <v>45687</v>
      </c>
      <c r="B19" s="5">
        <v>45688</v>
      </c>
      <c r="C19" s="5">
        <f t="shared" si="0"/>
        <v>46052</v>
      </c>
      <c r="D19" s="6">
        <f t="shared" si="1"/>
        <v>365</v>
      </c>
      <c r="E19" s="7">
        <v>364</v>
      </c>
      <c r="F19" s="6">
        <v>0</v>
      </c>
      <c r="G19" s="6">
        <v>390000</v>
      </c>
      <c r="H19" s="6">
        <v>310000</v>
      </c>
      <c r="I19" s="6">
        <v>7</v>
      </c>
      <c r="J19" s="6">
        <v>5</v>
      </c>
      <c r="K19" s="8">
        <v>6.5733333333333333</v>
      </c>
      <c r="L19" s="8">
        <v>6.39</v>
      </c>
      <c r="M19" s="8">
        <v>7.25</v>
      </c>
      <c r="N19" s="8">
        <v>6.3987096774193546</v>
      </c>
      <c r="O19" s="24">
        <v>6.39</v>
      </c>
      <c r="P19" s="32">
        <v>6.5</v>
      </c>
    </row>
    <row r="20" spans="1:16" x14ac:dyDescent="0.25">
      <c r="A20" s="5">
        <v>45687</v>
      </c>
      <c r="B20" s="5">
        <v>45688</v>
      </c>
      <c r="C20" s="5">
        <f t="shared" si="0"/>
        <v>46234</v>
      </c>
      <c r="D20" s="6">
        <f t="shared" si="1"/>
        <v>546</v>
      </c>
      <c r="E20" s="7">
        <v>546</v>
      </c>
      <c r="F20" s="6">
        <v>0</v>
      </c>
      <c r="G20" s="6">
        <v>480000</v>
      </c>
      <c r="H20" s="6">
        <v>360000</v>
      </c>
      <c r="I20" s="6">
        <v>11</v>
      </c>
      <c r="J20" s="6">
        <v>5</v>
      </c>
      <c r="K20" s="8">
        <v>6.6662499999999998</v>
      </c>
      <c r="L20" s="8">
        <v>6.3</v>
      </c>
      <c r="M20" s="8">
        <v>7.5</v>
      </c>
      <c r="N20" s="8">
        <v>6.4716666666666667</v>
      </c>
      <c r="O20" s="24">
        <v>6.3</v>
      </c>
      <c r="P20" s="32">
        <v>6.55</v>
      </c>
    </row>
    <row r="21" spans="1:16" x14ac:dyDescent="0.25">
      <c r="A21" s="9">
        <v>45715</v>
      </c>
      <c r="B21" s="9">
        <v>45716</v>
      </c>
      <c r="C21" s="9">
        <f t="shared" ref="C21:C32" si="2">+B21+E21</f>
        <v>45744</v>
      </c>
      <c r="D21" s="10">
        <f t="shared" ref="D21:D32" si="3">+IF(E21&lt;49,35,IF(E21&lt;77,63,IF(E21&lt;136,91,IF(E21&lt;273,182,IF(E21&lt;455,365,546)))))</f>
        <v>35</v>
      </c>
      <c r="E21" s="11">
        <v>28</v>
      </c>
      <c r="F21" s="10">
        <v>0</v>
      </c>
      <c r="G21" s="10">
        <v>245000</v>
      </c>
      <c r="H21" s="10">
        <v>160000</v>
      </c>
      <c r="I21" s="10">
        <v>4</v>
      </c>
      <c r="J21" s="10">
        <v>2</v>
      </c>
      <c r="K21" s="12">
        <v>5.9910204081632656</v>
      </c>
      <c r="L21" s="12">
        <v>5.8</v>
      </c>
      <c r="M21" s="12">
        <v>6.5</v>
      </c>
      <c r="N21" s="12">
        <v>5.8343749999999996</v>
      </c>
      <c r="O21" s="25">
        <v>5.8</v>
      </c>
      <c r="P21" s="33">
        <v>5.85</v>
      </c>
    </row>
    <row r="22" spans="1:16" x14ac:dyDescent="0.25">
      <c r="A22" s="9">
        <v>45715</v>
      </c>
      <c r="B22" s="9">
        <v>45716</v>
      </c>
      <c r="C22" s="9">
        <f t="shared" si="2"/>
        <v>45772</v>
      </c>
      <c r="D22" s="10">
        <f t="shared" si="3"/>
        <v>63</v>
      </c>
      <c r="E22" s="11">
        <v>56</v>
      </c>
      <c r="F22" s="10">
        <v>0</v>
      </c>
      <c r="G22" s="10">
        <v>213000</v>
      </c>
      <c r="H22" s="10">
        <v>158000</v>
      </c>
      <c r="I22" s="10">
        <v>4</v>
      </c>
      <c r="J22" s="10">
        <v>2</v>
      </c>
      <c r="K22" s="12">
        <v>6.052816901408451</v>
      </c>
      <c r="L22" s="12">
        <v>5.8</v>
      </c>
      <c r="M22" s="12">
        <v>6.99</v>
      </c>
      <c r="N22" s="12">
        <v>5.8025316455696201</v>
      </c>
      <c r="O22" s="25">
        <v>5.8</v>
      </c>
      <c r="P22" s="33">
        <v>5.85</v>
      </c>
    </row>
    <row r="23" spans="1:16" x14ac:dyDescent="0.25">
      <c r="A23" s="9">
        <v>45715</v>
      </c>
      <c r="B23" s="9">
        <v>45716</v>
      </c>
      <c r="C23" s="9">
        <f t="shared" si="2"/>
        <v>45807</v>
      </c>
      <c r="D23" s="10">
        <f t="shared" si="3"/>
        <v>91</v>
      </c>
      <c r="E23" s="11">
        <v>91</v>
      </c>
      <c r="F23" s="10">
        <v>0</v>
      </c>
      <c r="G23" s="10">
        <v>330000</v>
      </c>
      <c r="H23" s="10">
        <v>275000</v>
      </c>
      <c r="I23" s="10">
        <v>6</v>
      </c>
      <c r="J23" s="10">
        <v>4</v>
      </c>
      <c r="K23" s="12">
        <v>6.0528787878787877</v>
      </c>
      <c r="L23" s="12">
        <v>5.84</v>
      </c>
      <c r="M23" s="12">
        <v>7</v>
      </c>
      <c r="N23" s="12">
        <v>5.8636363636363633</v>
      </c>
      <c r="O23" s="25">
        <v>5.84</v>
      </c>
      <c r="P23" s="33">
        <v>5.9</v>
      </c>
    </row>
    <row r="24" spans="1:16" x14ac:dyDescent="0.25">
      <c r="A24" s="9">
        <v>45715</v>
      </c>
      <c r="B24" s="9">
        <v>45716</v>
      </c>
      <c r="C24" s="9">
        <f t="shared" si="2"/>
        <v>45898</v>
      </c>
      <c r="D24" s="10">
        <f t="shared" si="3"/>
        <v>182</v>
      </c>
      <c r="E24" s="11">
        <v>182</v>
      </c>
      <c r="F24" s="10">
        <v>0</v>
      </c>
      <c r="G24" s="10">
        <v>210000</v>
      </c>
      <c r="H24" s="10">
        <v>180000</v>
      </c>
      <c r="I24" s="10">
        <v>5</v>
      </c>
      <c r="J24" s="10">
        <v>4</v>
      </c>
      <c r="K24" s="12">
        <v>6.3933333333333335</v>
      </c>
      <c r="L24" s="12">
        <v>6.04</v>
      </c>
      <c r="M24" s="12">
        <v>7.25</v>
      </c>
      <c r="N24" s="12">
        <v>6.2505555555555556</v>
      </c>
      <c r="O24" s="25">
        <v>6.04</v>
      </c>
      <c r="P24" s="33">
        <v>6.39</v>
      </c>
    </row>
    <row r="25" spans="1:16" x14ac:dyDescent="0.25">
      <c r="A25" s="9">
        <v>45715</v>
      </c>
      <c r="B25" s="9">
        <v>45716</v>
      </c>
      <c r="C25" s="9">
        <f t="shared" si="2"/>
        <v>46080</v>
      </c>
      <c r="D25" s="10">
        <f t="shared" si="3"/>
        <v>365</v>
      </c>
      <c r="E25" s="11">
        <v>364</v>
      </c>
      <c r="F25" s="10">
        <v>0</v>
      </c>
      <c r="G25" s="10">
        <v>205000</v>
      </c>
      <c r="H25" s="10">
        <v>150000</v>
      </c>
      <c r="I25" s="10">
        <v>7</v>
      </c>
      <c r="J25" s="10">
        <v>3</v>
      </c>
      <c r="K25" s="12">
        <v>6.5792682926829267</v>
      </c>
      <c r="L25" s="12">
        <v>6.39</v>
      </c>
      <c r="M25" s="12">
        <v>7.5</v>
      </c>
      <c r="N25" s="12">
        <v>6.3920000000000003</v>
      </c>
      <c r="O25" s="25">
        <v>6.39</v>
      </c>
      <c r="P25" s="33">
        <v>6.4</v>
      </c>
    </row>
    <row r="26" spans="1:16" x14ac:dyDescent="0.25">
      <c r="A26" s="9">
        <v>45715</v>
      </c>
      <c r="B26" s="9">
        <v>45716</v>
      </c>
      <c r="C26" s="9">
        <f t="shared" si="2"/>
        <v>46262</v>
      </c>
      <c r="D26" s="10">
        <f t="shared" si="3"/>
        <v>546</v>
      </c>
      <c r="E26" s="11">
        <v>546</v>
      </c>
      <c r="F26" s="10">
        <v>0</v>
      </c>
      <c r="G26" s="10">
        <v>285000</v>
      </c>
      <c r="H26" s="10">
        <v>250000</v>
      </c>
      <c r="I26" s="10">
        <v>8</v>
      </c>
      <c r="J26" s="10">
        <v>6</v>
      </c>
      <c r="K26" s="12">
        <v>6.6064912280701753</v>
      </c>
      <c r="L26" s="12">
        <v>6.25</v>
      </c>
      <c r="M26" s="12">
        <v>7.7</v>
      </c>
      <c r="N26" s="12">
        <v>6.4744000000000002</v>
      </c>
      <c r="O26" s="25">
        <v>6.25</v>
      </c>
      <c r="P26" s="33">
        <v>6.55</v>
      </c>
    </row>
    <row r="27" spans="1:16" x14ac:dyDescent="0.25">
      <c r="A27" s="5">
        <v>45743</v>
      </c>
      <c r="B27" s="5">
        <v>45744</v>
      </c>
      <c r="C27" s="5">
        <f t="shared" si="2"/>
        <v>45772</v>
      </c>
      <c r="D27" s="6">
        <f t="shared" si="3"/>
        <v>35</v>
      </c>
      <c r="E27" s="7">
        <v>28</v>
      </c>
      <c r="F27" s="6">
        <v>0</v>
      </c>
      <c r="G27" s="6">
        <v>365000</v>
      </c>
      <c r="H27" s="6">
        <v>365000</v>
      </c>
      <c r="I27" s="6">
        <v>3</v>
      </c>
      <c r="J27" s="6">
        <v>3</v>
      </c>
      <c r="K27" s="8">
        <v>5.8979452054794521</v>
      </c>
      <c r="L27" s="8">
        <v>5.75</v>
      </c>
      <c r="M27" s="8">
        <v>6.25</v>
      </c>
      <c r="N27" s="8">
        <v>5.8979452054794521</v>
      </c>
      <c r="O27" s="24">
        <v>5.75</v>
      </c>
      <c r="P27" s="32">
        <v>6.25</v>
      </c>
    </row>
    <row r="28" spans="1:16" x14ac:dyDescent="0.25">
      <c r="A28" s="5">
        <v>45743</v>
      </c>
      <c r="B28" s="5">
        <v>45744</v>
      </c>
      <c r="C28" s="5">
        <f t="shared" si="2"/>
        <v>45807</v>
      </c>
      <c r="D28" s="6">
        <f t="shared" si="3"/>
        <v>63</v>
      </c>
      <c r="E28" s="7">
        <v>63</v>
      </c>
      <c r="F28" s="6">
        <v>0</v>
      </c>
      <c r="G28" s="6">
        <v>200000</v>
      </c>
      <c r="H28" s="6">
        <v>200000</v>
      </c>
      <c r="I28" s="6">
        <v>2</v>
      </c>
      <c r="J28" s="6">
        <v>2</v>
      </c>
      <c r="K28" s="8">
        <v>6.1449999999999996</v>
      </c>
      <c r="L28" s="8">
        <v>5.79</v>
      </c>
      <c r="M28" s="8">
        <v>6.5</v>
      </c>
      <c r="N28" s="8">
        <v>6.1449999999999996</v>
      </c>
      <c r="O28" s="24">
        <v>5.79</v>
      </c>
      <c r="P28" s="32">
        <v>6.5</v>
      </c>
    </row>
    <row r="29" spans="1:16" x14ac:dyDescent="0.25">
      <c r="A29" s="5">
        <v>45743</v>
      </c>
      <c r="B29" s="5">
        <v>45744</v>
      </c>
      <c r="C29" s="5">
        <f t="shared" si="2"/>
        <v>45835</v>
      </c>
      <c r="D29" s="6">
        <f t="shared" si="3"/>
        <v>91</v>
      </c>
      <c r="E29" s="7">
        <v>91</v>
      </c>
      <c r="F29" s="6">
        <v>0</v>
      </c>
      <c r="G29" s="6">
        <v>550000</v>
      </c>
      <c r="H29" s="6">
        <v>450000</v>
      </c>
      <c r="I29" s="6">
        <v>4</v>
      </c>
      <c r="J29" s="6">
        <v>3</v>
      </c>
      <c r="K29" s="8">
        <v>6.1709090909090909</v>
      </c>
      <c r="L29" s="8">
        <v>5.81</v>
      </c>
      <c r="M29" s="8">
        <v>7</v>
      </c>
      <c r="N29" s="8">
        <v>5.9866666666666664</v>
      </c>
      <c r="O29" s="24">
        <v>5.81</v>
      </c>
      <c r="P29" s="32">
        <v>6.25</v>
      </c>
    </row>
    <row r="30" spans="1:16" x14ac:dyDescent="0.25">
      <c r="A30" s="5">
        <v>45743</v>
      </c>
      <c r="B30" s="5">
        <v>45744</v>
      </c>
      <c r="C30" s="5">
        <f t="shared" si="2"/>
        <v>45926</v>
      </c>
      <c r="D30" s="6">
        <f t="shared" si="3"/>
        <v>182</v>
      </c>
      <c r="E30" s="7">
        <v>182</v>
      </c>
      <c r="F30" s="6">
        <v>0</v>
      </c>
      <c r="G30" s="6">
        <v>230000</v>
      </c>
      <c r="H30" s="6">
        <v>180000</v>
      </c>
      <c r="I30" s="6">
        <v>4</v>
      </c>
      <c r="J30" s="6">
        <v>3</v>
      </c>
      <c r="K30" s="8">
        <v>6.3323913043478264</v>
      </c>
      <c r="L30" s="8">
        <v>6.03</v>
      </c>
      <c r="M30" s="8">
        <v>7.25</v>
      </c>
      <c r="N30" s="8">
        <v>6.0774999999999997</v>
      </c>
      <c r="O30" s="24">
        <v>6.03</v>
      </c>
      <c r="P30" s="32">
        <v>6.39</v>
      </c>
    </row>
    <row r="31" spans="1:16" x14ac:dyDescent="0.25">
      <c r="A31" s="5">
        <v>45743</v>
      </c>
      <c r="B31" s="5">
        <v>45744</v>
      </c>
      <c r="C31" s="5">
        <f t="shared" si="2"/>
        <v>46108</v>
      </c>
      <c r="D31" s="6">
        <f t="shared" si="3"/>
        <v>365</v>
      </c>
      <c r="E31" s="7">
        <v>364</v>
      </c>
      <c r="F31" s="6">
        <v>0</v>
      </c>
      <c r="G31" s="6">
        <v>385000</v>
      </c>
      <c r="H31" s="6">
        <v>285000</v>
      </c>
      <c r="I31" s="6">
        <v>5</v>
      </c>
      <c r="J31" s="6">
        <v>3</v>
      </c>
      <c r="K31" s="8">
        <v>6.5032467532467528</v>
      </c>
      <c r="L31" s="8">
        <v>6.1</v>
      </c>
      <c r="M31" s="8">
        <v>7.5</v>
      </c>
      <c r="N31" s="8">
        <v>6.1973684210526319</v>
      </c>
      <c r="O31" s="24">
        <v>6.1</v>
      </c>
      <c r="P31" s="32">
        <v>7</v>
      </c>
    </row>
    <row r="32" spans="1:16" x14ac:dyDescent="0.25">
      <c r="A32" s="5">
        <v>45743</v>
      </c>
      <c r="B32" s="5">
        <v>45744</v>
      </c>
      <c r="C32" s="5">
        <f t="shared" si="2"/>
        <v>46290</v>
      </c>
      <c r="D32" s="6">
        <f t="shared" si="3"/>
        <v>546</v>
      </c>
      <c r="E32" s="7">
        <v>546</v>
      </c>
      <c r="F32" s="6">
        <v>0</v>
      </c>
      <c r="G32" s="6">
        <v>255000</v>
      </c>
      <c r="H32" s="6">
        <v>155000</v>
      </c>
      <c r="I32" s="6">
        <v>5</v>
      </c>
      <c r="J32" s="6">
        <v>3</v>
      </c>
      <c r="K32" s="8">
        <v>6.9303921568627453</v>
      </c>
      <c r="L32" s="8">
        <v>6.39</v>
      </c>
      <c r="M32" s="8">
        <v>7.7</v>
      </c>
      <c r="N32" s="8">
        <v>6.4983870967741932</v>
      </c>
      <c r="O32" s="24">
        <v>6.39</v>
      </c>
      <c r="P32" s="32">
        <v>6.6</v>
      </c>
    </row>
    <row r="33" spans="1:16" x14ac:dyDescent="0.25">
      <c r="A33" s="9">
        <v>45771</v>
      </c>
      <c r="B33" s="9">
        <v>45772</v>
      </c>
      <c r="C33" s="9">
        <f t="shared" ref="C33:C44" si="4">+B33+E33</f>
        <v>45807</v>
      </c>
      <c r="D33" s="10">
        <f t="shared" ref="D33:D44" si="5">+IF(E33&lt;49,35,IF(E33&lt;77,63,IF(E33&lt;136,91,IF(E33&lt;273,182,IF(E33&lt;455,365,546)))))</f>
        <v>35</v>
      </c>
      <c r="E33" s="11">
        <v>35</v>
      </c>
      <c r="F33" s="10">
        <v>0</v>
      </c>
      <c r="G33" s="10">
        <v>165000</v>
      </c>
      <c r="H33" s="10">
        <v>165000</v>
      </c>
      <c r="I33" s="10">
        <v>3</v>
      </c>
      <c r="J33" s="10">
        <v>3</v>
      </c>
      <c r="K33" s="12">
        <v>6.1818181818181817</v>
      </c>
      <c r="L33" s="12">
        <v>6</v>
      </c>
      <c r="M33" s="12">
        <v>6.5</v>
      </c>
      <c r="N33" s="12">
        <v>6.1818181818181817</v>
      </c>
      <c r="O33" s="25">
        <v>6</v>
      </c>
      <c r="P33" s="33">
        <v>6.5</v>
      </c>
    </row>
    <row r="34" spans="1:16" x14ac:dyDescent="0.25">
      <c r="A34" s="9">
        <v>45771</v>
      </c>
      <c r="B34" s="9">
        <v>45772</v>
      </c>
      <c r="C34" s="9">
        <f t="shared" si="4"/>
        <v>45835</v>
      </c>
      <c r="D34" s="10">
        <f t="shared" si="5"/>
        <v>63</v>
      </c>
      <c r="E34" s="11">
        <v>63</v>
      </c>
      <c r="F34" s="10">
        <v>0</v>
      </c>
      <c r="G34" s="10">
        <v>195000</v>
      </c>
      <c r="H34" s="10">
        <v>195000</v>
      </c>
      <c r="I34" s="10">
        <v>4</v>
      </c>
      <c r="J34" s="10">
        <v>4</v>
      </c>
      <c r="K34" s="12">
        <v>6.3910256410256414</v>
      </c>
      <c r="L34" s="12">
        <v>6.15</v>
      </c>
      <c r="M34" s="12">
        <v>6.75</v>
      </c>
      <c r="N34" s="12">
        <v>6.3910256410256414</v>
      </c>
      <c r="O34" s="25">
        <v>6.15</v>
      </c>
      <c r="P34" s="33">
        <v>6.75</v>
      </c>
    </row>
    <row r="35" spans="1:16" x14ac:dyDescent="0.25">
      <c r="A35" s="9">
        <v>45771</v>
      </c>
      <c r="B35" s="9">
        <v>45772</v>
      </c>
      <c r="C35" s="9">
        <f t="shared" si="4"/>
        <v>45863</v>
      </c>
      <c r="D35" s="10">
        <f t="shared" si="5"/>
        <v>91</v>
      </c>
      <c r="E35" s="11">
        <v>91</v>
      </c>
      <c r="F35" s="10">
        <v>0</v>
      </c>
      <c r="G35" s="10">
        <v>43000</v>
      </c>
      <c r="H35" s="10">
        <v>38000</v>
      </c>
      <c r="I35" s="10">
        <v>3</v>
      </c>
      <c r="J35" s="10">
        <v>2</v>
      </c>
      <c r="K35" s="12">
        <v>6.3837209302325579</v>
      </c>
      <c r="L35" s="12">
        <v>6.25</v>
      </c>
      <c r="M35" s="12">
        <v>7</v>
      </c>
      <c r="N35" s="12">
        <v>6.3026315789473681</v>
      </c>
      <c r="O35" s="25">
        <v>6.25</v>
      </c>
      <c r="P35" s="33">
        <v>6.5</v>
      </c>
    </row>
    <row r="36" spans="1:16" x14ac:dyDescent="0.25">
      <c r="A36" s="9">
        <v>45771</v>
      </c>
      <c r="B36" s="9">
        <v>45772</v>
      </c>
      <c r="C36" s="9">
        <f t="shared" si="4"/>
        <v>45961</v>
      </c>
      <c r="D36" s="10">
        <f t="shared" si="5"/>
        <v>182</v>
      </c>
      <c r="E36" s="11">
        <v>189</v>
      </c>
      <c r="F36" s="10">
        <v>0</v>
      </c>
      <c r="G36" s="10">
        <v>10000</v>
      </c>
      <c r="H36" s="10"/>
      <c r="I36" s="10">
        <v>2</v>
      </c>
      <c r="J36" s="10"/>
      <c r="K36" s="12">
        <v>7.25</v>
      </c>
      <c r="L36" s="12">
        <v>7.25</v>
      </c>
      <c r="M36" s="12">
        <v>7.25</v>
      </c>
      <c r="N36" s="12"/>
      <c r="O36" s="25"/>
      <c r="P36" s="33"/>
    </row>
    <row r="37" spans="1:16" x14ac:dyDescent="0.25">
      <c r="A37" s="9">
        <v>45771</v>
      </c>
      <c r="B37" s="9">
        <v>45772</v>
      </c>
      <c r="C37" s="9">
        <f t="shared" si="4"/>
        <v>46136</v>
      </c>
      <c r="D37" s="10">
        <f t="shared" si="5"/>
        <v>365</v>
      </c>
      <c r="E37" s="11">
        <v>364</v>
      </c>
      <c r="F37" s="10">
        <v>0</v>
      </c>
      <c r="G37" s="10">
        <v>225000</v>
      </c>
      <c r="H37" s="10">
        <v>220000</v>
      </c>
      <c r="I37" s="10">
        <v>4</v>
      </c>
      <c r="J37" s="10">
        <v>3</v>
      </c>
      <c r="K37" s="12">
        <v>6.5644444444444447</v>
      </c>
      <c r="L37" s="12">
        <v>6.5</v>
      </c>
      <c r="M37" s="12">
        <v>7.5</v>
      </c>
      <c r="N37" s="12">
        <v>6.543181818181818</v>
      </c>
      <c r="O37" s="25">
        <v>6.5</v>
      </c>
      <c r="P37" s="33">
        <v>7</v>
      </c>
    </row>
    <row r="38" spans="1:16" x14ac:dyDescent="0.25">
      <c r="A38" s="9">
        <v>45771</v>
      </c>
      <c r="B38" s="9">
        <v>45772</v>
      </c>
      <c r="C38" s="9">
        <f t="shared" si="4"/>
        <v>46325</v>
      </c>
      <c r="D38" s="10">
        <f t="shared" si="5"/>
        <v>546</v>
      </c>
      <c r="E38" s="11">
        <v>553</v>
      </c>
      <c r="F38" s="10">
        <v>0</v>
      </c>
      <c r="G38" s="10">
        <v>50000</v>
      </c>
      <c r="H38" s="10">
        <v>40000</v>
      </c>
      <c r="I38" s="10">
        <v>3</v>
      </c>
      <c r="J38" s="10">
        <v>1</v>
      </c>
      <c r="K38" s="12">
        <v>6.96</v>
      </c>
      <c r="L38" s="12">
        <v>6.8</v>
      </c>
      <c r="M38" s="12">
        <v>7.7</v>
      </c>
      <c r="N38" s="12">
        <v>6.8</v>
      </c>
      <c r="O38" s="25">
        <v>6.8</v>
      </c>
      <c r="P38" s="33">
        <v>6.8</v>
      </c>
    </row>
    <row r="39" spans="1:16" x14ac:dyDescent="0.25">
      <c r="A39" s="5">
        <v>45806</v>
      </c>
      <c r="B39" s="5">
        <v>45807</v>
      </c>
      <c r="C39" s="5">
        <f t="shared" si="4"/>
        <v>45835</v>
      </c>
      <c r="D39" s="6">
        <f t="shared" si="5"/>
        <v>35</v>
      </c>
      <c r="E39" s="7">
        <v>28</v>
      </c>
      <c r="F39" s="6">
        <v>0</v>
      </c>
      <c r="G39" s="6">
        <v>313000</v>
      </c>
      <c r="H39" s="6">
        <v>163000</v>
      </c>
      <c r="I39" s="6">
        <v>5</v>
      </c>
      <c r="J39" s="6">
        <v>3</v>
      </c>
      <c r="K39" s="8">
        <v>6.5599041533546325</v>
      </c>
      <c r="L39" s="8">
        <v>6.25</v>
      </c>
      <c r="M39" s="8">
        <v>7</v>
      </c>
      <c r="N39" s="8">
        <v>6.2699386503067487</v>
      </c>
      <c r="O39" s="24">
        <v>6.25</v>
      </c>
      <c r="P39" s="32">
        <v>6.5</v>
      </c>
    </row>
    <row r="40" spans="1:16" x14ac:dyDescent="0.25">
      <c r="A40" s="5">
        <v>45806</v>
      </c>
      <c r="B40" s="5">
        <v>45807</v>
      </c>
      <c r="C40" s="5">
        <f t="shared" si="4"/>
        <v>45863</v>
      </c>
      <c r="D40" s="6">
        <f t="shared" si="5"/>
        <v>63</v>
      </c>
      <c r="E40" s="7">
        <v>56</v>
      </c>
      <c r="F40" s="6">
        <v>0</v>
      </c>
      <c r="G40" s="6">
        <v>300000</v>
      </c>
      <c r="H40" s="6">
        <v>150000</v>
      </c>
      <c r="I40" s="6">
        <v>3</v>
      </c>
      <c r="J40" s="6">
        <v>1</v>
      </c>
      <c r="K40" s="8">
        <v>6.85</v>
      </c>
      <c r="L40" s="8">
        <v>6.5</v>
      </c>
      <c r="M40" s="8">
        <v>7.25</v>
      </c>
      <c r="N40" s="8">
        <v>6.5</v>
      </c>
      <c r="O40" s="24">
        <v>6.5</v>
      </c>
      <c r="P40" s="32">
        <v>6.5</v>
      </c>
    </row>
    <row r="41" spans="1:16" x14ac:dyDescent="0.25">
      <c r="A41" s="5">
        <v>45806</v>
      </c>
      <c r="B41" s="5">
        <v>45807</v>
      </c>
      <c r="C41" s="5">
        <f t="shared" si="4"/>
        <v>45898</v>
      </c>
      <c r="D41" s="6">
        <f t="shared" si="5"/>
        <v>91</v>
      </c>
      <c r="E41" s="7">
        <v>91</v>
      </c>
      <c r="F41" s="6">
        <v>0</v>
      </c>
      <c r="G41" s="6">
        <v>15000</v>
      </c>
      <c r="H41" s="6">
        <v>10000</v>
      </c>
      <c r="I41" s="6">
        <v>2</v>
      </c>
      <c r="J41" s="6">
        <v>1</v>
      </c>
      <c r="K41" s="8">
        <v>6.9333333333333336</v>
      </c>
      <c r="L41" s="8">
        <v>6.65</v>
      </c>
      <c r="M41" s="8">
        <v>7.5</v>
      </c>
      <c r="N41" s="8">
        <v>6.65</v>
      </c>
      <c r="O41" s="24">
        <v>6.65</v>
      </c>
      <c r="P41" s="32">
        <v>6.65</v>
      </c>
    </row>
    <row r="42" spans="1:16" x14ac:dyDescent="0.25">
      <c r="A42" s="5">
        <v>45806</v>
      </c>
      <c r="B42" s="5">
        <v>45807</v>
      </c>
      <c r="C42" s="5">
        <f t="shared" si="4"/>
        <v>45989</v>
      </c>
      <c r="D42" s="6">
        <f t="shared" si="5"/>
        <v>182</v>
      </c>
      <c r="E42" s="7">
        <v>182</v>
      </c>
      <c r="F42" s="6">
        <v>0</v>
      </c>
      <c r="G42" s="6">
        <v>55000</v>
      </c>
      <c r="H42" s="6">
        <v>50000</v>
      </c>
      <c r="I42" s="6">
        <v>2</v>
      </c>
      <c r="J42" s="6">
        <v>1</v>
      </c>
      <c r="K42" s="8">
        <v>6.831818181818182</v>
      </c>
      <c r="L42" s="8">
        <v>6.75</v>
      </c>
      <c r="M42" s="8">
        <v>7.65</v>
      </c>
      <c r="N42" s="8">
        <v>6.75</v>
      </c>
      <c r="O42" s="24">
        <v>6.75</v>
      </c>
      <c r="P42" s="32">
        <v>6.75</v>
      </c>
    </row>
    <row r="43" spans="1:16" x14ac:dyDescent="0.25">
      <c r="A43" s="5">
        <v>45806</v>
      </c>
      <c r="B43" s="5">
        <v>45807</v>
      </c>
      <c r="C43" s="5">
        <f t="shared" si="4"/>
        <v>46171</v>
      </c>
      <c r="D43" s="6">
        <f t="shared" si="5"/>
        <v>365</v>
      </c>
      <c r="E43" s="7">
        <v>364</v>
      </c>
      <c r="F43" s="6">
        <v>0</v>
      </c>
      <c r="G43" s="6">
        <v>25000</v>
      </c>
      <c r="H43" s="6">
        <v>15000</v>
      </c>
      <c r="I43" s="6">
        <v>3</v>
      </c>
      <c r="J43" s="6">
        <v>1</v>
      </c>
      <c r="K43" s="8">
        <v>7.1639999999999997</v>
      </c>
      <c r="L43" s="8">
        <v>6.94</v>
      </c>
      <c r="M43" s="8">
        <v>7.75</v>
      </c>
      <c r="N43" s="8">
        <v>6.94</v>
      </c>
      <c r="O43" s="24">
        <v>6.94</v>
      </c>
      <c r="P43" s="32">
        <v>6.94</v>
      </c>
    </row>
    <row r="44" spans="1:16" x14ac:dyDescent="0.25">
      <c r="A44" s="5">
        <v>45806</v>
      </c>
      <c r="B44" s="5">
        <v>45807</v>
      </c>
      <c r="C44" s="5">
        <f t="shared" si="4"/>
        <v>46353</v>
      </c>
      <c r="D44" s="6">
        <f t="shared" si="5"/>
        <v>546</v>
      </c>
      <c r="E44" s="7">
        <v>546</v>
      </c>
      <c r="F44" s="6">
        <v>0</v>
      </c>
      <c r="G44" s="6">
        <v>25000</v>
      </c>
      <c r="H44" s="6"/>
      <c r="I44" s="6">
        <v>4</v>
      </c>
      <c r="J44" s="6"/>
      <c r="K44" s="8">
        <v>7.5579999999999998</v>
      </c>
      <c r="L44" s="8">
        <v>7.39</v>
      </c>
      <c r="M44" s="8">
        <v>7.9</v>
      </c>
      <c r="N44" s="8"/>
      <c r="O44" s="24"/>
      <c r="P44" s="32"/>
    </row>
    <row r="45" spans="1:16" x14ac:dyDescent="0.25">
      <c r="A45" s="9">
        <v>45834</v>
      </c>
      <c r="B45" s="9">
        <v>45835</v>
      </c>
      <c r="C45" s="9">
        <f t="shared" ref="C45:C50" si="6">+B45+E45</f>
        <v>45863</v>
      </c>
      <c r="D45" s="10">
        <f t="shared" ref="D45:D50" si="7">+IF(E45&lt;49,35,IF(E45&lt;77,63,IF(E45&lt;136,91,IF(E45&lt;273,182,IF(E45&lt;455,365,546)))))</f>
        <v>35</v>
      </c>
      <c r="E45" s="11">
        <v>28</v>
      </c>
      <c r="F45" s="10">
        <v>0</v>
      </c>
      <c r="G45" s="10">
        <v>370000</v>
      </c>
      <c r="H45" s="10">
        <v>170000</v>
      </c>
      <c r="I45" s="10">
        <v>3</v>
      </c>
      <c r="J45" s="10">
        <v>2</v>
      </c>
      <c r="K45" s="12">
        <v>7.2648648648648653</v>
      </c>
      <c r="L45" s="12">
        <v>6.4</v>
      </c>
      <c r="M45" s="12">
        <v>8</v>
      </c>
      <c r="N45" s="12">
        <v>6.4</v>
      </c>
      <c r="O45" s="25">
        <v>6.4</v>
      </c>
      <c r="P45" s="33">
        <v>6.4</v>
      </c>
    </row>
    <row r="46" spans="1:16" x14ac:dyDescent="0.25">
      <c r="A46" s="9">
        <v>45834</v>
      </c>
      <c r="B46" s="9">
        <v>45835</v>
      </c>
      <c r="C46" s="9">
        <f t="shared" si="6"/>
        <v>45898</v>
      </c>
      <c r="D46" s="10">
        <f t="shared" si="7"/>
        <v>63</v>
      </c>
      <c r="E46" s="11">
        <v>63</v>
      </c>
      <c r="F46" s="10">
        <v>0</v>
      </c>
      <c r="G46" s="10">
        <v>350000</v>
      </c>
      <c r="H46" s="10">
        <v>150000</v>
      </c>
      <c r="I46" s="10">
        <v>2</v>
      </c>
      <c r="J46" s="10">
        <v>1</v>
      </c>
      <c r="K46" s="12">
        <v>7.6428571428571432</v>
      </c>
      <c r="L46" s="12">
        <v>6.5</v>
      </c>
      <c r="M46" s="12">
        <v>8.5</v>
      </c>
      <c r="N46" s="12">
        <v>6.5</v>
      </c>
      <c r="O46" s="25">
        <v>6.5</v>
      </c>
      <c r="P46" s="33">
        <v>6.5</v>
      </c>
    </row>
    <row r="47" spans="1:16" x14ac:dyDescent="0.25">
      <c r="A47" s="9">
        <v>45834</v>
      </c>
      <c r="B47" s="9">
        <v>45835</v>
      </c>
      <c r="C47" s="9">
        <f t="shared" si="6"/>
        <v>45926</v>
      </c>
      <c r="D47" s="10">
        <f t="shared" si="7"/>
        <v>91</v>
      </c>
      <c r="E47" s="11">
        <v>91</v>
      </c>
      <c r="F47" s="10">
        <v>0</v>
      </c>
      <c r="G47" s="10">
        <v>197000</v>
      </c>
      <c r="H47" s="10">
        <v>92000</v>
      </c>
      <c r="I47" s="10">
        <v>4</v>
      </c>
      <c r="J47" s="10">
        <v>2</v>
      </c>
      <c r="K47" s="12">
        <v>6.7918781725888326</v>
      </c>
      <c r="L47" s="12">
        <v>6.55</v>
      </c>
      <c r="M47" s="12">
        <v>9</v>
      </c>
      <c r="N47" s="12">
        <v>6.5543478260869561</v>
      </c>
      <c r="O47" s="25">
        <v>6.55</v>
      </c>
      <c r="P47" s="33">
        <v>6.6</v>
      </c>
    </row>
    <row r="48" spans="1:16" x14ac:dyDescent="0.25">
      <c r="A48" s="9">
        <v>45834</v>
      </c>
      <c r="B48" s="9">
        <v>45835</v>
      </c>
      <c r="C48" s="9">
        <f t="shared" si="6"/>
        <v>46017</v>
      </c>
      <c r="D48" s="10">
        <f t="shared" si="7"/>
        <v>182</v>
      </c>
      <c r="E48" s="11">
        <v>182</v>
      </c>
      <c r="F48" s="10">
        <v>0</v>
      </c>
      <c r="G48" s="10">
        <v>5000</v>
      </c>
      <c r="H48" s="10"/>
      <c r="I48" s="10">
        <v>1</v>
      </c>
      <c r="J48" s="10"/>
      <c r="K48" s="12">
        <v>9.25</v>
      </c>
      <c r="L48" s="12">
        <v>9.25</v>
      </c>
      <c r="M48" s="12">
        <v>9.25</v>
      </c>
      <c r="N48" s="12"/>
      <c r="O48" s="25"/>
      <c r="P48" s="33"/>
    </row>
    <row r="49" spans="1:16" x14ac:dyDescent="0.25">
      <c r="A49" s="9">
        <v>45834</v>
      </c>
      <c r="B49" s="9">
        <v>45835</v>
      </c>
      <c r="C49" s="9">
        <f t="shared" si="6"/>
        <v>46199</v>
      </c>
      <c r="D49" s="10">
        <f t="shared" si="7"/>
        <v>365</v>
      </c>
      <c r="E49" s="11">
        <v>364</v>
      </c>
      <c r="F49" s="10">
        <v>0</v>
      </c>
      <c r="G49" s="10">
        <v>5000</v>
      </c>
      <c r="H49" s="10"/>
      <c r="I49" s="10">
        <v>1</v>
      </c>
      <c r="J49" s="10"/>
      <c r="K49" s="12">
        <v>9.5</v>
      </c>
      <c r="L49" s="12">
        <v>9.5</v>
      </c>
      <c r="M49" s="12">
        <v>9.5</v>
      </c>
      <c r="N49" s="12"/>
      <c r="O49" s="25"/>
      <c r="P49" s="33"/>
    </row>
    <row r="50" spans="1:16" x14ac:dyDescent="0.25">
      <c r="A50" s="9">
        <v>45834</v>
      </c>
      <c r="B50" s="9">
        <v>45835</v>
      </c>
      <c r="C50" s="9">
        <f t="shared" si="6"/>
        <v>46374</v>
      </c>
      <c r="D50" s="10">
        <f t="shared" si="7"/>
        <v>546</v>
      </c>
      <c r="E50" s="11">
        <v>539</v>
      </c>
      <c r="F50" s="10">
        <v>0</v>
      </c>
      <c r="G50" s="10">
        <v>10000</v>
      </c>
      <c r="H50" s="10"/>
      <c r="I50" s="10">
        <v>2</v>
      </c>
      <c r="J50" s="10"/>
      <c r="K50" s="12">
        <v>9.23</v>
      </c>
      <c r="L50" s="12">
        <v>8.7100000000000009</v>
      </c>
      <c r="M50" s="12">
        <v>9.75</v>
      </c>
      <c r="N50" s="12"/>
      <c r="O50" s="25"/>
      <c r="P50" s="33"/>
    </row>
    <row r="51" spans="1:16" x14ac:dyDescent="0.25">
      <c r="A51" s="5">
        <v>45862</v>
      </c>
      <c r="B51" s="5">
        <v>45863</v>
      </c>
      <c r="C51" s="5">
        <f t="shared" ref="C51:C56" si="8">+B51+E51</f>
        <v>45898</v>
      </c>
      <c r="D51" s="6">
        <f t="shared" ref="D51:D56" si="9">+IF(E51&lt;49,35,IF(E51&lt;77,63,IF(E51&lt;136,91,IF(E51&lt;273,182,IF(E51&lt;455,365,546)))))</f>
        <v>35</v>
      </c>
      <c r="E51" s="7">
        <v>35</v>
      </c>
      <c r="F51" s="6">
        <v>0</v>
      </c>
      <c r="G51" s="6">
        <v>710000</v>
      </c>
      <c r="H51" s="6">
        <v>100000</v>
      </c>
      <c r="I51" s="6">
        <v>8</v>
      </c>
      <c r="J51" s="6">
        <v>1</v>
      </c>
      <c r="K51" s="8">
        <v>6.7387323943661972</v>
      </c>
      <c r="L51" s="8">
        <v>6.3</v>
      </c>
      <c r="M51" s="8">
        <v>7.25</v>
      </c>
      <c r="N51" s="8">
        <v>6.3</v>
      </c>
      <c r="O51" s="24">
        <v>6.3</v>
      </c>
      <c r="P51" s="32">
        <v>6.3</v>
      </c>
    </row>
    <row r="52" spans="1:16" x14ac:dyDescent="0.25">
      <c r="A52" s="5">
        <v>45862</v>
      </c>
      <c r="B52" s="5">
        <v>45863</v>
      </c>
      <c r="C52" s="5">
        <f t="shared" si="8"/>
        <v>45926</v>
      </c>
      <c r="D52" s="6">
        <f t="shared" si="9"/>
        <v>63</v>
      </c>
      <c r="E52" s="7">
        <v>63</v>
      </c>
      <c r="F52" s="6">
        <v>0</v>
      </c>
      <c r="G52" s="6">
        <v>440000</v>
      </c>
      <c r="H52" s="6">
        <v>100000</v>
      </c>
      <c r="I52" s="6">
        <v>6</v>
      </c>
      <c r="J52" s="6">
        <v>1</v>
      </c>
      <c r="K52" s="8">
        <v>6.7937500000000002</v>
      </c>
      <c r="L52" s="8">
        <v>6.4</v>
      </c>
      <c r="M52" s="8">
        <v>7.5</v>
      </c>
      <c r="N52" s="8">
        <v>6.4</v>
      </c>
      <c r="O52" s="24">
        <v>6.4</v>
      </c>
      <c r="P52" s="32">
        <v>6.4</v>
      </c>
    </row>
    <row r="53" spans="1:16" x14ac:dyDescent="0.25">
      <c r="A53" s="5">
        <v>45862</v>
      </c>
      <c r="B53" s="5">
        <v>45863</v>
      </c>
      <c r="C53" s="5">
        <f t="shared" si="8"/>
        <v>45961</v>
      </c>
      <c r="D53" s="6">
        <f t="shared" si="9"/>
        <v>91</v>
      </c>
      <c r="E53" s="7">
        <v>98</v>
      </c>
      <c r="F53" s="6">
        <v>0</v>
      </c>
      <c r="G53" s="6">
        <v>443000</v>
      </c>
      <c r="H53" s="6">
        <v>150000</v>
      </c>
      <c r="I53" s="6">
        <v>6</v>
      </c>
      <c r="J53" s="6">
        <v>1</v>
      </c>
      <c r="K53" s="8">
        <v>6.6597065462753946</v>
      </c>
      <c r="L53" s="8">
        <v>6.5</v>
      </c>
      <c r="M53" s="8">
        <v>9</v>
      </c>
      <c r="N53" s="8">
        <v>6.5</v>
      </c>
      <c r="O53" s="24">
        <v>6.5</v>
      </c>
      <c r="P53" s="32">
        <v>6.5</v>
      </c>
    </row>
    <row r="54" spans="1:16" x14ac:dyDescent="0.25">
      <c r="A54" s="5">
        <v>45862</v>
      </c>
      <c r="B54" s="5">
        <v>45863</v>
      </c>
      <c r="C54" s="5">
        <f t="shared" si="8"/>
        <v>46052</v>
      </c>
      <c r="D54" s="6">
        <f t="shared" si="9"/>
        <v>182</v>
      </c>
      <c r="E54" s="7">
        <v>189</v>
      </c>
      <c r="F54" s="6">
        <v>0</v>
      </c>
      <c r="G54" s="6">
        <v>115000</v>
      </c>
      <c r="H54" s="6">
        <v>50000</v>
      </c>
      <c r="I54" s="6">
        <v>3</v>
      </c>
      <c r="J54" s="6">
        <v>1</v>
      </c>
      <c r="K54" s="8">
        <v>6.9682608695652171</v>
      </c>
      <c r="L54" s="8">
        <v>6.75</v>
      </c>
      <c r="M54" s="8">
        <v>9.25</v>
      </c>
      <c r="N54" s="8">
        <v>6.75</v>
      </c>
      <c r="O54" s="24">
        <v>6.75</v>
      </c>
      <c r="P54" s="32">
        <v>6.75</v>
      </c>
    </row>
    <row r="55" spans="1:16" x14ac:dyDescent="0.25">
      <c r="A55" s="5">
        <v>45862</v>
      </c>
      <c r="B55" s="5">
        <v>45863</v>
      </c>
      <c r="C55" s="5">
        <f t="shared" si="8"/>
        <v>46234</v>
      </c>
      <c r="D55" s="6">
        <f t="shared" si="9"/>
        <v>365</v>
      </c>
      <c r="E55" s="7">
        <v>371</v>
      </c>
      <c r="F55" s="6">
        <v>0</v>
      </c>
      <c r="G55" s="6">
        <v>169000</v>
      </c>
      <c r="H55" s="6">
        <v>70000</v>
      </c>
      <c r="I55" s="6">
        <v>4</v>
      </c>
      <c r="J55" s="6">
        <v>1</v>
      </c>
      <c r="K55" s="8">
        <v>7.3034911242603551</v>
      </c>
      <c r="L55" s="8">
        <v>6.91</v>
      </c>
      <c r="M55" s="8">
        <v>9</v>
      </c>
      <c r="N55" s="8">
        <v>6.91</v>
      </c>
      <c r="O55" s="24">
        <v>6.91</v>
      </c>
      <c r="P55" s="32">
        <v>6.91</v>
      </c>
    </row>
    <row r="56" spans="1:16" x14ac:dyDescent="0.25">
      <c r="A56" s="5">
        <v>45862</v>
      </c>
      <c r="B56" s="5">
        <v>45863</v>
      </c>
      <c r="C56" s="5">
        <f t="shared" si="8"/>
        <v>46416</v>
      </c>
      <c r="D56" s="6">
        <f t="shared" si="9"/>
        <v>546</v>
      </c>
      <c r="E56" s="7">
        <v>553</v>
      </c>
      <c r="F56" s="6">
        <v>0</v>
      </c>
      <c r="G56" s="6">
        <v>203000</v>
      </c>
      <c r="H56" s="6"/>
      <c r="I56" s="6">
        <v>3</v>
      </c>
      <c r="J56" s="6"/>
      <c r="K56" s="8">
        <v>7.7886206896551728</v>
      </c>
      <c r="L56" s="8">
        <v>7.23</v>
      </c>
      <c r="M56" s="8">
        <v>9</v>
      </c>
      <c r="N56" s="8"/>
      <c r="O56" s="24"/>
      <c r="P56" s="32"/>
    </row>
    <row r="57" spans="1:16" x14ac:dyDescent="0.25">
      <c r="A57" s="9">
        <v>45897</v>
      </c>
      <c r="B57" s="9">
        <v>45898</v>
      </c>
      <c r="C57" s="9">
        <f t="shared" ref="C57:C68" si="10">+B57+E57</f>
        <v>45926</v>
      </c>
      <c r="D57" s="10">
        <f t="shared" ref="D57:D68" si="11">+IF(E57&lt;49,35,IF(E57&lt;77,63,IF(E57&lt;136,91,IF(E57&lt;273,182,IF(E57&lt;455,365,546)))))</f>
        <v>35</v>
      </c>
      <c r="E57" s="11">
        <v>28</v>
      </c>
      <c r="F57" s="10">
        <v>0</v>
      </c>
      <c r="G57" s="10">
        <v>570000</v>
      </c>
      <c r="H57" s="10">
        <v>565000</v>
      </c>
      <c r="I57" s="10">
        <v>5</v>
      </c>
      <c r="J57" s="10">
        <v>4</v>
      </c>
      <c r="K57" s="12">
        <v>6.1991228070175435</v>
      </c>
      <c r="L57" s="12">
        <v>6</v>
      </c>
      <c r="M57" s="12">
        <v>7</v>
      </c>
      <c r="N57" s="12">
        <v>6.1920353982300886</v>
      </c>
      <c r="O57" s="25">
        <v>6</v>
      </c>
      <c r="P57" s="33">
        <v>6.3</v>
      </c>
    </row>
    <row r="58" spans="1:16" x14ac:dyDescent="0.25">
      <c r="A58" s="9">
        <v>45897</v>
      </c>
      <c r="B58" s="9">
        <v>45898</v>
      </c>
      <c r="C58" s="9">
        <f t="shared" si="10"/>
        <v>45961</v>
      </c>
      <c r="D58" s="10">
        <f t="shared" si="11"/>
        <v>63</v>
      </c>
      <c r="E58" s="11">
        <v>63</v>
      </c>
      <c r="F58" s="10">
        <v>0</v>
      </c>
      <c r="G58" s="10">
        <v>530000</v>
      </c>
      <c r="H58" s="10">
        <v>525000</v>
      </c>
      <c r="I58" s="10">
        <v>6</v>
      </c>
      <c r="J58" s="10">
        <v>5</v>
      </c>
      <c r="K58" s="12">
        <v>6.2938679245283016</v>
      </c>
      <c r="L58" s="12">
        <v>6.1</v>
      </c>
      <c r="M58" s="12">
        <v>7.25</v>
      </c>
      <c r="N58" s="12">
        <v>6.284761904761905</v>
      </c>
      <c r="O58" s="25">
        <v>6.1</v>
      </c>
      <c r="P58" s="33">
        <v>6.4</v>
      </c>
    </row>
    <row r="59" spans="1:16" x14ac:dyDescent="0.25">
      <c r="A59" s="9">
        <v>45897</v>
      </c>
      <c r="B59" s="9">
        <v>45898</v>
      </c>
      <c r="C59" s="9">
        <f t="shared" si="10"/>
        <v>45989</v>
      </c>
      <c r="D59" s="10">
        <f t="shared" si="11"/>
        <v>91</v>
      </c>
      <c r="E59" s="11">
        <v>91</v>
      </c>
      <c r="F59" s="10">
        <v>0</v>
      </c>
      <c r="G59" s="10">
        <v>210000</v>
      </c>
      <c r="H59" s="10">
        <v>205000</v>
      </c>
      <c r="I59" s="10">
        <v>3</v>
      </c>
      <c r="J59" s="10">
        <v>2</v>
      </c>
      <c r="K59" s="12">
        <v>6.2666666666666666</v>
      </c>
      <c r="L59" s="12">
        <v>6.2</v>
      </c>
      <c r="M59" s="12">
        <v>9</v>
      </c>
      <c r="N59" s="12">
        <v>6.2</v>
      </c>
      <c r="O59" s="25">
        <v>6.2</v>
      </c>
      <c r="P59" s="33">
        <v>6.2</v>
      </c>
    </row>
    <row r="60" spans="1:16" x14ac:dyDescent="0.25">
      <c r="A60" s="9">
        <v>45897</v>
      </c>
      <c r="B60" s="9">
        <v>45898</v>
      </c>
      <c r="C60" s="9">
        <f t="shared" si="10"/>
        <v>46080</v>
      </c>
      <c r="D60" s="10">
        <f t="shared" si="11"/>
        <v>182</v>
      </c>
      <c r="E60" s="11">
        <v>182</v>
      </c>
      <c r="F60" s="10">
        <v>0</v>
      </c>
      <c r="G60" s="10">
        <v>110000</v>
      </c>
      <c r="H60" s="10">
        <v>100000</v>
      </c>
      <c r="I60" s="10">
        <v>3</v>
      </c>
      <c r="J60" s="10">
        <v>1</v>
      </c>
      <c r="K60" s="12">
        <v>6.9113636363636362</v>
      </c>
      <c r="L60" s="12">
        <v>6.75</v>
      </c>
      <c r="M60" s="12">
        <v>9.25</v>
      </c>
      <c r="N60" s="12">
        <v>6.75</v>
      </c>
      <c r="O60" s="25">
        <v>6.75</v>
      </c>
      <c r="P60" s="33">
        <v>6.75</v>
      </c>
    </row>
    <row r="61" spans="1:16" x14ac:dyDescent="0.25">
      <c r="A61" s="9">
        <v>45897</v>
      </c>
      <c r="B61" s="9">
        <v>45898</v>
      </c>
      <c r="C61" s="9">
        <f t="shared" si="10"/>
        <v>46262</v>
      </c>
      <c r="D61" s="10">
        <f t="shared" si="11"/>
        <v>365</v>
      </c>
      <c r="E61" s="11">
        <v>364</v>
      </c>
      <c r="F61" s="10">
        <v>0</v>
      </c>
      <c r="G61" s="10">
        <v>30000</v>
      </c>
      <c r="H61" s="10">
        <v>20000</v>
      </c>
      <c r="I61" s="10">
        <v>4</v>
      </c>
      <c r="J61" s="10">
        <v>2</v>
      </c>
      <c r="K61" s="12">
        <v>7.47</v>
      </c>
      <c r="L61" s="12">
        <v>6.64</v>
      </c>
      <c r="M61" s="12">
        <v>9.5</v>
      </c>
      <c r="N61" s="12">
        <v>6.7050000000000001</v>
      </c>
      <c r="O61" s="25">
        <v>6.64</v>
      </c>
      <c r="P61" s="33">
        <v>6.9</v>
      </c>
    </row>
    <row r="62" spans="1:16" x14ac:dyDescent="0.25">
      <c r="A62" s="9">
        <v>45897</v>
      </c>
      <c r="B62" s="9">
        <v>45898</v>
      </c>
      <c r="C62" s="9">
        <f t="shared" si="10"/>
        <v>46444</v>
      </c>
      <c r="D62" s="10">
        <f t="shared" si="11"/>
        <v>546</v>
      </c>
      <c r="E62" s="11">
        <v>546</v>
      </c>
      <c r="F62" s="10">
        <v>0</v>
      </c>
      <c r="G62" s="10">
        <v>30000</v>
      </c>
      <c r="H62" s="10">
        <v>20000</v>
      </c>
      <c r="I62" s="10">
        <v>3</v>
      </c>
      <c r="J62" s="10">
        <v>1</v>
      </c>
      <c r="K62" s="12">
        <v>7.665</v>
      </c>
      <c r="L62" s="12">
        <v>6.81</v>
      </c>
      <c r="M62" s="12">
        <v>9.75</v>
      </c>
      <c r="N62" s="12">
        <v>6.81</v>
      </c>
      <c r="O62" s="25">
        <v>6.81</v>
      </c>
      <c r="P62" s="33">
        <v>6.81</v>
      </c>
    </row>
    <row r="63" spans="1:16" x14ac:dyDescent="0.25">
      <c r="A63" s="5">
        <v>45925</v>
      </c>
      <c r="B63" s="5">
        <v>45926</v>
      </c>
      <c r="C63" s="5">
        <f t="shared" si="10"/>
        <v>45961</v>
      </c>
      <c r="D63" s="6">
        <f t="shared" si="11"/>
        <v>35</v>
      </c>
      <c r="E63" s="7">
        <v>35</v>
      </c>
      <c r="F63" s="6">
        <v>0</v>
      </c>
      <c r="G63" s="6">
        <v>355000</v>
      </c>
      <c r="H63" s="6">
        <v>350000</v>
      </c>
      <c r="I63" s="6">
        <v>3</v>
      </c>
      <c r="J63" s="6">
        <v>2</v>
      </c>
      <c r="K63" s="8">
        <v>6.3098591549295771</v>
      </c>
      <c r="L63" s="8">
        <v>6.3</v>
      </c>
      <c r="M63" s="8">
        <v>7</v>
      </c>
      <c r="N63" s="8">
        <v>6.3</v>
      </c>
      <c r="O63" s="24">
        <v>6.3</v>
      </c>
      <c r="P63" s="32">
        <v>6.3</v>
      </c>
    </row>
    <row r="64" spans="1:16" x14ac:dyDescent="0.25">
      <c r="A64" s="5">
        <v>45925</v>
      </c>
      <c r="B64" s="5">
        <v>45926</v>
      </c>
      <c r="C64" s="5">
        <f t="shared" si="10"/>
        <v>45989</v>
      </c>
      <c r="D64" s="6">
        <f t="shared" si="11"/>
        <v>63</v>
      </c>
      <c r="E64" s="7">
        <v>63</v>
      </c>
      <c r="F64" s="6">
        <v>0</v>
      </c>
      <c r="G64" s="6">
        <v>21000</v>
      </c>
      <c r="H64" s="6">
        <v>11000</v>
      </c>
      <c r="I64" s="6">
        <v>4</v>
      </c>
      <c r="J64" s="6">
        <v>2</v>
      </c>
      <c r="K64" s="8">
        <v>7.0666666666666664</v>
      </c>
      <c r="L64" s="8">
        <v>6.4</v>
      </c>
      <c r="M64" s="8">
        <v>8.35</v>
      </c>
      <c r="N64" s="8">
        <v>6.4</v>
      </c>
      <c r="O64" s="24">
        <v>6.4</v>
      </c>
      <c r="P64" s="32">
        <v>6.4</v>
      </c>
    </row>
    <row r="65" spans="1:16" x14ac:dyDescent="0.25">
      <c r="A65" s="5">
        <v>45925</v>
      </c>
      <c r="B65" s="5">
        <v>45926</v>
      </c>
      <c r="C65" s="5">
        <f t="shared" si="10"/>
        <v>46017</v>
      </c>
      <c r="D65" s="6">
        <f t="shared" si="11"/>
        <v>91</v>
      </c>
      <c r="E65" s="7">
        <v>91</v>
      </c>
      <c r="F65" s="6">
        <v>0</v>
      </c>
      <c r="G65" s="6">
        <v>68000</v>
      </c>
      <c r="H65" s="6">
        <v>58000</v>
      </c>
      <c r="I65" s="6">
        <v>4</v>
      </c>
      <c r="J65" s="6">
        <v>2</v>
      </c>
      <c r="K65" s="8">
        <v>6.8235294117647056</v>
      </c>
      <c r="L65" s="8">
        <v>6.5</v>
      </c>
      <c r="M65" s="8">
        <v>9</v>
      </c>
      <c r="N65" s="8">
        <v>6.5</v>
      </c>
      <c r="O65" s="24">
        <v>6.5</v>
      </c>
      <c r="P65" s="32">
        <v>6.5</v>
      </c>
    </row>
    <row r="66" spans="1:16" x14ac:dyDescent="0.25">
      <c r="A66" s="5">
        <v>45925</v>
      </c>
      <c r="B66" s="5">
        <v>45926</v>
      </c>
      <c r="C66" s="5">
        <f t="shared" si="10"/>
        <v>46108</v>
      </c>
      <c r="D66" s="6">
        <f t="shared" si="11"/>
        <v>182</v>
      </c>
      <c r="E66" s="7">
        <v>182</v>
      </c>
      <c r="F66" s="6">
        <v>0</v>
      </c>
      <c r="G66" s="6">
        <v>10000</v>
      </c>
      <c r="H66" s="6"/>
      <c r="I66" s="6">
        <v>2</v>
      </c>
      <c r="J66" s="6"/>
      <c r="K66" s="8">
        <v>9.125</v>
      </c>
      <c r="L66" s="8">
        <v>9</v>
      </c>
      <c r="M66" s="8">
        <v>9.25</v>
      </c>
      <c r="N66" s="8"/>
      <c r="O66" s="24"/>
      <c r="P66" s="32"/>
    </row>
    <row r="67" spans="1:16" x14ac:dyDescent="0.25">
      <c r="A67" s="5">
        <v>45925</v>
      </c>
      <c r="B67" s="5">
        <v>45926</v>
      </c>
      <c r="C67" s="5">
        <f t="shared" si="10"/>
        <v>46290</v>
      </c>
      <c r="D67" s="6">
        <f t="shared" si="11"/>
        <v>365</v>
      </c>
      <c r="E67" s="7">
        <v>364</v>
      </c>
      <c r="F67" s="6">
        <v>0</v>
      </c>
      <c r="G67" s="6">
        <v>45000</v>
      </c>
      <c r="H67" s="6">
        <v>25000</v>
      </c>
      <c r="I67" s="6">
        <v>6</v>
      </c>
      <c r="J67" s="6">
        <v>2</v>
      </c>
      <c r="K67" s="8">
        <v>7.59</v>
      </c>
      <c r="L67" s="8">
        <v>6.85</v>
      </c>
      <c r="M67" s="8">
        <v>9.5</v>
      </c>
      <c r="N67" s="8">
        <v>6.89</v>
      </c>
      <c r="O67" s="24">
        <v>6.85</v>
      </c>
      <c r="P67" s="32">
        <v>6.9</v>
      </c>
    </row>
    <row r="68" spans="1:16" x14ac:dyDescent="0.25">
      <c r="A68" s="5">
        <v>45925</v>
      </c>
      <c r="B68" s="5">
        <v>45926</v>
      </c>
      <c r="C68" s="5">
        <f t="shared" si="10"/>
        <v>46465</v>
      </c>
      <c r="D68" s="6">
        <f t="shared" si="11"/>
        <v>546</v>
      </c>
      <c r="E68" s="7">
        <v>539</v>
      </c>
      <c r="F68" s="6">
        <v>0</v>
      </c>
      <c r="G68" s="6">
        <v>65000</v>
      </c>
      <c r="H68" s="6">
        <v>40000</v>
      </c>
      <c r="I68" s="6">
        <v>6</v>
      </c>
      <c r="J68" s="6">
        <v>1</v>
      </c>
      <c r="K68" s="8">
        <v>7.5276923076923081</v>
      </c>
      <c r="L68" s="8">
        <v>6.9</v>
      </c>
      <c r="M68" s="8">
        <v>9.75</v>
      </c>
      <c r="N68" s="8">
        <v>6.9</v>
      </c>
      <c r="O68" s="24">
        <v>6.9</v>
      </c>
      <c r="P68" s="32">
        <v>6.9</v>
      </c>
    </row>
    <row r="69" spans="1:16" x14ac:dyDescent="0.25">
      <c r="A69" s="9">
        <v>45960</v>
      </c>
      <c r="B69" s="9">
        <v>45961</v>
      </c>
      <c r="C69" s="9">
        <f t="shared" ref="C69:C74" si="12">+B69+E69</f>
        <v>45989</v>
      </c>
      <c r="D69" s="10">
        <f t="shared" ref="D69:D74" si="13">+IF(E69&lt;49,35,IF(E69&lt;77,63,IF(E69&lt;136,91,IF(E69&lt;273,182,IF(E69&lt;455,365,546)))))</f>
        <v>35</v>
      </c>
      <c r="E69" s="11">
        <v>28</v>
      </c>
      <c r="F69" s="10">
        <v>0</v>
      </c>
      <c r="G69" s="10">
        <v>1050000</v>
      </c>
      <c r="H69" s="10">
        <v>850000</v>
      </c>
      <c r="I69" s="10">
        <v>4</v>
      </c>
      <c r="J69" s="10">
        <v>3</v>
      </c>
      <c r="K69" s="12">
        <v>6.4290476190476191</v>
      </c>
      <c r="L69" s="12">
        <v>6.29</v>
      </c>
      <c r="M69" s="12">
        <v>7</v>
      </c>
      <c r="N69" s="12">
        <v>6.2947058823529414</v>
      </c>
      <c r="O69" s="25">
        <v>6.29</v>
      </c>
      <c r="P69" s="33">
        <v>6.3</v>
      </c>
    </row>
    <row r="70" spans="1:16" x14ac:dyDescent="0.25">
      <c r="A70" s="9">
        <v>45960</v>
      </c>
      <c r="B70" s="9">
        <v>45961</v>
      </c>
      <c r="C70" s="9">
        <f t="shared" si="12"/>
        <v>46017</v>
      </c>
      <c r="D70" s="10">
        <f t="shared" si="13"/>
        <v>63</v>
      </c>
      <c r="E70" s="11">
        <v>56</v>
      </c>
      <c r="F70" s="10">
        <v>0</v>
      </c>
      <c r="G70" s="10">
        <v>710000</v>
      </c>
      <c r="H70" s="10">
        <v>610000</v>
      </c>
      <c r="I70" s="10">
        <v>5</v>
      </c>
      <c r="J70" s="10">
        <v>4</v>
      </c>
      <c r="K70" s="12">
        <v>6.5430985915492954</v>
      </c>
      <c r="L70" s="12">
        <v>6.38</v>
      </c>
      <c r="M70" s="12">
        <v>7.5</v>
      </c>
      <c r="N70" s="12">
        <v>6.3862295081967213</v>
      </c>
      <c r="O70" s="25">
        <v>6.38</v>
      </c>
      <c r="P70" s="33">
        <v>6.4</v>
      </c>
    </row>
    <row r="71" spans="1:16" x14ac:dyDescent="0.25">
      <c r="A71" s="9">
        <v>45960</v>
      </c>
      <c r="B71" s="9">
        <v>45961</v>
      </c>
      <c r="C71" s="9">
        <f t="shared" si="12"/>
        <v>46052</v>
      </c>
      <c r="D71" s="10">
        <f t="shared" si="13"/>
        <v>91</v>
      </c>
      <c r="E71" s="11">
        <v>91</v>
      </c>
      <c r="F71" s="10">
        <v>0</v>
      </c>
      <c r="G71" s="10">
        <v>70000</v>
      </c>
      <c r="H71" s="10">
        <v>65000</v>
      </c>
      <c r="I71" s="10">
        <v>4</v>
      </c>
      <c r="J71" s="10">
        <v>3</v>
      </c>
      <c r="K71" s="12">
        <v>6.5714285714285712</v>
      </c>
      <c r="L71" s="12">
        <v>6.25</v>
      </c>
      <c r="M71" s="12">
        <v>8</v>
      </c>
      <c r="N71" s="12">
        <v>6.4615384615384617</v>
      </c>
      <c r="O71" s="25">
        <v>6.25</v>
      </c>
      <c r="P71" s="33">
        <v>6.5</v>
      </c>
    </row>
    <row r="72" spans="1:16" x14ac:dyDescent="0.25">
      <c r="A72" s="9">
        <v>45960</v>
      </c>
      <c r="B72" s="9">
        <v>45961</v>
      </c>
      <c r="C72" s="9">
        <f t="shared" si="12"/>
        <v>46136</v>
      </c>
      <c r="D72" s="10">
        <f t="shared" si="13"/>
        <v>182</v>
      </c>
      <c r="E72" s="11">
        <v>175</v>
      </c>
      <c r="F72" s="10">
        <v>0</v>
      </c>
      <c r="G72" s="10">
        <v>10000</v>
      </c>
      <c r="H72" s="10"/>
      <c r="I72" s="10">
        <v>2</v>
      </c>
      <c r="J72" s="10"/>
      <c r="K72" s="12">
        <v>8.625</v>
      </c>
      <c r="L72" s="12">
        <v>8</v>
      </c>
      <c r="M72" s="12">
        <v>9.25</v>
      </c>
      <c r="N72" s="12"/>
      <c r="O72" s="25"/>
      <c r="P72" s="33"/>
    </row>
    <row r="73" spans="1:16" x14ac:dyDescent="0.25">
      <c r="A73" s="9">
        <v>45960</v>
      </c>
      <c r="B73" s="9">
        <v>45961</v>
      </c>
      <c r="C73" s="9">
        <f t="shared" si="12"/>
        <v>46325</v>
      </c>
      <c r="D73" s="10">
        <f t="shared" si="13"/>
        <v>365</v>
      </c>
      <c r="E73" s="11">
        <v>364</v>
      </c>
      <c r="F73" s="10">
        <v>0</v>
      </c>
      <c r="G73" s="10">
        <v>20000</v>
      </c>
      <c r="H73" s="10">
        <v>5000</v>
      </c>
      <c r="I73" s="10">
        <v>4</v>
      </c>
      <c r="J73" s="10">
        <v>1</v>
      </c>
      <c r="K73" s="12">
        <v>8.1724999999999994</v>
      </c>
      <c r="L73" s="12">
        <v>6.89</v>
      </c>
      <c r="M73" s="12">
        <v>9.3000000000000007</v>
      </c>
      <c r="N73" s="12">
        <v>6.89</v>
      </c>
      <c r="O73" s="25">
        <v>6.89</v>
      </c>
      <c r="P73" s="33">
        <v>6.89</v>
      </c>
    </row>
    <row r="74" spans="1:16" x14ac:dyDescent="0.25">
      <c r="A74" s="9">
        <v>45960</v>
      </c>
      <c r="B74" s="9">
        <v>45961</v>
      </c>
      <c r="C74" s="9">
        <f t="shared" si="12"/>
        <v>46507</v>
      </c>
      <c r="D74" s="10">
        <f t="shared" si="13"/>
        <v>546</v>
      </c>
      <c r="E74" s="11">
        <v>546</v>
      </c>
      <c r="F74" s="10">
        <v>0</v>
      </c>
      <c r="G74" s="10">
        <v>40000</v>
      </c>
      <c r="H74" s="10">
        <v>20000</v>
      </c>
      <c r="I74" s="10">
        <v>5</v>
      </c>
      <c r="J74" s="10">
        <v>1</v>
      </c>
      <c r="K74" s="12">
        <v>7.6612499999999999</v>
      </c>
      <c r="L74" s="12">
        <v>6.86</v>
      </c>
      <c r="M74" s="12">
        <v>9.3000000000000007</v>
      </c>
      <c r="N74" s="12">
        <v>6.86</v>
      </c>
      <c r="O74" s="25">
        <v>6.86</v>
      </c>
      <c r="P74" s="33">
        <v>6.86</v>
      </c>
    </row>
    <row r="75" spans="1:16" x14ac:dyDescent="0.25">
      <c r="A75" s="5">
        <v>45988</v>
      </c>
      <c r="B75" s="5">
        <v>45989</v>
      </c>
      <c r="C75" s="5">
        <f t="shared" ref="C75:C80" si="14">+B75+E75</f>
        <v>46017</v>
      </c>
      <c r="D75" s="6">
        <f t="shared" ref="D75:D80" si="15">+IF(E75&lt;49,35,IF(E75&lt;77,63,IF(E75&lt;136,91,IF(E75&lt;273,182,IF(E75&lt;455,365,546)))))</f>
        <v>35</v>
      </c>
      <c r="E75" s="7">
        <v>28</v>
      </c>
      <c r="F75" s="6">
        <v>0</v>
      </c>
      <c r="G75" s="6">
        <v>795000</v>
      </c>
      <c r="H75" s="6">
        <v>695000</v>
      </c>
      <c r="I75" s="6">
        <v>5</v>
      </c>
      <c r="J75" s="6">
        <v>4</v>
      </c>
      <c r="K75" s="8">
        <v>6.2937106918238994</v>
      </c>
      <c r="L75" s="8">
        <v>6</v>
      </c>
      <c r="M75" s="8">
        <v>7</v>
      </c>
      <c r="N75" s="8">
        <v>6.1920863309352514</v>
      </c>
      <c r="O75" s="24">
        <v>6</v>
      </c>
      <c r="P75" s="32">
        <v>6.3</v>
      </c>
    </row>
    <row r="76" spans="1:16" x14ac:dyDescent="0.25">
      <c r="A76" s="5">
        <v>45988</v>
      </c>
      <c r="B76" s="5">
        <v>45989</v>
      </c>
      <c r="C76" s="5">
        <f t="shared" si="14"/>
        <v>46052</v>
      </c>
      <c r="D76" s="6">
        <f t="shared" si="15"/>
        <v>63</v>
      </c>
      <c r="E76" s="7">
        <v>63</v>
      </c>
      <c r="F76" s="6">
        <v>0</v>
      </c>
      <c r="G76" s="6">
        <v>400000</v>
      </c>
      <c r="H76" s="6">
        <v>300000</v>
      </c>
      <c r="I76" s="6">
        <v>3</v>
      </c>
      <c r="J76" s="6">
        <v>2</v>
      </c>
      <c r="K76" s="8">
        <v>6.4625000000000004</v>
      </c>
      <c r="L76" s="8">
        <v>6.1</v>
      </c>
      <c r="M76" s="8">
        <v>7.25</v>
      </c>
      <c r="N76" s="8">
        <v>6.2</v>
      </c>
      <c r="O76" s="24">
        <v>6.1</v>
      </c>
      <c r="P76" s="32">
        <v>6.4</v>
      </c>
    </row>
    <row r="77" spans="1:16" x14ac:dyDescent="0.25">
      <c r="A77" s="5">
        <v>45988</v>
      </c>
      <c r="B77" s="5">
        <v>45989</v>
      </c>
      <c r="C77" s="5">
        <f t="shared" si="14"/>
        <v>46080</v>
      </c>
      <c r="D77" s="6">
        <f t="shared" si="15"/>
        <v>91</v>
      </c>
      <c r="E77" s="7">
        <v>91</v>
      </c>
      <c r="F77" s="6">
        <v>0</v>
      </c>
      <c r="G77" s="6">
        <v>300000</v>
      </c>
      <c r="H77" s="6">
        <v>295000</v>
      </c>
      <c r="I77" s="6">
        <v>5</v>
      </c>
      <c r="J77" s="6">
        <v>4</v>
      </c>
      <c r="K77" s="8">
        <v>6.3250000000000002</v>
      </c>
      <c r="L77" s="8">
        <v>6.2</v>
      </c>
      <c r="M77" s="8">
        <v>8</v>
      </c>
      <c r="N77" s="8">
        <v>6.2966101694915251</v>
      </c>
      <c r="O77" s="24">
        <v>6.2</v>
      </c>
      <c r="P77" s="32">
        <v>6.5</v>
      </c>
    </row>
    <row r="78" spans="1:16" x14ac:dyDescent="0.25">
      <c r="A78" s="5">
        <v>45988</v>
      </c>
      <c r="B78" s="5">
        <v>45989</v>
      </c>
      <c r="C78" s="5">
        <f t="shared" si="14"/>
        <v>46171</v>
      </c>
      <c r="D78" s="6">
        <f t="shared" si="15"/>
        <v>182</v>
      </c>
      <c r="E78" s="7">
        <v>182</v>
      </c>
      <c r="F78" s="6">
        <v>0</v>
      </c>
      <c r="G78" s="6">
        <v>130000</v>
      </c>
      <c r="H78" s="6">
        <v>120000</v>
      </c>
      <c r="I78" s="6">
        <v>4</v>
      </c>
      <c r="J78" s="6">
        <v>2</v>
      </c>
      <c r="K78" s="8">
        <v>6.6615384615384619</v>
      </c>
      <c r="L78" s="8">
        <v>6.5</v>
      </c>
      <c r="M78" s="8">
        <v>8.25</v>
      </c>
      <c r="N78" s="8">
        <v>6.541666666666667</v>
      </c>
      <c r="O78" s="24">
        <v>6.5</v>
      </c>
      <c r="P78" s="32">
        <v>6.75</v>
      </c>
    </row>
    <row r="79" spans="1:16" x14ac:dyDescent="0.25">
      <c r="A79" s="5">
        <v>45988</v>
      </c>
      <c r="B79" s="5">
        <v>45989</v>
      </c>
      <c r="C79" s="5">
        <f t="shared" si="14"/>
        <v>46353</v>
      </c>
      <c r="D79" s="6">
        <f t="shared" si="15"/>
        <v>365</v>
      </c>
      <c r="E79" s="7">
        <v>364</v>
      </c>
      <c r="F79" s="6">
        <v>0</v>
      </c>
      <c r="G79" s="6">
        <v>35000</v>
      </c>
      <c r="H79" s="6"/>
      <c r="I79" s="6">
        <v>4</v>
      </c>
      <c r="J79" s="6"/>
      <c r="K79" s="8">
        <v>7.3071428571428569</v>
      </c>
      <c r="L79" s="8">
        <v>6.9</v>
      </c>
      <c r="M79" s="8">
        <v>8.4499999999999993</v>
      </c>
      <c r="N79" s="8"/>
      <c r="O79" s="8"/>
      <c r="P79" s="8"/>
    </row>
    <row r="80" spans="1:16" x14ac:dyDescent="0.25">
      <c r="A80" s="5">
        <v>45988</v>
      </c>
      <c r="B80" s="5">
        <v>45989</v>
      </c>
      <c r="C80" s="5">
        <f t="shared" si="14"/>
        <v>46535</v>
      </c>
      <c r="D80" s="6">
        <f t="shared" si="15"/>
        <v>546</v>
      </c>
      <c r="E80" s="7">
        <v>546</v>
      </c>
      <c r="F80" s="6">
        <v>0</v>
      </c>
      <c r="G80" s="6">
        <v>215000</v>
      </c>
      <c r="H80" s="6"/>
      <c r="I80" s="6">
        <v>4</v>
      </c>
      <c r="J80" s="6"/>
      <c r="K80" s="8">
        <v>8.4441860465116285</v>
      </c>
      <c r="L80" s="8">
        <v>6.9</v>
      </c>
      <c r="M80" s="8">
        <v>9</v>
      </c>
      <c r="N80" s="8"/>
      <c r="O80" s="8"/>
      <c r="P80" s="8"/>
    </row>
    <row r="81" spans="1:16" x14ac:dyDescent="0.25">
      <c r="A81" s="9">
        <v>46014</v>
      </c>
      <c r="B81" s="9">
        <v>46020</v>
      </c>
      <c r="C81" s="9">
        <f t="shared" ref="C81:C86" si="16">+B81+E81</f>
        <v>46052</v>
      </c>
      <c r="D81" s="10">
        <f t="shared" ref="D81:D86" si="17">+IF(E81&lt;49,35,IF(E81&lt;77,63,IF(E81&lt;136,91,IF(E81&lt;273,182,IF(E81&lt;455,365,546)))))</f>
        <v>35</v>
      </c>
      <c r="E81" s="11">
        <v>32</v>
      </c>
      <c r="F81" s="10">
        <v>0</v>
      </c>
      <c r="G81" s="10">
        <v>1133000</v>
      </c>
      <c r="H81" s="10">
        <v>1013000</v>
      </c>
      <c r="I81" s="10">
        <v>5</v>
      </c>
      <c r="J81" s="10">
        <v>3</v>
      </c>
      <c r="K81" s="12">
        <v>6.3138570167696377</v>
      </c>
      <c r="L81" s="12">
        <v>6.1</v>
      </c>
      <c r="M81" s="12">
        <v>7.5</v>
      </c>
      <c r="N81" s="12">
        <v>6.2227048371174725</v>
      </c>
      <c r="O81" s="25">
        <v>6.1</v>
      </c>
      <c r="P81" s="33">
        <v>6.3</v>
      </c>
    </row>
    <row r="82" spans="1:16" x14ac:dyDescent="0.25">
      <c r="A82" s="9">
        <v>46014</v>
      </c>
      <c r="B82" s="9">
        <v>46020</v>
      </c>
      <c r="C82" s="9">
        <f t="shared" si="16"/>
        <v>46080</v>
      </c>
      <c r="D82" s="10">
        <f t="shared" si="17"/>
        <v>63</v>
      </c>
      <c r="E82" s="11">
        <v>60</v>
      </c>
      <c r="F82" s="10">
        <v>0</v>
      </c>
      <c r="G82" s="10">
        <v>200000</v>
      </c>
      <c r="H82" s="10">
        <v>100000</v>
      </c>
      <c r="I82" s="10">
        <v>3</v>
      </c>
      <c r="J82" s="10">
        <v>2</v>
      </c>
      <c r="K82" s="12">
        <v>6.8250000000000002</v>
      </c>
      <c r="L82" s="12">
        <v>6.4</v>
      </c>
      <c r="M82" s="12">
        <v>7.25</v>
      </c>
      <c r="N82" s="12">
        <v>6.4</v>
      </c>
      <c r="O82" s="25">
        <v>6.4</v>
      </c>
      <c r="P82" s="33">
        <v>6.4</v>
      </c>
    </row>
    <row r="83" spans="1:16" x14ac:dyDescent="0.25">
      <c r="A83" s="9">
        <v>46014</v>
      </c>
      <c r="B83" s="9">
        <v>46020</v>
      </c>
      <c r="C83" s="9">
        <f t="shared" si="16"/>
        <v>46108</v>
      </c>
      <c r="D83" s="10">
        <f t="shared" si="17"/>
        <v>91</v>
      </c>
      <c r="E83" s="11">
        <v>88</v>
      </c>
      <c r="F83" s="10">
        <v>0</v>
      </c>
      <c r="G83" s="10">
        <v>265000</v>
      </c>
      <c r="H83" s="10">
        <v>260000</v>
      </c>
      <c r="I83" s="10">
        <v>5</v>
      </c>
      <c r="J83" s="10">
        <v>4</v>
      </c>
      <c r="K83" s="12">
        <v>6.4528301886792452</v>
      </c>
      <c r="L83" s="12">
        <v>6.3</v>
      </c>
      <c r="M83" s="12">
        <v>8</v>
      </c>
      <c r="N83" s="12">
        <v>6.4230769230769234</v>
      </c>
      <c r="O83" s="25">
        <v>6.3</v>
      </c>
      <c r="P83" s="33">
        <v>6.5</v>
      </c>
    </row>
    <row r="84" spans="1:16" x14ac:dyDescent="0.25">
      <c r="A84" s="9">
        <v>46014</v>
      </c>
      <c r="B84" s="9">
        <v>46020</v>
      </c>
      <c r="C84" s="9">
        <f t="shared" si="16"/>
        <v>46199</v>
      </c>
      <c r="D84" s="10">
        <f t="shared" si="17"/>
        <v>182</v>
      </c>
      <c r="E84" s="11">
        <v>179</v>
      </c>
      <c r="F84" s="10">
        <v>0</v>
      </c>
      <c r="G84" s="10">
        <v>220000</v>
      </c>
      <c r="H84" s="10">
        <v>165000</v>
      </c>
      <c r="I84" s="10">
        <v>5</v>
      </c>
      <c r="J84" s="10">
        <v>3</v>
      </c>
      <c r="K84" s="12">
        <v>7.0313636363636363</v>
      </c>
      <c r="L84" s="12">
        <v>6.5</v>
      </c>
      <c r="M84" s="12">
        <v>8.35</v>
      </c>
      <c r="N84" s="12">
        <v>6.5948484848484847</v>
      </c>
      <c r="O84" s="25">
        <v>6.5</v>
      </c>
      <c r="P84" s="33">
        <v>6.75</v>
      </c>
    </row>
    <row r="85" spans="1:16" x14ac:dyDescent="0.25">
      <c r="A85" s="9">
        <v>46014</v>
      </c>
      <c r="B85" s="9">
        <v>46020</v>
      </c>
      <c r="C85" s="9">
        <f t="shared" si="16"/>
        <v>46374</v>
      </c>
      <c r="D85" s="10">
        <f t="shared" si="17"/>
        <v>365</v>
      </c>
      <c r="E85" s="11">
        <v>354</v>
      </c>
      <c r="F85" s="10">
        <v>0</v>
      </c>
      <c r="G85" s="10">
        <v>110000</v>
      </c>
      <c r="H85" s="10">
        <v>55000</v>
      </c>
      <c r="I85" s="10">
        <v>4</v>
      </c>
      <c r="J85" s="10">
        <v>2</v>
      </c>
      <c r="K85" s="12">
        <v>7.6413636363636366</v>
      </c>
      <c r="L85" s="12">
        <v>6.82</v>
      </c>
      <c r="M85" s="12">
        <v>8.4499999999999993</v>
      </c>
      <c r="N85" s="12">
        <v>6.878181818181818</v>
      </c>
      <c r="O85" s="12">
        <v>6.82</v>
      </c>
      <c r="P85" s="36">
        <v>6.9</v>
      </c>
    </row>
    <row r="86" spans="1:16" x14ac:dyDescent="0.25">
      <c r="A86" s="9">
        <v>46014</v>
      </c>
      <c r="B86" s="9">
        <v>46020</v>
      </c>
      <c r="C86" s="9">
        <f t="shared" si="16"/>
        <v>46563</v>
      </c>
      <c r="D86" s="10">
        <f t="shared" si="17"/>
        <v>546</v>
      </c>
      <c r="E86" s="11">
        <v>543</v>
      </c>
      <c r="F86" s="10">
        <v>0</v>
      </c>
      <c r="G86" s="10">
        <v>300000</v>
      </c>
      <c r="H86" s="10">
        <v>50000</v>
      </c>
      <c r="I86" s="10">
        <v>3</v>
      </c>
      <c r="J86" s="10">
        <v>1</v>
      </c>
      <c r="K86" s="12">
        <v>8.2249999999999996</v>
      </c>
      <c r="L86" s="12">
        <v>6.9</v>
      </c>
      <c r="M86" s="12">
        <v>8.5</v>
      </c>
      <c r="N86" s="12">
        <v>6.9</v>
      </c>
      <c r="O86" s="12">
        <v>6.9</v>
      </c>
      <c r="P86" s="36">
        <v>6.9</v>
      </c>
    </row>
    <row r="87" spans="1:16" x14ac:dyDescent="0.25">
      <c r="A87" s="37"/>
      <c r="B87" s="37"/>
      <c r="C87" s="37"/>
      <c r="D87" s="38"/>
      <c r="F87" s="38"/>
      <c r="G87" s="38"/>
      <c r="H87" s="38"/>
      <c r="I87" s="38"/>
      <c r="J87" s="38"/>
      <c r="K87" s="39"/>
      <c r="L87" s="39"/>
      <c r="M87" s="39"/>
      <c r="N87" s="39"/>
      <c r="O87" s="40"/>
      <c r="P87" s="41"/>
    </row>
    <row r="88" spans="1:16" x14ac:dyDescent="0.25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563E5-789E-4190-AF0B-D65ADE968CAC}">
  <dimension ref="A1:P88"/>
  <sheetViews>
    <sheetView showGridLines="0" zoomScale="90" zoomScaleNormal="90" workbookViewId="0">
      <pane ySplit="14" topLeftCell="A67" activePane="bottomLeft" state="frozen"/>
      <selection activeCell="R74" sqref="R74"/>
      <selection pane="bottomLeft" activeCell="A81" sqref="A81:P86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6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hidden="1" customHeight="1" x14ac:dyDescent="0.4">
      <c r="A11" s="54" t="s">
        <v>27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hidden="1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45316</v>
      </c>
      <c r="B15" s="5">
        <v>45317</v>
      </c>
      <c r="C15" s="5">
        <f t="shared" ref="C15:C20" si="0">+B15+E15</f>
        <v>45345</v>
      </c>
      <c r="D15" s="6">
        <f t="shared" ref="D15:D20" si="1">+IF(E15&lt;49,35,IF(E15&lt;77,63,IF(E15&lt;136,91,IF(E15&lt;273,182,IF(E15&lt;455,365,546)))))</f>
        <v>35</v>
      </c>
      <c r="E15" s="7">
        <v>28</v>
      </c>
      <c r="F15" s="6">
        <v>0</v>
      </c>
      <c r="G15" s="6">
        <v>175000</v>
      </c>
      <c r="H15" s="6">
        <v>155000</v>
      </c>
      <c r="I15" s="6">
        <v>3</v>
      </c>
      <c r="J15" s="6">
        <v>2</v>
      </c>
      <c r="K15" s="8">
        <v>6.2614285714285716</v>
      </c>
      <c r="L15" s="8">
        <v>6.25</v>
      </c>
      <c r="M15" s="8">
        <v>6.35</v>
      </c>
      <c r="N15" s="8">
        <v>6.25</v>
      </c>
      <c r="O15" s="24">
        <v>6.25</v>
      </c>
      <c r="P15" s="32">
        <v>6.25</v>
      </c>
    </row>
    <row r="16" spans="1:16" x14ac:dyDescent="0.25">
      <c r="A16" s="5">
        <v>45316</v>
      </c>
      <c r="B16" s="5">
        <v>45317</v>
      </c>
      <c r="C16" s="5">
        <f t="shared" si="0"/>
        <v>45380</v>
      </c>
      <c r="D16" s="6">
        <f t="shared" si="1"/>
        <v>63</v>
      </c>
      <c r="E16" s="7">
        <v>63</v>
      </c>
      <c r="F16" s="6">
        <v>0</v>
      </c>
      <c r="G16" s="6">
        <v>175000</v>
      </c>
      <c r="H16" s="6">
        <v>175000</v>
      </c>
      <c r="I16" s="6">
        <v>3</v>
      </c>
      <c r="J16" s="6">
        <v>3</v>
      </c>
      <c r="K16" s="8">
        <v>6.2560000000000002</v>
      </c>
      <c r="L16" s="8">
        <v>6.25</v>
      </c>
      <c r="M16" s="8">
        <v>6.3</v>
      </c>
      <c r="N16" s="8">
        <v>6.2560000000000002</v>
      </c>
      <c r="O16" s="24">
        <v>6.25</v>
      </c>
      <c r="P16" s="32">
        <v>6.3</v>
      </c>
    </row>
    <row r="17" spans="1:16" x14ac:dyDescent="0.25">
      <c r="A17" s="5">
        <v>45316</v>
      </c>
      <c r="B17" s="5">
        <v>45317</v>
      </c>
      <c r="C17" s="5">
        <f t="shared" si="0"/>
        <v>45408</v>
      </c>
      <c r="D17" s="6">
        <f t="shared" si="1"/>
        <v>91</v>
      </c>
      <c r="E17" s="7">
        <v>91</v>
      </c>
      <c r="F17" s="6">
        <v>0</v>
      </c>
      <c r="G17" s="6">
        <v>300000</v>
      </c>
      <c r="H17" s="6">
        <v>300000</v>
      </c>
      <c r="I17" s="6">
        <v>5</v>
      </c>
      <c r="J17" s="6">
        <v>5</v>
      </c>
      <c r="K17" s="8">
        <v>6.2966666666666669</v>
      </c>
      <c r="L17" s="8">
        <v>6.29</v>
      </c>
      <c r="M17" s="8">
        <v>6.34</v>
      </c>
      <c r="N17" s="8">
        <v>6.2966666666666669</v>
      </c>
      <c r="O17" s="24">
        <v>6.29</v>
      </c>
      <c r="P17" s="32">
        <v>6.34</v>
      </c>
    </row>
    <row r="18" spans="1:16" x14ac:dyDescent="0.25">
      <c r="A18" s="5">
        <v>45316</v>
      </c>
      <c r="B18" s="5">
        <v>45317</v>
      </c>
      <c r="C18" s="5">
        <f t="shared" si="0"/>
        <v>45499</v>
      </c>
      <c r="D18" s="6">
        <f t="shared" si="1"/>
        <v>182</v>
      </c>
      <c r="E18" s="7">
        <v>182</v>
      </c>
      <c r="F18" s="6">
        <v>0</v>
      </c>
      <c r="G18" s="6">
        <v>175000</v>
      </c>
      <c r="H18" s="6">
        <v>175000</v>
      </c>
      <c r="I18" s="6">
        <v>3</v>
      </c>
      <c r="J18" s="6">
        <v>3</v>
      </c>
      <c r="K18" s="8">
        <v>6.3557142857142859</v>
      </c>
      <c r="L18" s="8">
        <v>6.35</v>
      </c>
      <c r="M18" s="8">
        <v>6.39</v>
      </c>
      <c r="N18" s="8">
        <v>6.3557142857142859</v>
      </c>
      <c r="O18" s="24">
        <v>6.35</v>
      </c>
      <c r="P18" s="32">
        <v>6.39</v>
      </c>
    </row>
    <row r="19" spans="1:16" x14ac:dyDescent="0.25">
      <c r="A19" s="5">
        <v>45316</v>
      </c>
      <c r="B19" s="5">
        <v>45317</v>
      </c>
      <c r="C19" s="5">
        <f t="shared" si="0"/>
        <v>45688</v>
      </c>
      <c r="D19" s="6">
        <f t="shared" si="1"/>
        <v>365</v>
      </c>
      <c r="E19" s="7">
        <v>371</v>
      </c>
      <c r="F19" s="6">
        <v>0</v>
      </c>
      <c r="G19" s="6">
        <v>815000</v>
      </c>
      <c r="H19" s="6">
        <v>815000</v>
      </c>
      <c r="I19" s="6">
        <v>7</v>
      </c>
      <c r="J19" s="6">
        <v>7</v>
      </c>
      <c r="K19" s="8">
        <v>6.375153374233129</v>
      </c>
      <c r="L19" s="8">
        <v>6.25</v>
      </c>
      <c r="M19" s="8">
        <v>6.4</v>
      </c>
      <c r="N19" s="8">
        <v>6.375153374233129</v>
      </c>
      <c r="O19" s="24">
        <v>6.25</v>
      </c>
      <c r="P19" s="32">
        <v>6.4</v>
      </c>
    </row>
    <row r="20" spans="1:16" x14ac:dyDescent="0.25">
      <c r="A20" s="5">
        <v>45316</v>
      </c>
      <c r="B20" s="5">
        <v>45317</v>
      </c>
      <c r="C20" s="5">
        <f t="shared" si="0"/>
        <v>45863</v>
      </c>
      <c r="D20" s="6">
        <f t="shared" si="1"/>
        <v>546</v>
      </c>
      <c r="E20" s="7">
        <v>546</v>
      </c>
      <c r="F20" s="6">
        <v>0</v>
      </c>
      <c r="G20" s="6">
        <v>675000</v>
      </c>
      <c r="H20" s="6">
        <v>580000</v>
      </c>
      <c r="I20" s="6">
        <v>7</v>
      </c>
      <c r="J20" s="6">
        <v>5</v>
      </c>
      <c r="K20" s="8">
        <v>6.3939259259259256</v>
      </c>
      <c r="L20" s="8">
        <v>6.25</v>
      </c>
      <c r="M20" s="8">
        <v>6.6</v>
      </c>
      <c r="N20" s="8">
        <v>6.360603448275862</v>
      </c>
      <c r="O20" s="24">
        <v>6.25</v>
      </c>
      <c r="P20" s="32">
        <v>6.37</v>
      </c>
    </row>
    <row r="21" spans="1:16" x14ac:dyDescent="0.25">
      <c r="A21" s="9">
        <v>45344</v>
      </c>
      <c r="B21" s="9">
        <v>45345</v>
      </c>
      <c r="C21" s="9">
        <f t="shared" ref="C21:C26" si="2">+B21+E21</f>
        <v>45380</v>
      </c>
      <c r="D21" s="10">
        <f t="shared" ref="D21:D26" si="3">+IF(E21&lt;49,35,IF(E21&lt;77,63,IF(E21&lt;136,91,IF(E21&lt;273,182,IF(E21&lt;455,365,546)))))</f>
        <v>35</v>
      </c>
      <c r="E21" s="11">
        <v>35</v>
      </c>
      <c r="F21" s="10">
        <v>0</v>
      </c>
      <c r="G21" s="10">
        <v>220000</v>
      </c>
      <c r="H21" s="10">
        <v>210000</v>
      </c>
      <c r="I21" s="10">
        <v>3</v>
      </c>
      <c r="J21" s="10">
        <v>2</v>
      </c>
      <c r="K21" s="12">
        <v>6.0252272727272729</v>
      </c>
      <c r="L21" s="12">
        <v>5.98</v>
      </c>
      <c r="M21" s="12">
        <v>6.8</v>
      </c>
      <c r="N21" s="12">
        <v>5.9883333333333333</v>
      </c>
      <c r="O21" s="25">
        <v>5.98</v>
      </c>
      <c r="P21" s="33">
        <v>6.05</v>
      </c>
    </row>
    <row r="22" spans="1:16" x14ac:dyDescent="0.25">
      <c r="A22" s="9">
        <v>45344</v>
      </c>
      <c r="B22" s="9">
        <v>45345</v>
      </c>
      <c r="C22" s="9">
        <f t="shared" si="2"/>
        <v>45408</v>
      </c>
      <c r="D22" s="10">
        <f t="shared" si="3"/>
        <v>63</v>
      </c>
      <c r="E22" s="11">
        <v>63</v>
      </c>
      <c r="F22" s="10">
        <v>0</v>
      </c>
      <c r="G22" s="10">
        <v>35000</v>
      </c>
      <c r="H22" s="10">
        <v>35000</v>
      </c>
      <c r="I22" s="10">
        <v>2</v>
      </c>
      <c r="J22" s="10">
        <v>2</v>
      </c>
      <c r="K22" s="12">
        <v>6.0857142857142854</v>
      </c>
      <c r="L22" s="12">
        <v>6.05</v>
      </c>
      <c r="M22" s="12">
        <v>6.1</v>
      </c>
      <c r="N22" s="12">
        <v>6.0857142857142854</v>
      </c>
      <c r="O22" s="25">
        <v>6.05</v>
      </c>
      <c r="P22" s="33">
        <v>6.1</v>
      </c>
    </row>
    <row r="23" spans="1:16" x14ac:dyDescent="0.25">
      <c r="A23" s="9">
        <v>45344</v>
      </c>
      <c r="B23" s="9">
        <v>45345</v>
      </c>
      <c r="C23" s="9">
        <f t="shared" si="2"/>
        <v>45443</v>
      </c>
      <c r="D23" s="10">
        <f t="shared" si="3"/>
        <v>91</v>
      </c>
      <c r="E23" s="11">
        <v>98</v>
      </c>
      <c r="F23" s="10">
        <v>0</v>
      </c>
      <c r="G23" s="10">
        <v>170000</v>
      </c>
      <c r="H23" s="10">
        <v>170000</v>
      </c>
      <c r="I23" s="10">
        <v>3</v>
      </c>
      <c r="J23" s="10">
        <v>3</v>
      </c>
      <c r="K23" s="12">
        <v>6.0949999999999998</v>
      </c>
      <c r="L23" s="12">
        <v>6.05</v>
      </c>
      <c r="M23" s="12">
        <v>6.15</v>
      </c>
      <c r="N23" s="12">
        <v>6.0949999999999998</v>
      </c>
      <c r="O23" s="25">
        <v>6.05</v>
      </c>
      <c r="P23" s="33">
        <v>6.15</v>
      </c>
    </row>
    <row r="24" spans="1:16" x14ac:dyDescent="0.25">
      <c r="A24" s="9">
        <v>45344</v>
      </c>
      <c r="B24" s="9">
        <v>45345</v>
      </c>
      <c r="C24" s="9">
        <f t="shared" si="2"/>
        <v>45534</v>
      </c>
      <c r="D24" s="10">
        <f t="shared" si="3"/>
        <v>182</v>
      </c>
      <c r="E24" s="11">
        <v>189</v>
      </c>
      <c r="F24" s="10">
        <v>0</v>
      </c>
      <c r="G24" s="10">
        <v>230000</v>
      </c>
      <c r="H24" s="10">
        <v>225000</v>
      </c>
      <c r="I24" s="10">
        <v>4</v>
      </c>
      <c r="J24" s="10">
        <v>3</v>
      </c>
      <c r="K24" s="12">
        <v>6.0976086956521742</v>
      </c>
      <c r="L24" s="12">
        <v>6.09</v>
      </c>
      <c r="M24" s="12">
        <v>6.3</v>
      </c>
      <c r="N24" s="12">
        <v>6.0931111111111109</v>
      </c>
      <c r="O24" s="25">
        <v>6.09</v>
      </c>
      <c r="P24" s="33">
        <v>6.1</v>
      </c>
    </row>
    <row r="25" spans="1:16" x14ac:dyDescent="0.25">
      <c r="A25" s="9">
        <v>45344</v>
      </c>
      <c r="B25" s="9">
        <v>45345</v>
      </c>
      <c r="C25" s="9">
        <f t="shared" si="2"/>
        <v>45716</v>
      </c>
      <c r="D25" s="10">
        <f t="shared" si="3"/>
        <v>365</v>
      </c>
      <c r="E25" s="11">
        <v>371</v>
      </c>
      <c r="F25" s="10">
        <v>0</v>
      </c>
      <c r="G25" s="10">
        <v>700000</v>
      </c>
      <c r="H25" s="10">
        <v>665000</v>
      </c>
      <c r="I25" s="10">
        <v>13</v>
      </c>
      <c r="J25" s="10">
        <v>11</v>
      </c>
      <c r="K25" s="12">
        <v>6.1361428571428576</v>
      </c>
      <c r="L25" s="12">
        <v>6.05</v>
      </c>
      <c r="M25" s="12">
        <v>6.4</v>
      </c>
      <c r="N25" s="12">
        <v>6.1267669172932333</v>
      </c>
      <c r="O25" s="25">
        <v>6.05</v>
      </c>
      <c r="P25" s="33">
        <v>6.2</v>
      </c>
    </row>
    <row r="26" spans="1:16" x14ac:dyDescent="0.25">
      <c r="A26" s="9">
        <v>45344</v>
      </c>
      <c r="B26" s="9">
        <v>45345</v>
      </c>
      <c r="C26" s="9">
        <f t="shared" si="2"/>
        <v>45898</v>
      </c>
      <c r="D26" s="10">
        <f t="shared" si="3"/>
        <v>546</v>
      </c>
      <c r="E26" s="11">
        <v>553</v>
      </c>
      <c r="F26" s="10">
        <v>0</v>
      </c>
      <c r="G26" s="10">
        <v>635000</v>
      </c>
      <c r="H26" s="10">
        <v>315000</v>
      </c>
      <c r="I26" s="10">
        <v>11</v>
      </c>
      <c r="J26" s="10">
        <v>9</v>
      </c>
      <c r="K26" s="12">
        <v>6.3967716535433068</v>
      </c>
      <c r="L26" s="12">
        <v>6.05</v>
      </c>
      <c r="M26" s="12">
        <v>6.7</v>
      </c>
      <c r="N26" s="12">
        <v>6.1141269841269841</v>
      </c>
      <c r="O26" s="25">
        <v>6.05</v>
      </c>
      <c r="P26" s="33">
        <v>6.2</v>
      </c>
    </row>
    <row r="27" spans="1:16" x14ac:dyDescent="0.25">
      <c r="A27" s="5">
        <v>45378</v>
      </c>
      <c r="B27" s="5">
        <v>45383</v>
      </c>
      <c r="C27" s="5">
        <f t="shared" ref="C27:C32" si="4">+B27+E27</f>
        <v>45408</v>
      </c>
      <c r="D27" s="6">
        <f t="shared" ref="D27:D32" si="5">+IF(E27&lt;49,35,IF(E27&lt;77,63,IF(E27&lt;136,91,IF(E27&lt;273,182,IF(E27&lt;455,365,546)))))</f>
        <v>35</v>
      </c>
      <c r="E27" s="7">
        <v>25</v>
      </c>
      <c r="F27" s="6">
        <v>0</v>
      </c>
      <c r="G27" s="6">
        <v>167320</v>
      </c>
      <c r="H27" s="6">
        <v>167320</v>
      </c>
      <c r="I27" s="6">
        <v>4</v>
      </c>
      <c r="J27" s="6">
        <v>4</v>
      </c>
      <c r="K27" s="8">
        <v>5.752988285919197</v>
      </c>
      <c r="L27" s="8">
        <v>5.75</v>
      </c>
      <c r="M27" s="8">
        <v>5.8</v>
      </c>
      <c r="N27" s="8">
        <v>5.752988285919197</v>
      </c>
      <c r="O27" s="24">
        <v>5.75</v>
      </c>
      <c r="P27" s="32">
        <v>5.8</v>
      </c>
    </row>
    <row r="28" spans="1:16" x14ac:dyDescent="0.25">
      <c r="A28" s="5">
        <v>45378</v>
      </c>
      <c r="B28" s="5">
        <v>45383</v>
      </c>
      <c r="C28" s="5">
        <f t="shared" si="4"/>
        <v>45443</v>
      </c>
      <c r="D28" s="6">
        <f t="shared" si="5"/>
        <v>63</v>
      </c>
      <c r="E28" s="7">
        <v>60</v>
      </c>
      <c r="F28" s="6">
        <v>0</v>
      </c>
      <c r="G28" s="6">
        <v>135000</v>
      </c>
      <c r="H28" s="6">
        <v>135000</v>
      </c>
      <c r="I28" s="6">
        <v>4</v>
      </c>
      <c r="J28" s="6">
        <v>4</v>
      </c>
      <c r="K28" s="8">
        <v>5.7544444444444443</v>
      </c>
      <c r="L28" s="8">
        <v>5.75</v>
      </c>
      <c r="M28" s="8">
        <v>5.81</v>
      </c>
      <c r="N28" s="8">
        <v>5.7544444444444443</v>
      </c>
      <c r="O28" s="24">
        <v>5.75</v>
      </c>
      <c r="P28" s="32">
        <v>5.81</v>
      </c>
    </row>
    <row r="29" spans="1:16" x14ac:dyDescent="0.25">
      <c r="A29" s="5">
        <v>45378</v>
      </c>
      <c r="B29" s="5">
        <v>45383</v>
      </c>
      <c r="C29" s="5">
        <f t="shared" si="4"/>
        <v>45471</v>
      </c>
      <c r="D29" s="6">
        <f t="shared" si="5"/>
        <v>91</v>
      </c>
      <c r="E29" s="7">
        <v>88</v>
      </c>
      <c r="F29" s="6">
        <v>0</v>
      </c>
      <c r="G29" s="6">
        <v>165000</v>
      </c>
      <c r="H29" s="6">
        <v>165000</v>
      </c>
      <c r="I29" s="6">
        <v>3</v>
      </c>
      <c r="J29" s="6">
        <v>3</v>
      </c>
      <c r="K29" s="8">
        <v>5.7863636363636362</v>
      </c>
      <c r="L29" s="8">
        <v>5.78</v>
      </c>
      <c r="M29" s="8">
        <v>5.85</v>
      </c>
      <c r="N29" s="8">
        <v>5.7863636363636362</v>
      </c>
      <c r="O29" s="24">
        <v>5.78</v>
      </c>
      <c r="P29" s="32">
        <v>5.85</v>
      </c>
    </row>
    <row r="30" spans="1:16" x14ac:dyDescent="0.25">
      <c r="A30" s="5">
        <v>45378</v>
      </c>
      <c r="B30" s="5">
        <v>45383</v>
      </c>
      <c r="C30" s="5">
        <f t="shared" si="4"/>
        <v>45562</v>
      </c>
      <c r="D30" s="6">
        <f t="shared" si="5"/>
        <v>182</v>
      </c>
      <c r="E30" s="7">
        <v>179</v>
      </c>
      <c r="F30" s="6">
        <v>0</v>
      </c>
      <c r="G30" s="6">
        <v>170000</v>
      </c>
      <c r="H30" s="6">
        <v>170000</v>
      </c>
      <c r="I30" s="6">
        <v>3</v>
      </c>
      <c r="J30" s="6">
        <v>3</v>
      </c>
      <c r="K30" s="8">
        <v>5.828235294117647</v>
      </c>
      <c r="L30" s="8">
        <v>5.79</v>
      </c>
      <c r="M30" s="8">
        <v>5.9</v>
      </c>
      <c r="N30" s="8">
        <v>5.828235294117647</v>
      </c>
      <c r="O30" s="24">
        <v>5.79</v>
      </c>
      <c r="P30" s="32">
        <v>5.9</v>
      </c>
    </row>
    <row r="31" spans="1:16" x14ac:dyDescent="0.25">
      <c r="A31" s="5">
        <v>45378</v>
      </c>
      <c r="B31" s="5">
        <v>45383</v>
      </c>
      <c r="C31" s="5">
        <f t="shared" si="4"/>
        <v>45744</v>
      </c>
      <c r="D31" s="6">
        <f t="shared" si="5"/>
        <v>365</v>
      </c>
      <c r="E31" s="7">
        <v>361</v>
      </c>
      <c r="F31" s="6">
        <v>0</v>
      </c>
      <c r="G31" s="6">
        <v>432000</v>
      </c>
      <c r="H31" s="6">
        <v>182000</v>
      </c>
      <c r="I31" s="6">
        <v>7</v>
      </c>
      <c r="J31" s="6">
        <v>5</v>
      </c>
      <c r="K31" s="8">
        <v>6.1155092592592597</v>
      </c>
      <c r="L31" s="8">
        <v>5.85</v>
      </c>
      <c r="M31" s="8">
        <v>6.3</v>
      </c>
      <c r="N31" s="8">
        <v>5.88956043956044</v>
      </c>
      <c r="O31" s="24">
        <v>5.85</v>
      </c>
      <c r="P31" s="32">
        <v>5.95</v>
      </c>
    </row>
    <row r="32" spans="1:16" x14ac:dyDescent="0.25">
      <c r="A32" s="5">
        <v>45378</v>
      </c>
      <c r="B32" s="5">
        <v>45383</v>
      </c>
      <c r="C32" s="5">
        <f t="shared" si="4"/>
        <v>45926</v>
      </c>
      <c r="D32" s="6">
        <f t="shared" si="5"/>
        <v>546</v>
      </c>
      <c r="E32" s="7">
        <v>543</v>
      </c>
      <c r="F32" s="6">
        <v>0</v>
      </c>
      <c r="G32" s="6">
        <v>932000</v>
      </c>
      <c r="H32" s="6">
        <v>332000</v>
      </c>
      <c r="I32" s="6">
        <v>9</v>
      </c>
      <c r="J32" s="6">
        <v>7</v>
      </c>
      <c r="K32" s="8">
        <v>6.2536480686695279</v>
      </c>
      <c r="L32" s="8">
        <v>5.75</v>
      </c>
      <c r="M32" s="8">
        <v>6.5</v>
      </c>
      <c r="N32" s="8">
        <v>5.9289156626506028</v>
      </c>
      <c r="O32" s="24">
        <v>5.75</v>
      </c>
      <c r="P32" s="32">
        <v>6</v>
      </c>
    </row>
    <row r="33" spans="1:16" x14ac:dyDescent="0.25">
      <c r="A33" s="9">
        <v>45407</v>
      </c>
      <c r="B33" s="9">
        <v>45408</v>
      </c>
      <c r="C33" s="9">
        <f t="shared" ref="C33:C38" si="6">+B33+E33</f>
        <v>45443</v>
      </c>
      <c r="D33" s="10">
        <v>35</v>
      </c>
      <c r="E33" s="11">
        <v>35</v>
      </c>
      <c r="F33" s="10">
        <v>0</v>
      </c>
      <c r="G33" s="10">
        <v>200000</v>
      </c>
      <c r="H33" s="10">
        <v>195000</v>
      </c>
      <c r="I33" s="10">
        <v>3</v>
      </c>
      <c r="J33" s="10">
        <v>2</v>
      </c>
      <c r="K33" s="12">
        <v>5.7692500000000004</v>
      </c>
      <c r="L33" s="12">
        <v>5.75</v>
      </c>
      <c r="M33" s="12">
        <v>6.2</v>
      </c>
      <c r="N33" s="12">
        <v>5.7582051282051285</v>
      </c>
      <c r="O33" s="25">
        <v>5.75</v>
      </c>
      <c r="P33" s="33">
        <v>5.83</v>
      </c>
    </row>
    <row r="34" spans="1:16" x14ac:dyDescent="0.25">
      <c r="A34" s="9">
        <v>45407</v>
      </c>
      <c r="B34" s="9">
        <v>45408</v>
      </c>
      <c r="C34" s="9">
        <f t="shared" si="6"/>
        <v>45471</v>
      </c>
      <c r="D34" s="10">
        <v>63</v>
      </c>
      <c r="E34" s="11">
        <v>63</v>
      </c>
      <c r="F34" s="10">
        <v>0</v>
      </c>
      <c r="G34" s="10">
        <v>30000</v>
      </c>
      <c r="H34" s="10">
        <v>25000</v>
      </c>
      <c r="I34" s="10">
        <v>2</v>
      </c>
      <c r="J34" s="10">
        <v>1</v>
      </c>
      <c r="K34" s="12">
        <v>5.9</v>
      </c>
      <c r="L34" s="12">
        <v>5.84</v>
      </c>
      <c r="M34" s="12">
        <v>6.2</v>
      </c>
      <c r="N34" s="12">
        <v>5.84</v>
      </c>
      <c r="O34" s="25">
        <v>5.84</v>
      </c>
      <c r="P34" s="33">
        <v>5.84</v>
      </c>
    </row>
    <row r="35" spans="1:16" x14ac:dyDescent="0.25">
      <c r="A35" s="9">
        <v>45407</v>
      </c>
      <c r="B35" s="9">
        <v>45408</v>
      </c>
      <c r="C35" s="9">
        <f t="shared" si="6"/>
        <v>45499</v>
      </c>
      <c r="D35" s="10">
        <v>91</v>
      </c>
      <c r="E35" s="11">
        <v>91</v>
      </c>
      <c r="F35" s="10">
        <v>0</v>
      </c>
      <c r="G35" s="10">
        <v>146000</v>
      </c>
      <c r="H35" s="10">
        <v>136000</v>
      </c>
      <c r="I35" s="10">
        <v>5</v>
      </c>
      <c r="J35" s="10">
        <v>3</v>
      </c>
      <c r="K35" s="12">
        <v>5.8199315068493149</v>
      </c>
      <c r="L35" s="12">
        <v>5.77</v>
      </c>
      <c r="M35" s="12">
        <v>6.2</v>
      </c>
      <c r="N35" s="12">
        <v>5.8011764705882349</v>
      </c>
      <c r="O35" s="25">
        <v>5.77</v>
      </c>
      <c r="P35" s="33">
        <v>5.9</v>
      </c>
    </row>
    <row r="36" spans="1:16" x14ac:dyDescent="0.25">
      <c r="A36" s="9">
        <v>45407</v>
      </c>
      <c r="B36" s="9">
        <v>45408</v>
      </c>
      <c r="C36" s="9">
        <f t="shared" si="6"/>
        <v>45590</v>
      </c>
      <c r="D36" s="10">
        <v>182</v>
      </c>
      <c r="E36" s="11">
        <v>182</v>
      </c>
      <c r="F36" s="10">
        <v>0</v>
      </c>
      <c r="G36" s="10">
        <v>155000</v>
      </c>
      <c r="H36" s="10">
        <v>120000</v>
      </c>
      <c r="I36" s="10">
        <v>6</v>
      </c>
      <c r="J36" s="10">
        <v>4</v>
      </c>
      <c r="K36" s="12">
        <v>5.96</v>
      </c>
      <c r="L36" s="12">
        <v>5.85</v>
      </c>
      <c r="M36" s="12">
        <v>6.3</v>
      </c>
      <c r="N36" s="12">
        <v>5.8983333333333334</v>
      </c>
      <c r="O36" s="25">
        <v>5.85</v>
      </c>
      <c r="P36" s="33">
        <v>5.98</v>
      </c>
    </row>
    <row r="37" spans="1:16" x14ac:dyDescent="0.25">
      <c r="A37" s="9">
        <v>45407</v>
      </c>
      <c r="B37" s="9">
        <v>45408</v>
      </c>
      <c r="C37" s="9">
        <f t="shared" si="6"/>
        <v>45772</v>
      </c>
      <c r="D37" s="10">
        <v>365</v>
      </c>
      <c r="E37" s="11">
        <v>364</v>
      </c>
      <c r="F37" s="10">
        <v>0</v>
      </c>
      <c r="G37" s="10">
        <v>420000</v>
      </c>
      <c r="H37" s="10">
        <v>170000</v>
      </c>
      <c r="I37" s="10">
        <v>7</v>
      </c>
      <c r="J37" s="10">
        <v>5</v>
      </c>
      <c r="K37" s="12">
        <v>6.3433333333333337</v>
      </c>
      <c r="L37" s="12">
        <v>5.8</v>
      </c>
      <c r="M37" s="12">
        <v>6.7</v>
      </c>
      <c r="N37" s="12">
        <v>5.9511764705882353</v>
      </c>
      <c r="O37" s="25">
        <v>5.8</v>
      </c>
      <c r="P37" s="33">
        <v>6.07</v>
      </c>
    </row>
    <row r="38" spans="1:16" x14ac:dyDescent="0.25">
      <c r="A38" s="9">
        <v>45407</v>
      </c>
      <c r="B38" s="9">
        <v>45408</v>
      </c>
      <c r="C38" s="9">
        <f t="shared" si="6"/>
        <v>45961</v>
      </c>
      <c r="D38" s="10">
        <v>546</v>
      </c>
      <c r="E38" s="11">
        <v>553</v>
      </c>
      <c r="F38" s="10">
        <v>0</v>
      </c>
      <c r="G38" s="10">
        <v>300000</v>
      </c>
      <c r="H38" s="10">
        <v>100000</v>
      </c>
      <c r="I38" s="10">
        <v>6</v>
      </c>
      <c r="J38" s="10">
        <v>5</v>
      </c>
      <c r="K38" s="12">
        <v>6.4833333333333334</v>
      </c>
      <c r="L38" s="12">
        <v>5.95</v>
      </c>
      <c r="M38" s="12">
        <v>6.7</v>
      </c>
      <c r="N38" s="12">
        <v>6.05</v>
      </c>
      <c r="O38" s="25">
        <v>5.95</v>
      </c>
      <c r="P38" s="33">
        <v>6.2</v>
      </c>
    </row>
    <row r="39" spans="1:16" x14ac:dyDescent="0.25">
      <c r="A39" s="5">
        <v>45442</v>
      </c>
      <c r="B39" s="5">
        <v>45443</v>
      </c>
      <c r="C39" s="5">
        <f t="shared" ref="C39:C50" si="7">+B39+E39</f>
        <v>45471</v>
      </c>
      <c r="D39" s="6">
        <v>35</v>
      </c>
      <c r="E39" s="7">
        <v>28</v>
      </c>
      <c r="F39" s="6">
        <v>0</v>
      </c>
      <c r="G39" s="6">
        <v>65000</v>
      </c>
      <c r="H39" s="6">
        <v>60000</v>
      </c>
      <c r="I39" s="6">
        <v>3</v>
      </c>
      <c r="J39" s="6">
        <v>2</v>
      </c>
      <c r="K39" s="8">
        <v>5.8884615384615389</v>
      </c>
      <c r="L39" s="8">
        <v>5.75</v>
      </c>
      <c r="M39" s="8">
        <v>6.05</v>
      </c>
      <c r="N39" s="8">
        <v>5.875</v>
      </c>
      <c r="O39" s="24">
        <v>5.75</v>
      </c>
      <c r="P39" s="32">
        <v>5.9</v>
      </c>
    </row>
    <row r="40" spans="1:16" x14ac:dyDescent="0.25">
      <c r="A40" s="5">
        <v>45442</v>
      </c>
      <c r="B40" s="5">
        <v>45443</v>
      </c>
      <c r="C40" s="5">
        <f t="shared" si="7"/>
        <v>45499</v>
      </c>
      <c r="D40" s="6">
        <v>63</v>
      </c>
      <c r="E40" s="7">
        <v>56</v>
      </c>
      <c r="F40" s="6">
        <v>0</v>
      </c>
      <c r="G40" s="6">
        <v>92200</v>
      </c>
      <c r="H40" s="6">
        <v>87200</v>
      </c>
      <c r="I40" s="6">
        <v>3</v>
      </c>
      <c r="J40" s="6">
        <v>2</v>
      </c>
      <c r="K40" s="8">
        <v>5.8164642082429499</v>
      </c>
      <c r="L40" s="8">
        <v>5.74</v>
      </c>
      <c r="M40" s="8">
        <v>6.1</v>
      </c>
      <c r="N40" s="8">
        <v>5.8002064220183485</v>
      </c>
      <c r="O40" s="24">
        <v>5.74</v>
      </c>
      <c r="P40" s="32">
        <v>5.95</v>
      </c>
    </row>
    <row r="41" spans="1:16" x14ac:dyDescent="0.25">
      <c r="A41" s="5">
        <v>45442</v>
      </c>
      <c r="B41" s="5">
        <v>45443</v>
      </c>
      <c r="C41" s="5">
        <f t="shared" si="7"/>
        <v>45534</v>
      </c>
      <c r="D41" s="6">
        <v>91</v>
      </c>
      <c r="E41" s="7">
        <v>91</v>
      </c>
      <c r="F41" s="6">
        <v>0</v>
      </c>
      <c r="G41" s="6">
        <v>49850</v>
      </c>
      <c r="H41" s="6">
        <v>44850</v>
      </c>
      <c r="I41" s="6">
        <v>3</v>
      </c>
      <c r="J41" s="6">
        <v>2</v>
      </c>
      <c r="K41" s="8">
        <v>5.8541624874623874</v>
      </c>
      <c r="L41" s="8">
        <v>5.8</v>
      </c>
      <c r="M41" s="8">
        <v>6.2</v>
      </c>
      <c r="N41" s="8">
        <v>5.8156075808249721</v>
      </c>
      <c r="O41" s="24">
        <v>5.8</v>
      </c>
      <c r="P41" s="32">
        <v>5.9</v>
      </c>
    </row>
    <row r="42" spans="1:16" x14ac:dyDescent="0.25">
      <c r="A42" s="5">
        <v>45442</v>
      </c>
      <c r="B42" s="5">
        <v>45443</v>
      </c>
      <c r="C42" s="5">
        <f t="shared" si="7"/>
        <v>45625</v>
      </c>
      <c r="D42" s="6">
        <v>182</v>
      </c>
      <c r="E42" s="7">
        <v>182</v>
      </c>
      <c r="F42" s="6">
        <v>0</v>
      </c>
      <c r="G42" s="6">
        <v>55000</v>
      </c>
      <c r="H42" s="6">
        <v>50000</v>
      </c>
      <c r="I42" s="6">
        <v>2</v>
      </c>
      <c r="J42" s="6">
        <v>1</v>
      </c>
      <c r="K42" s="8">
        <v>6.2072727272727271</v>
      </c>
      <c r="L42" s="8">
        <v>6.2</v>
      </c>
      <c r="M42" s="8">
        <v>6.28</v>
      </c>
      <c r="N42" s="8">
        <v>6.2</v>
      </c>
      <c r="O42" s="24">
        <v>6.2</v>
      </c>
      <c r="P42" s="32">
        <v>6.2</v>
      </c>
    </row>
    <row r="43" spans="1:16" x14ac:dyDescent="0.25">
      <c r="A43" s="5">
        <v>45442</v>
      </c>
      <c r="B43" s="5">
        <v>45443</v>
      </c>
      <c r="C43" s="5">
        <f t="shared" si="7"/>
        <v>45807</v>
      </c>
      <c r="D43" s="6">
        <v>365</v>
      </c>
      <c r="E43" s="7">
        <v>364</v>
      </c>
      <c r="F43" s="6">
        <v>0</v>
      </c>
      <c r="G43" s="6">
        <v>240000</v>
      </c>
      <c r="H43" s="6">
        <v>140000</v>
      </c>
      <c r="I43" s="6">
        <v>6</v>
      </c>
      <c r="J43" s="6">
        <v>4</v>
      </c>
      <c r="K43" s="8">
        <v>6.3620833333333335</v>
      </c>
      <c r="L43" s="8">
        <v>6.14</v>
      </c>
      <c r="M43" s="8">
        <v>6.5</v>
      </c>
      <c r="N43" s="8">
        <v>6.2814285714285711</v>
      </c>
      <c r="O43" s="24">
        <v>6.14</v>
      </c>
      <c r="P43" s="32">
        <v>6.35</v>
      </c>
    </row>
    <row r="44" spans="1:16" x14ac:dyDescent="0.25">
      <c r="A44" s="5">
        <v>45442</v>
      </c>
      <c r="B44" s="5">
        <v>45443</v>
      </c>
      <c r="C44" s="5">
        <f t="shared" si="7"/>
        <v>45989</v>
      </c>
      <c r="D44" s="6">
        <v>546</v>
      </c>
      <c r="E44" s="7">
        <v>546</v>
      </c>
      <c r="F44" s="6">
        <v>0</v>
      </c>
      <c r="G44" s="6">
        <v>545000</v>
      </c>
      <c r="H44" s="6">
        <v>265000</v>
      </c>
      <c r="I44" s="6">
        <v>6</v>
      </c>
      <c r="J44" s="6">
        <v>2</v>
      </c>
      <c r="K44" s="8">
        <v>6.5500917431192658</v>
      </c>
      <c r="L44" s="8">
        <v>6.3</v>
      </c>
      <c r="M44" s="8">
        <v>6.75</v>
      </c>
      <c r="N44" s="8">
        <v>6.3962264150943398</v>
      </c>
      <c r="O44" s="24">
        <v>6.3</v>
      </c>
      <c r="P44" s="32">
        <v>6.4</v>
      </c>
    </row>
    <row r="45" spans="1:16" x14ac:dyDescent="0.25">
      <c r="A45" s="9">
        <v>45470</v>
      </c>
      <c r="B45" s="9">
        <v>45471</v>
      </c>
      <c r="C45" s="9">
        <f t="shared" si="7"/>
        <v>45499</v>
      </c>
      <c r="D45" s="10">
        <v>35</v>
      </c>
      <c r="E45" s="11">
        <v>28</v>
      </c>
      <c r="F45" s="10">
        <v>0</v>
      </c>
      <c r="G45" s="10">
        <v>5000</v>
      </c>
      <c r="H45" s="10"/>
      <c r="I45" s="10">
        <v>1</v>
      </c>
      <c r="J45" s="10"/>
      <c r="K45" s="12">
        <v>6.25</v>
      </c>
      <c r="L45" s="12">
        <v>6.25</v>
      </c>
      <c r="M45" s="12">
        <v>6.25</v>
      </c>
      <c r="N45" s="12"/>
      <c r="O45" s="25"/>
      <c r="P45" s="33"/>
    </row>
    <row r="46" spans="1:16" x14ac:dyDescent="0.25">
      <c r="A46" s="9">
        <v>45470</v>
      </c>
      <c r="B46" s="9">
        <v>45471</v>
      </c>
      <c r="C46" s="9">
        <f t="shared" si="7"/>
        <v>45534</v>
      </c>
      <c r="D46" s="10">
        <v>63</v>
      </c>
      <c r="E46" s="11">
        <v>63</v>
      </c>
      <c r="F46" s="10">
        <v>0</v>
      </c>
      <c r="G46" s="10">
        <v>105000</v>
      </c>
      <c r="H46" s="10">
        <v>100000</v>
      </c>
      <c r="I46" s="10">
        <v>2</v>
      </c>
      <c r="J46" s="10">
        <v>1</v>
      </c>
      <c r="K46" s="12">
        <v>5.916666666666667</v>
      </c>
      <c r="L46" s="12">
        <v>5.9</v>
      </c>
      <c r="M46" s="12">
        <v>6.25</v>
      </c>
      <c r="N46" s="12">
        <v>5.9</v>
      </c>
      <c r="O46" s="25">
        <v>5.9</v>
      </c>
      <c r="P46" s="33">
        <v>5.9</v>
      </c>
    </row>
    <row r="47" spans="1:16" x14ac:dyDescent="0.25">
      <c r="A47" s="9">
        <v>45470</v>
      </c>
      <c r="B47" s="9">
        <v>45471</v>
      </c>
      <c r="C47" s="9">
        <f t="shared" si="7"/>
        <v>45562</v>
      </c>
      <c r="D47" s="10">
        <v>91</v>
      </c>
      <c r="E47" s="11">
        <v>91</v>
      </c>
      <c r="F47" s="10">
        <v>0</v>
      </c>
      <c r="G47" s="10">
        <v>65000</v>
      </c>
      <c r="H47" s="10">
        <v>10000</v>
      </c>
      <c r="I47" s="10">
        <v>3</v>
      </c>
      <c r="J47" s="10">
        <v>1</v>
      </c>
      <c r="K47" s="12">
        <v>6.1269230769230774</v>
      </c>
      <c r="L47" s="12">
        <v>6.05</v>
      </c>
      <c r="M47" s="12">
        <v>6.25</v>
      </c>
      <c r="N47" s="12">
        <v>6.05</v>
      </c>
      <c r="O47" s="25">
        <v>6.05</v>
      </c>
      <c r="P47" s="33">
        <v>6.05</v>
      </c>
    </row>
    <row r="48" spans="1:16" x14ac:dyDescent="0.25">
      <c r="A48" s="9">
        <v>45470</v>
      </c>
      <c r="B48" s="9">
        <v>45471</v>
      </c>
      <c r="C48" s="9">
        <f t="shared" si="7"/>
        <v>45653</v>
      </c>
      <c r="D48" s="10">
        <v>182</v>
      </c>
      <c r="E48" s="11">
        <v>182</v>
      </c>
      <c r="F48" s="10">
        <v>0</v>
      </c>
      <c r="G48" s="10">
        <v>55000</v>
      </c>
      <c r="H48" s="10">
        <v>55000</v>
      </c>
      <c r="I48" s="10">
        <v>1</v>
      </c>
      <c r="J48" s="10">
        <v>1</v>
      </c>
      <c r="K48" s="12">
        <v>6.3</v>
      </c>
      <c r="L48" s="12">
        <v>6.3</v>
      </c>
      <c r="M48" s="12">
        <v>6.3</v>
      </c>
      <c r="N48" s="12">
        <v>6.3</v>
      </c>
      <c r="O48" s="25">
        <v>6.3</v>
      </c>
      <c r="P48" s="33">
        <v>6.3</v>
      </c>
    </row>
    <row r="49" spans="1:16" x14ac:dyDescent="0.25">
      <c r="A49" s="9">
        <v>45470</v>
      </c>
      <c r="B49" s="9">
        <v>45471</v>
      </c>
      <c r="C49" s="9">
        <f t="shared" si="7"/>
        <v>45835</v>
      </c>
      <c r="D49" s="10">
        <v>365</v>
      </c>
      <c r="E49" s="11">
        <v>364</v>
      </c>
      <c r="F49" s="10">
        <v>0</v>
      </c>
      <c r="G49" s="10">
        <v>340000</v>
      </c>
      <c r="H49" s="10">
        <v>225000</v>
      </c>
      <c r="I49" s="10">
        <v>4</v>
      </c>
      <c r="J49" s="10">
        <v>1</v>
      </c>
      <c r="K49" s="12">
        <v>6.4816176470588234</v>
      </c>
      <c r="L49" s="12">
        <v>6.45</v>
      </c>
      <c r="M49" s="12">
        <v>6.6</v>
      </c>
      <c r="N49" s="12">
        <v>6.45</v>
      </c>
      <c r="O49" s="25">
        <v>6.45</v>
      </c>
      <c r="P49" s="33">
        <v>6.45</v>
      </c>
    </row>
    <row r="50" spans="1:16" x14ac:dyDescent="0.25">
      <c r="A50" s="9">
        <v>45470</v>
      </c>
      <c r="B50" s="9">
        <v>45471</v>
      </c>
      <c r="C50" s="9">
        <f t="shared" si="7"/>
        <v>46017</v>
      </c>
      <c r="D50" s="10">
        <v>546</v>
      </c>
      <c r="E50" s="11">
        <v>546</v>
      </c>
      <c r="F50" s="10">
        <v>0</v>
      </c>
      <c r="G50" s="10">
        <v>335000</v>
      </c>
      <c r="H50" s="10">
        <v>190000</v>
      </c>
      <c r="I50" s="10">
        <v>8</v>
      </c>
      <c r="J50" s="10">
        <v>2</v>
      </c>
      <c r="K50" s="12">
        <v>6.5988059701492539</v>
      </c>
      <c r="L50" s="12">
        <v>6.54</v>
      </c>
      <c r="M50" s="12">
        <v>6.75</v>
      </c>
      <c r="N50" s="12">
        <v>6.5492105263157896</v>
      </c>
      <c r="O50" s="25">
        <v>6.54</v>
      </c>
      <c r="P50" s="33">
        <v>6.55</v>
      </c>
    </row>
    <row r="51" spans="1:16" x14ac:dyDescent="0.25">
      <c r="A51" s="5">
        <v>45498</v>
      </c>
      <c r="B51" s="5">
        <v>45499</v>
      </c>
      <c r="C51" s="5">
        <f t="shared" ref="C51:C56" si="8">+B51+E51</f>
        <v>45534</v>
      </c>
      <c r="D51" s="6">
        <v>35</v>
      </c>
      <c r="E51" s="7">
        <v>35</v>
      </c>
      <c r="F51" s="6">
        <v>0</v>
      </c>
      <c r="G51" s="6">
        <v>20000</v>
      </c>
      <c r="H51" s="6">
        <v>15000</v>
      </c>
      <c r="I51" s="6">
        <v>2</v>
      </c>
      <c r="J51" s="6">
        <v>1</v>
      </c>
      <c r="K51" s="8">
        <v>6.0374999999999996</v>
      </c>
      <c r="L51" s="8">
        <v>5.95</v>
      </c>
      <c r="M51" s="8">
        <v>6.3</v>
      </c>
      <c r="N51" s="8">
        <v>5.95</v>
      </c>
      <c r="O51" s="24">
        <v>5.95</v>
      </c>
      <c r="P51" s="32">
        <v>5.95</v>
      </c>
    </row>
    <row r="52" spans="1:16" x14ac:dyDescent="0.25">
      <c r="A52" s="5">
        <v>45498</v>
      </c>
      <c r="B52" s="5">
        <v>45499</v>
      </c>
      <c r="C52" s="5">
        <f t="shared" si="8"/>
        <v>45562</v>
      </c>
      <c r="D52" s="6">
        <v>63</v>
      </c>
      <c r="E52" s="7">
        <v>63</v>
      </c>
      <c r="F52" s="6">
        <v>0</v>
      </c>
      <c r="G52" s="6">
        <v>80000</v>
      </c>
      <c r="H52" s="6">
        <v>75000</v>
      </c>
      <c r="I52" s="6">
        <v>2</v>
      </c>
      <c r="J52" s="6">
        <v>1</v>
      </c>
      <c r="K52" s="8">
        <v>6.0212500000000002</v>
      </c>
      <c r="L52" s="8">
        <v>6</v>
      </c>
      <c r="M52" s="8">
        <v>6.34</v>
      </c>
      <c r="N52" s="8">
        <v>6</v>
      </c>
      <c r="O52" s="24">
        <v>6</v>
      </c>
      <c r="P52" s="32">
        <v>6</v>
      </c>
    </row>
    <row r="53" spans="1:16" x14ac:dyDescent="0.25">
      <c r="A53" s="5">
        <v>45498</v>
      </c>
      <c r="B53" s="5">
        <v>45499</v>
      </c>
      <c r="C53" s="5">
        <f t="shared" si="8"/>
        <v>45590</v>
      </c>
      <c r="D53" s="6">
        <v>91</v>
      </c>
      <c r="E53" s="7">
        <v>91</v>
      </c>
      <c r="F53" s="6">
        <v>0</v>
      </c>
      <c r="G53" s="6">
        <v>76000</v>
      </c>
      <c r="H53" s="6">
        <v>16000</v>
      </c>
      <c r="I53" s="6">
        <v>3</v>
      </c>
      <c r="J53" s="6">
        <v>1</v>
      </c>
      <c r="K53" s="8">
        <v>6.2342105263157892</v>
      </c>
      <c r="L53" s="8">
        <v>6.1</v>
      </c>
      <c r="M53" s="8">
        <v>6.37</v>
      </c>
      <c r="N53" s="8">
        <v>6.1</v>
      </c>
      <c r="O53" s="24">
        <v>6.1</v>
      </c>
      <c r="P53" s="32">
        <v>6.1</v>
      </c>
    </row>
    <row r="54" spans="1:16" x14ac:dyDescent="0.25">
      <c r="A54" s="5">
        <v>45498</v>
      </c>
      <c r="B54" s="5">
        <v>45499</v>
      </c>
      <c r="C54" s="5">
        <f t="shared" si="8"/>
        <v>45688</v>
      </c>
      <c r="D54" s="6">
        <v>182</v>
      </c>
      <c r="E54" s="7">
        <v>189</v>
      </c>
      <c r="F54" s="6">
        <v>0</v>
      </c>
      <c r="G54" s="6">
        <v>30000</v>
      </c>
      <c r="H54" s="6">
        <v>30000</v>
      </c>
      <c r="I54" s="6">
        <v>2</v>
      </c>
      <c r="J54" s="6">
        <v>2</v>
      </c>
      <c r="K54" s="8">
        <v>6.3666666666666663</v>
      </c>
      <c r="L54" s="8">
        <v>6.35</v>
      </c>
      <c r="M54" s="8">
        <v>6.4</v>
      </c>
      <c r="N54" s="8">
        <v>6.3666666666666663</v>
      </c>
      <c r="O54" s="24">
        <v>6.35</v>
      </c>
      <c r="P54" s="32">
        <v>6.4</v>
      </c>
    </row>
    <row r="55" spans="1:16" x14ac:dyDescent="0.25">
      <c r="A55" s="5">
        <v>45498</v>
      </c>
      <c r="B55" s="5">
        <v>45499</v>
      </c>
      <c r="C55" s="5">
        <f t="shared" si="8"/>
        <v>45863</v>
      </c>
      <c r="D55" s="6">
        <v>365</v>
      </c>
      <c r="E55" s="7">
        <v>364</v>
      </c>
      <c r="F55" s="6">
        <v>0</v>
      </c>
      <c r="G55" s="6">
        <v>210000</v>
      </c>
      <c r="H55" s="6">
        <v>200000</v>
      </c>
      <c r="I55" s="6">
        <v>6</v>
      </c>
      <c r="J55" s="6">
        <v>5</v>
      </c>
      <c r="K55" s="8">
        <v>6.5250000000000004</v>
      </c>
      <c r="L55" s="8">
        <v>6.45</v>
      </c>
      <c r="M55" s="8">
        <v>6.6</v>
      </c>
      <c r="N55" s="8">
        <v>6.5212500000000002</v>
      </c>
      <c r="O55" s="24">
        <v>6.45</v>
      </c>
      <c r="P55" s="32">
        <v>6.55</v>
      </c>
    </row>
    <row r="56" spans="1:16" x14ac:dyDescent="0.25">
      <c r="A56" s="5">
        <v>45498</v>
      </c>
      <c r="B56" s="5">
        <v>45499</v>
      </c>
      <c r="C56" s="5">
        <f t="shared" si="8"/>
        <v>46052</v>
      </c>
      <c r="D56" s="6">
        <v>546</v>
      </c>
      <c r="E56" s="7">
        <v>553</v>
      </c>
      <c r="F56" s="6">
        <v>0</v>
      </c>
      <c r="G56" s="6">
        <v>309600</v>
      </c>
      <c r="H56" s="6">
        <v>184600</v>
      </c>
      <c r="I56" s="6">
        <v>11</v>
      </c>
      <c r="J56" s="6">
        <v>4</v>
      </c>
      <c r="K56" s="8">
        <v>6.6082041343669253</v>
      </c>
      <c r="L56" s="8">
        <v>6.45</v>
      </c>
      <c r="M56" s="8">
        <v>6.85</v>
      </c>
      <c r="N56" s="8">
        <v>6.5438786565547131</v>
      </c>
      <c r="O56" s="24">
        <v>6.45</v>
      </c>
      <c r="P56" s="32">
        <v>6.6</v>
      </c>
    </row>
    <row r="57" spans="1:16" x14ac:dyDescent="0.25">
      <c r="A57" s="9">
        <v>45533</v>
      </c>
      <c r="B57" s="9">
        <v>45534</v>
      </c>
      <c r="C57" s="9">
        <f t="shared" ref="C57:C68" si="9">+B57+E57</f>
        <v>45562</v>
      </c>
      <c r="D57" s="10">
        <v>35</v>
      </c>
      <c r="E57" s="11">
        <v>28</v>
      </c>
      <c r="F57" s="10">
        <v>0</v>
      </c>
      <c r="G57" s="10">
        <v>195680</v>
      </c>
      <c r="H57" s="10">
        <v>195680</v>
      </c>
      <c r="I57" s="10">
        <v>2</v>
      </c>
      <c r="J57" s="10">
        <v>2</v>
      </c>
      <c r="K57" s="12">
        <v>5.9127759607522483</v>
      </c>
      <c r="L57" s="12">
        <v>5.9</v>
      </c>
      <c r="M57" s="12">
        <v>5.95</v>
      </c>
      <c r="N57" s="12">
        <v>5.9127759607522483</v>
      </c>
      <c r="O57" s="25">
        <v>5.9</v>
      </c>
      <c r="P57" s="33">
        <v>5.95</v>
      </c>
    </row>
    <row r="58" spans="1:16" x14ac:dyDescent="0.25">
      <c r="A58" s="9">
        <v>45533</v>
      </c>
      <c r="B58" s="9">
        <v>45534</v>
      </c>
      <c r="C58" s="9">
        <f t="shared" si="9"/>
        <v>45590</v>
      </c>
      <c r="D58" s="10">
        <v>63</v>
      </c>
      <c r="E58" s="11">
        <v>56</v>
      </c>
      <c r="F58" s="10">
        <v>0</v>
      </c>
      <c r="G58" s="10">
        <v>50000</v>
      </c>
      <c r="H58" s="10">
        <v>50000</v>
      </c>
      <c r="I58" s="10">
        <v>1</v>
      </c>
      <c r="J58" s="10">
        <v>1</v>
      </c>
      <c r="K58" s="12">
        <v>6</v>
      </c>
      <c r="L58" s="12">
        <v>6</v>
      </c>
      <c r="M58" s="12">
        <v>6</v>
      </c>
      <c r="N58" s="12">
        <v>6</v>
      </c>
      <c r="O58" s="25">
        <v>6</v>
      </c>
      <c r="P58" s="33">
        <v>6</v>
      </c>
    </row>
    <row r="59" spans="1:16" x14ac:dyDescent="0.25">
      <c r="A59" s="9">
        <v>45533</v>
      </c>
      <c r="B59" s="9">
        <v>45534</v>
      </c>
      <c r="C59" s="9">
        <f t="shared" si="9"/>
        <v>45625</v>
      </c>
      <c r="D59" s="10">
        <v>91</v>
      </c>
      <c r="E59" s="11">
        <v>91</v>
      </c>
      <c r="F59" s="10">
        <v>0</v>
      </c>
      <c r="G59" s="10">
        <v>120000</v>
      </c>
      <c r="H59" s="10">
        <v>60000</v>
      </c>
      <c r="I59" s="10">
        <v>3</v>
      </c>
      <c r="J59" s="10">
        <v>2</v>
      </c>
      <c r="K59" s="12">
        <v>6.125</v>
      </c>
      <c r="L59" s="12">
        <v>6.1</v>
      </c>
      <c r="M59" s="12">
        <v>6.15</v>
      </c>
      <c r="N59" s="12">
        <v>6.1</v>
      </c>
      <c r="O59" s="25">
        <v>6.1</v>
      </c>
      <c r="P59" s="33">
        <v>6.1</v>
      </c>
    </row>
    <row r="60" spans="1:16" x14ac:dyDescent="0.25">
      <c r="A60" s="9">
        <v>45533</v>
      </c>
      <c r="B60" s="9">
        <v>45534</v>
      </c>
      <c r="C60" s="9">
        <f t="shared" si="9"/>
        <v>45716</v>
      </c>
      <c r="D60" s="10">
        <v>182</v>
      </c>
      <c r="E60" s="11">
        <v>182</v>
      </c>
      <c r="F60" s="10">
        <v>0</v>
      </c>
      <c r="G60" s="10">
        <v>68000</v>
      </c>
      <c r="H60" s="10">
        <v>68000</v>
      </c>
      <c r="I60" s="10">
        <v>2</v>
      </c>
      <c r="J60" s="10">
        <v>2</v>
      </c>
      <c r="K60" s="12">
        <v>6.328235294117647</v>
      </c>
      <c r="L60" s="12">
        <v>6.3</v>
      </c>
      <c r="M60" s="12">
        <v>6.42</v>
      </c>
      <c r="N60" s="12">
        <v>6.328235294117647</v>
      </c>
      <c r="O60" s="25">
        <v>6.3</v>
      </c>
      <c r="P60" s="33">
        <v>6.42</v>
      </c>
    </row>
    <row r="61" spans="1:16" x14ac:dyDescent="0.25">
      <c r="A61" s="9">
        <v>45533</v>
      </c>
      <c r="B61" s="9">
        <v>45534</v>
      </c>
      <c r="C61" s="9">
        <f t="shared" si="9"/>
        <v>45898</v>
      </c>
      <c r="D61" s="10">
        <v>365</v>
      </c>
      <c r="E61" s="11">
        <v>364</v>
      </c>
      <c r="F61" s="10">
        <v>0</v>
      </c>
      <c r="G61" s="10">
        <v>198000</v>
      </c>
      <c r="H61" s="10">
        <v>118000</v>
      </c>
      <c r="I61" s="10">
        <v>4</v>
      </c>
      <c r="J61" s="10">
        <v>2</v>
      </c>
      <c r="K61" s="12">
        <v>6.5680303030303033</v>
      </c>
      <c r="L61" s="12">
        <v>6.49</v>
      </c>
      <c r="M61" s="12">
        <v>6.75</v>
      </c>
      <c r="N61" s="12">
        <v>6.4955084745762708</v>
      </c>
      <c r="O61" s="25">
        <v>6.49</v>
      </c>
      <c r="P61" s="33">
        <v>6.5</v>
      </c>
    </row>
    <row r="62" spans="1:16" x14ac:dyDescent="0.25">
      <c r="A62" s="9">
        <v>45533</v>
      </c>
      <c r="B62" s="9">
        <v>45534</v>
      </c>
      <c r="C62" s="9">
        <f t="shared" si="9"/>
        <v>46080</v>
      </c>
      <c r="D62" s="10">
        <v>546</v>
      </c>
      <c r="E62" s="11">
        <v>546</v>
      </c>
      <c r="F62" s="10">
        <v>0</v>
      </c>
      <c r="G62" s="10">
        <v>231000</v>
      </c>
      <c r="H62" s="10">
        <v>161000</v>
      </c>
      <c r="I62" s="10">
        <v>8</v>
      </c>
      <c r="J62" s="10">
        <v>5</v>
      </c>
      <c r="K62" s="12">
        <v>6.6222943722943723</v>
      </c>
      <c r="L62" s="12">
        <v>6.55</v>
      </c>
      <c r="M62" s="12">
        <v>6.7</v>
      </c>
      <c r="N62" s="12">
        <v>6.5885093167701863</v>
      </c>
      <c r="O62" s="25">
        <v>6.55</v>
      </c>
      <c r="P62" s="33">
        <v>6.6</v>
      </c>
    </row>
    <row r="63" spans="1:16" x14ac:dyDescent="0.25">
      <c r="A63" s="5">
        <v>45561</v>
      </c>
      <c r="B63" s="5">
        <v>45562</v>
      </c>
      <c r="C63" s="5">
        <f t="shared" si="9"/>
        <v>45590</v>
      </c>
      <c r="D63" s="6">
        <v>35</v>
      </c>
      <c r="E63" s="7">
        <v>28</v>
      </c>
      <c r="F63" s="6">
        <v>0</v>
      </c>
      <c r="G63" s="6">
        <v>271580</v>
      </c>
      <c r="H63" s="6">
        <v>100000</v>
      </c>
      <c r="I63" s="6">
        <v>3</v>
      </c>
      <c r="J63" s="6">
        <v>2</v>
      </c>
      <c r="K63" s="8">
        <v>5.9331394064364096</v>
      </c>
      <c r="L63" s="8">
        <v>5.9</v>
      </c>
      <c r="M63" s="8">
        <v>5.99</v>
      </c>
      <c r="N63" s="8">
        <v>5.9</v>
      </c>
      <c r="O63" s="24">
        <v>5.9</v>
      </c>
      <c r="P63" s="32">
        <v>5.9</v>
      </c>
    </row>
    <row r="64" spans="1:16" x14ac:dyDescent="0.25">
      <c r="A64" s="5">
        <v>45561</v>
      </c>
      <c r="B64" s="5">
        <v>45562</v>
      </c>
      <c r="C64" s="5">
        <f t="shared" si="9"/>
        <v>45625</v>
      </c>
      <c r="D64" s="6">
        <v>63</v>
      </c>
      <c r="E64" s="7">
        <v>63</v>
      </c>
      <c r="F64" s="6">
        <v>0</v>
      </c>
      <c r="G64" s="6">
        <v>160000</v>
      </c>
      <c r="H64" s="6">
        <v>160000</v>
      </c>
      <c r="I64" s="6">
        <v>4</v>
      </c>
      <c r="J64" s="6">
        <v>4</v>
      </c>
      <c r="K64" s="8">
        <v>5.96875</v>
      </c>
      <c r="L64" s="8">
        <v>5.95</v>
      </c>
      <c r="M64" s="8">
        <v>6</v>
      </c>
      <c r="N64" s="8">
        <v>5.96875</v>
      </c>
      <c r="O64" s="24">
        <v>5.95</v>
      </c>
      <c r="P64" s="32">
        <v>6</v>
      </c>
    </row>
    <row r="65" spans="1:16" x14ac:dyDescent="0.25">
      <c r="A65" s="5">
        <v>45561</v>
      </c>
      <c r="B65" s="5">
        <v>45562</v>
      </c>
      <c r="C65" s="5">
        <f t="shared" si="9"/>
        <v>45653</v>
      </c>
      <c r="D65" s="6">
        <v>91</v>
      </c>
      <c r="E65" s="7">
        <v>91</v>
      </c>
      <c r="F65" s="6">
        <v>0</v>
      </c>
      <c r="G65" s="6">
        <v>274000</v>
      </c>
      <c r="H65" s="6">
        <v>100010</v>
      </c>
      <c r="I65" s="6">
        <v>4</v>
      </c>
      <c r="J65" s="6">
        <v>4</v>
      </c>
      <c r="K65" s="8">
        <v>6.05</v>
      </c>
      <c r="L65" s="8">
        <v>6.05</v>
      </c>
      <c r="M65" s="8">
        <v>6.05</v>
      </c>
      <c r="N65" s="8">
        <v>6.05</v>
      </c>
      <c r="O65" s="24">
        <v>6.05</v>
      </c>
      <c r="P65" s="32">
        <v>6.05</v>
      </c>
    </row>
    <row r="66" spans="1:16" x14ac:dyDescent="0.25">
      <c r="A66" s="5">
        <v>45561</v>
      </c>
      <c r="B66" s="5">
        <v>45562</v>
      </c>
      <c r="C66" s="5">
        <f t="shared" si="9"/>
        <v>45744</v>
      </c>
      <c r="D66" s="6">
        <v>182</v>
      </c>
      <c r="E66" s="7">
        <v>182</v>
      </c>
      <c r="F66" s="6">
        <v>0</v>
      </c>
      <c r="G66" s="6">
        <v>20000</v>
      </c>
      <c r="H66" s="6">
        <v>20000</v>
      </c>
      <c r="I66" s="6">
        <v>1</v>
      </c>
      <c r="J66" s="6">
        <v>1</v>
      </c>
      <c r="K66" s="8">
        <v>6.45</v>
      </c>
      <c r="L66" s="8">
        <v>6.45</v>
      </c>
      <c r="M66" s="8">
        <v>6.45</v>
      </c>
      <c r="N66" s="8">
        <v>6.45</v>
      </c>
      <c r="O66" s="24">
        <v>6.45</v>
      </c>
      <c r="P66" s="32">
        <v>6.45</v>
      </c>
    </row>
    <row r="67" spans="1:16" x14ac:dyDescent="0.25">
      <c r="A67" s="5">
        <v>45561</v>
      </c>
      <c r="B67" s="5">
        <v>45562</v>
      </c>
      <c r="C67" s="5">
        <f t="shared" si="9"/>
        <v>45926</v>
      </c>
      <c r="D67" s="6">
        <v>365</v>
      </c>
      <c r="E67" s="7">
        <v>364</v>
      </c>
      <c r="F67" s="6">
        <v>0</v>
      </c>
      <c r="G67" s="6">
        <v>75000</v>
      </c>
      <c r="H67" s="6">
        <v>75000</v>
      </c>
      <c r="I67" s="6">
        <v>4</v>
      </c>
      <c r="J67" s="6">
        <v>4</v>
      </c>
      <c r="K67" s="8">
        <v>6.4433333333333334</v>
      </c>
      <c r="L67" s="8">
        <v>6.3</v>
      </c>
      <c r="M67" s="8">
        <v>6.55</v>
      </c>
      <c r="N67" s="8">
        <v>6.4433333333333334</v>
      </c>
      <c r="O67" s="24">
        <v>6.3</v>
      </c>
      <c r="P67" s="32">
        <v>6.55</v>
      </c>
    </row>
    <row r="68" spans="1:16" x14ac:dyDescent="0.25">
      <c r="A68" s="5">
        <v>45561</v>
      </c>
      <c r="B68" s="5">
        <v>45562</v>
      </c>
      <c r="C68" s="5">
        <f t="shared" si="9"/>
        <v>46108</v>
      </c>
      <c r="D68" s="6">
        <v>546</v>
      </c>
      <c r="E68" s="7">
        <v>546</v>
      </c>
      <c r="F68" s="6">
        <v>0</v>
      </c>
      <c r="G68" s="6">
        <v>195000</v>
      </c>
      <c r="H68" s="6">
        <v>170000</v>
      </c>
      <c r="I68" s="6">
        <v>5</v>
      </c>
      <c r="J68" s="6">
        <v>4</v>
      </c>
      <c r="K68" s="8">
        <v>6.5543589743589745</v>
      </c>
      <c r="L68" s="8">
        <v>6.5</v>
      </c>
      <c r="M68" s="8">
        <v>6.65</v>
      </c>
      <c r="N68" s="8">
        <v>6.5402941176470586</v>
      </c>
      <c r="O68" s="24">
        <v>6.5</v>
      </c>
      <c r="P68" s="32">
        <v>6.6</v>
      </c>
    </row>
    <row r="69" spans="1:16" x14ac:dyDescent="0.25">
      <c r="A69" s="42">
        <v>45589</v>
      </c>
      <c r="B69" s="42">
        <v>45590</v>
      </c>
      <c r="C69" s="42">
        <f t="shared" ref="C69:C80" si="10">+B69+E69</f>
        <v>45625</v>
      </c>
      <c r="D69" s="43">
        <v>35</v>
      </c>
      <c r="E69" s="44">
        <v>35</v>
      </c>
      <c r="F69" s="43">
        <v>0</v>
      </c>
      <c r="G69" s="43">
        <v>335000</v>
      </c>
      <c r="H69" s="43">
        <v>125000</v>
      </c>
      <c r="I69" s="43">
        <v>3</v>
      </c>
      <c r="J69" s="43">
        <v>2</v>
      </c>
      <c r="K69" s="45">
        <v>5.8917910447761193</v>
      </c>
      <c r="L69" s="45">
        <v>5.85</v>
      </c>
      <c r="M69" s="45">
        <v>5.95</v>
      </c>
      <c r="N69" s="45">
        <v>5.8540000000000001</v>
      </c>
      <c r="O69" s="46">
        <v>5.85</v>
      </c>
      <c r="P69" s="47">
        <v>5.9</v>
      </c>
    </row>
    <row r="70" spans="1:16" x14ac:dyDescent="0.25">
      <c r="A70" s="42">
        <v>45589</v>
      </c>
      <c r="B70" s="42">
        <v>45590</v>
      </c>
      <c r="C70" s="42">
        <f t="shared" si="10"/>
        <v>45653</v>
      </c>
      <c r="D70" s="43">
        <v>63</v>
      </c>
      <c r="E70" s="44">
        <v>63</v>
      </c>
      <c r="F70" s="43">
        <v>0</v>
      </c>
      <c r="G70" s="43">
        <v>178280</v>
      </c>
      <c r="H70" s="43">
        <v>10000</v>
      </c>
      <c r="I70" s="43">
        <v>1</v>
      </c>
      <c r="J70" s="43">
        <v>1</v>
      </c>
      <c r="K70" s="45">
        <v>5.95</v>
      </c>
      <c r="L70" s="45">
        <v>5.95</v>
      </c>
      <c r="M70" s="45">
        <v>5.95</v>
      </c>
      <c r="N70" s="45">
        <v>5.95</v>
      </c>
      <c r="O70" s="46">
        <v>5.95</v>
      </c>
      <c r="P70" s="47">
        <v>5.95</v>
      </c>
    </row>
    <row r="71" spans="1:16" x14ac:dyDescent="0.25">
      <c r="A71" s="42">
        <v>45589</v>
      </c>
      <c r="B71" s="42">
        <v>45590</v>
      </c>
      <c r="C71" s="42">
        <f t="shared" si="10"/>
        <v>45688</v>
      </c>
      <c r="D71" s="43">
        <v>91</v>
      </c>
      <c r="E71" s="44">
        <v>98</v>
      </c>
      <c r="F71" s="43">
        <v>0</v>
      </c>
      <c r="G71" s="43">
        <v>11000</v>
      </c>
      <c r="H71" s="43">
        <v>11000</v>
      </c>
      <c r="I71" s="43">
        <v>1</v>
      </c>
      <c r="J71" s="43">
        <v>1</v>
      </c>
      <c r="K71" s="45">
        <v>6</v>
      </c>
      <c r="L71" s="45">
        <v>6</v>
      </c>
      <c r="M71" s="45">
        <v>6</v>
      </c>
      <c r="N71" s="45">
        <v>6</v>
      </c>
      <c r="O71" s="46">
        <v>6</v>
      </c>
      <c r="P71" s="47">
        <v>6</v>
      </c>
    </row>
    <row r="72" spans="1:16" x14ac:dyDescent="0.25">
      <c r="A72" s="42">
        <v>45589</v>
      </c>
      <c r="B72" s="42">
        <v>45590</v>
      </c>
      <c r="C72" s="42">
        <f t="shared" si="10"/>
        <v>45772</v>
      </c>
      <c r="D72" s="43">
        <v>182</v>
      </c>
      <c r="E72" s="44">
        <v>182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5">
        <v>0</v>
      </c>
      <c r="L72" s="45">
        <v>0</v>
      </c>
      <c r="M72" s="45">
        <v>0</v>
      </c>
      <c r="N72" s="45">
        <v>0</v>
      </c>
      <c r="O72" s="46">
        <v>0</v>
      </c>
      <c r="P72" s="47">
        <v>0</v>
      </c>
    </row>
    <row r="73" spans="1:16" x14ac:dyDescent="0.25">
      <c r="A73" s="42">
        <v>45589</v>
      </c>
      <c r="B73" s="42">
        <v>45590</v>
      </c>
      <c r="C73" s="42">
        <f t="shared" si="10"/>
        <v>45961</v>
      </c>
      <c r="D73" s="43">
        <v>365</v>
      </c>
      <c r="E73" s="44">
        <v>371</v>
      </c>
      <c r="F73" s="43">
        <v>0</v>
      </c>
      <c r="G73" s="43">
        <v>25000</v>
      </c>
      <c r="H73" s="43">
        <v>25000</v>
      </c>
      <c r="I73" s="43">
        <v>3</v>
      </c>
      <c r="J73" s="43">
        <v>3</v>
      </c>
      <c r="K73" s="45">
        <v>6.516</v>
      </c>
      <c r="L73" s="45">
        <v>6.4</v>
      </c>
      <c r="M73" s="45">
        <v>6.59</v>
      </c>
      <c r="N73" s="45">
        <v>6.516</v>
      </c>
      <c r="O73" s="46">
        <v>6.4</v>
      </c>
      <c r="P73" s="47">
        <v>6.59</v>
      </c>
    </row>
    <row r="74" spans="1:16" x14ac:dyDescent="0.25">
      <c r="A74" s="42">
        <v>45589</v>
      </c>
      <c r="B74" s="42">
        <v>45590</v>
      </c>
      <c r="C74" s="42">
        <f t="shared" si="10"/>
        <v>46136</v>
      </c>
      <c r="D74" s="43">
        <v>546</v>
      </c>
      <c r="E74" s="44">
        <v>546</v>
      </c>
      <c r="F74" s="43">
        <v>0</v>
      </c>
      <c r="G74" s="43">
        <v>130000</v>
      </c>
      <c r="H74" s="43">
        <v>105000</v>
      </c>
      <c r="I74" s="43">
        <v>5</v>
      </c>
      <c r="J74" s="43">
        <v>4</v>
      </c>
      <c r="K74" s="45">
        <v>6.7580769230769233</v>
      </c>
      <c r="L74" s="45">
        <v>6.6</v>
      </c>
      <c r="M74" s="45">
        <v>7.35</v>
      </c>
      <c r="N74" s="45">
        <v>6.6171428571428574</v>
      </c>
      <c r="O74" s="46">
        <v>6.6</v>
      </c>
      <c r="P74" s="47">
        <v>6.69</v>
      </c>
    </row>
    <row r="75" spans="1:16" x14ac:dyDescent="0.25">
      <c r="A75" s="5">
        <v>45624</v>
      </c>
      <c r="B75" s="5">
        <v>45625</v>
      </c>
      <c r="C75" s="5">
        <f t="shared" si="10"/>
        <v>45653</v>
      </c>
      <c r="D75" s="6">
        <v>35</v>
      </c>
      <c r="E75" s="7">
        <v>28</v>
      </c>
      <c r="F75" s="6">
        <v>0</v>
      </c>
      <c r="G75" s="6">
        <v>470000</v>
      </c>
      <c r="H75" s="6">
        <v>100000</v>
      </c>
      <c r="I75" s="6">
        <v>2</v>
      </c>
      <c r="J75" s="6">
        <v>1</v>
      </c>
      <c r="K75" s="8">
        <v>5.8297872340425529</v>
      </c>
      <c r="L75" s="8">
        <v>5.8</v>
      </c>
      <c r="M75" s="8">
        <v>5.85</v>
      </c>
      <c r="N75" s="8">
        <v>5.8</v>
      </c>
      <c r="O75" s="24">
        <v>5.8</v>
      </c>
      <c r="P75" s="32">
        <v>5.8</v>
      </c>
    </row>
    <row r="76" spans="1:16" x14ac:dyDescent="0.25">
      <c r="A76" s="5">
        <v>45624</v>
      </c>
      <c r="B76" s="5">
        <v>45625</v>
      </c>
      <c r="C76" s="5">
        <f t="shared" si="10"/>
        <v>45688</v>
      </c>
      <c r="D76" s="6">
        <v>63</v>
      </c>
      <c r="E76" s="7">
        <v>63</v>
      </c>
      <c r="F76" s="6">
        <v>0</v>
      </c>
      <c r="G76" s="6"/>
      <c r="H76" s="6">
        <v>0</v>
      </c>
      <c r="I76" s="6"/>
      <c r="J76" s="6">
        <v>0</v>
      </c>
      <c r="K76" s="8">
        <v>0</v>
      </c>
      <c r="L76" s="8">
        <v>0</v>
      </c>
      <c r="M76" s="8">
        <v>0</v>
      </c>
      <c r="N76" s="8">
        <v>0</v>
      </c>
      <c r="O76" s="24">
        <v>0</v>
      </c>
      <c r="P76" s="32">
        <v>0</v>
      </c>
    </row>
    <row r="77" spans="1:16" x14ac:dyDescent="0.25">
      <c r="A77" s="5">
        <v>45624</v>
      </c>
      <c r="B77" s="5">
        <v>45625</v>
      </c>
      <c r="C77" s="5">
        <f t="shared" si="10"/>
        <v>45716</v>
      </c>
      <c r="D77" s="6">
        <v>91</v>
      </c>
      <c r="E77" s="7">
        <v>91</v>
      </c>
      <c r="F77" s="6">
        <v>0</v>
      </c>
      <c r="G77" s="6">
        <v>20000</v>
      </c>
      <c r="H77" s="6">
        <v>10000</v>
      </c>
      <c r="I77" s="6">
        <v>2</v>
      </c>
      <c r="J77" s="6">
        <v>1</v>
      </c>
      <c r="K77" s="8">
        <v>6.25</v>
      </c>
      <c r="L77" s="8">
        <v>6</v>
      </c>
      <c r="M77" s="8">
        <v>6.5</v>
      </c>
      <c r="N77" s="8">
        <v>6</v>
      </c>
      <c r="O77" s="24">
        <v>6</v>
      </c>
      <c r="P77" s="32">
        <v>6</v>
      </c>
    </row>
    <row r="78" spans="1:16" x14ac:dyDescent="0.25">
      <c r="A78" s="5">
        <v>45624</v>
      </c>
      <c r="B78" s="5">
        <v>45625</v>
      </c>
      <c r="C78" s="5">
        <f t="shared" si="10"/>
        <v>45807</v>
      </c>
      <c r="D78" s="6">
        <v>182</v>
      </c>
      <c r="E78" s="7">
        <v>182</v>
      </c>
      <c r="F78" s="6">
        <v>0</v>
      </c>
      <c r="G78" s="6"/>
      <c r="H78" s="6">
        <v>0</v>
      </c>
      <c r="I78" s="6"/>
      <c r="J78" s="6">
        <v>0</v>
      </c>
      <c r="K78" s="8">
        <v>0</v>
      </c>
      <c r="L78" s="8">
        <v>0</v>
      </c>
      <c r="M78" s="8">
        <v>0</v>
      </c>
      <c r="N78" s="8">
        <v>0</v>
      </c>
      <c r="O78" s="24">
        <v>0</v>
      </c>
      <c r="P78" s="32">
        <v>0</v>
      </c>
    </row>
    <row r="79" spans="1:16" x14ac:dyDescent="0.25">
      <c r="A79" s="5">
        <v>45624</v>
      </c>
      <c r="B79" s="5">
        <v>45625</v>
      </c>
      <c r="C79" s="5">
        <f t="shared" si="10"/>
        <v>45989</v>
      </c>
      <c r="D79" s="6">
        <v>365</v>
      </c>
      <c r="E79" s="7">
        <v>364</v>
      </c>
      <c r="F79" s="6">
        <v>0</v>
      </c>
      <c r="G79" s="6">
        <v>20000</v>
      </c>
      <c r="H79" s="6">
        <v>20000</v>
      </c>
      <c r="I79" s="6">
        <v>1</v>
      </c>
      <c r="J79" s="6">
        <v>1</v>
      </c>
      <c r="K79" s="8">
        <v>6.59</v>
      </c>
      <c r="L79" s="8">
        <v>6.59</v>
      </c>
      <c r="M79" s="8">
        <v>6.59</v>
      </c>
      <c r="N79" s="8">
        <v>6.59</v>
      </c>
      <c r="O79" s="24">
        <v>6.59</v>
      </c>
      <c r="P79" s="32">
        <v>6.59</v>
      </c>
    </row>
    <row r="80" spans="1:16" x14ac:dyDescent="0.25">
      <c r="A80" s="5">
        <v>45624</v>
      </c>
      <c r="B80" s="5">
        <v>45625</v>
      </c>
      <c r="C80" s="5">
        <f t="shared" si="10"/>
        <v>46171</v>
      </c>
      <c r="D80" s="6">
        <v>546</v>
      </c>
      <c r="E80" s="7">
        <v>546</v>
      </c>
      <c r="F80" s="6">
        <v>0</v>
      </c>
      <c r="G80" s="6">
        <v>50000</v>
      </c>
      <c r="H80" s="6">
        <v>50000</v>
      </c>
      <c r="I80" s="6">
        <v>2</v>
      </c>
      <c r="J80" s="6">
        <v>2</v>
      </c>
      <c r="K80" s="8">
        <v>6.62</v>
      </c>
      <c r="L80" s="8">
        <v>6.6</v>
      </c>
      <c r="M80" s="8">
        <v>6.65</v>
      </c>
      <c r="N80" s="8">
        <v>6.62</v>
      </c>
      <c r="O80" s="24">
        <v>6.6</v>
      </c>
      <c r="P80" s="32">
        <v>6.65</v>
      </c>
    </row>
    <row r="81" spans="1:16" x14ac:dyDescent="0.25">
      <c r="A81" s="42">
        <v>45652</v>
      </c>
      <c r="B81" s="42">
        <v>45653</v>
      </c>
      <c r="C81" s="42">
        <f t="shared" ref="C81:C86" si="11">+B81+E81</f>
        <v>45688</v>
      </c>
      <c r="D81" s="43">
        <v>35</v>
      </c>
      <c r="E81" s="44">
        <v>35</v>
      </c>
      <c r="F81" s="43">
        <v>0</v>
      </c>
      <c r="G81" s="43">
        <v>175000</v>
      </c>
      <c r="H81" s="43">
        <v>125000</v>
      </c>
      <c r="I81" s="43">
        <v>3</v>
      </c>
      <c r="J81" s="43">
        <v>2</v>
      </c>
      <c r="K81" s="45">
        <v>6</v>
      </c>
      <c r="L81" s="45">
        <v>5.8</v>
      </c>
      <c r="M81" s="45">
        <v>6.5</v>
      </c>
      <c r="N81" s="45">
        <v>5.8</v>
      </c>
      <c r="O81" s="46">
        <v>5.8</v>
      </c>
      <c r="P81" s="47">
        <v>5.8</v>
      </c>
    </row>
    <row r="82" spans="1:16" x14ac:dyDescent="0.25">
      <c r="A82" s="42">
        <v>45652</v>
      </c>
      <c r="B82" s="42">
        <v>45653</v>
      </c>
      <c r="C82" s="42">
        <f t="shared" si="11"/>
        <v>45716</v>
      </c>
      <c r="D82" s="43">
        <v>63</v>
      </c>
      <c r="E82" s="44">
        <v>63</v>
      </c>
      <c r="F82" s="43">
        <v>0</v>
      </c>
      <c r="G82" s="43">
        <v>125000</v>
      </c>
      <c r="H82" s="43">
        <v>75000</v>
      </c>
      <c r="I82" s="43">
        <v>2</v>
      </c>
      <c r="J82" s="43">
        <v>1</v>
      </c>
      <c r="K82" s="45">
        <v>6.24</v>
      </c>
      <c r="L82" s="45">
        <v>5.9</v>
      </c>
      <c r="M82" s="45">
        <v>6.75</v>
      </c>
      <c r="N82" s="45">
        <v>5.9</v>
      </c>
      <c r="O82" s="46">
        <v>5.9</v>
      </c>
      <c r="P82" s="47">
        <v>5.9</v>
      </c>
    </row>
    <row r="83" spans="1:16" x14ac:dyDescent="0.25">
      <c r="A83" s="42">
        <v>45652</v>
      </c>
      <c r="B83" s="42">
        <v>45653</v>
      </c>
      <c r="C83" s="42">
        <f t="shared" si="11"/>
        <v>45744</v>
      </c>
      <c r="D83" s="43">
        <v>91</v>
      </c>
      <c r="E83" s="44">
        <v>91</v>
      </c>
      <c r="F83" s="43">
        <v>0</v>
      </c>
      <c r="G83" s="43">
        <v>125000</v>
      </c>
      <c r="H83" s="43">
        <v>75000</v>
      </c>
      <c r="I83" s="43">
        <v>2</v>
      </c>
      <c r="J83" s="43">
        <v>1</v>
      </c>
      <c r="K83" s="45">
        <v>6.4</v>
      </c>
      <c r="L83" s="45">
        <v>6</v>
      </c>
      <c r="M83" s="45">
        <v>7</v>
      </c>
      <c r="N83" s="45">
        <v>6</v>
      </c>
      <c r="O83" s="46">
        <v>6</v>
      </c>
      <c r="P83" s="47">
        <v>6</v>
      </c>
    </row>
    <row r="84" spans="1:16" x14ac:dyDescent="0.25">
      <c r="A84" s="42">
        <v>45652</v>
      </c>
      <c r="B84" s="42">
        <v>45653</v>
      </c>
      <c r="C84" s="42">
        <f t="shared" si="11"/>
        <v>45835</v>
      </c>
      <c r="D84" s="43">
        <v>182</v>
      </c>
      <c r="E84" s="44">
        <v>182</v>
      </c>
      <c r="F84" s="43">
        <v>0</v>
      </c>
      <c r="G84" s="43">
        <v>30000</v>
      </c>
      <c r="H84" s="43">
        <v>0</v>
      </c>
      <c r="I84" s="43">
        <v>1</v>
      </c>
      <c r="J84" s="43">
        <v>0</v>
      </c>
      <c r="K84" s="45">
        <v>7.15</v>
      </c>
      <c r="L84" s="45">
        <v>7.15</v>
      </c>
      <c r="M84" s="45">
        <v>7.15</v>
      </c>
      <c r="N84" s="45">
        <v>0</v>
      </c>
      <c r="O84" s="46">
        <v>0</v>
      </c>
      <c r="P84" s="47">
        <v>0</v>
      </c>
    </row>
    <row r="85" spans="1:16" x14ac:dyDescent="0.25">
      <c r="A85" s="42">
        <v>45652</v>
      </c>
      <c r="B85" s="42">
        <v>45653</v>
      </c>
      <c r="C85" s="42">
        <f t="shared" si="11"/>
        <v>46017</v>
      </c>
      <c r="D85" s="43">
        <v>365</v>
      </c>
      <c r="E85" s="44">
        <v>364</v>
      </c>
      <c r="F85" s="43">
        <v>0</v>
      </c>
      <c r="G85" s="43">
        <v>30000</v>
      </c>
      <c r="H85" s="43">
        <v>0</v>
      </c>
      <c r="I85" s="43">
        <v>1</v>
      </c>
      <c r="J85" s="43">
        <v>0</v>
      </c>
      <c r="K85" s="45">
        <v>7.25</v>
      </c>
      <c r="L85" s="45">
        <v>7.25</v>
      </c>
      <c r="M85" s="45">
        <v>7.25</v>
      </c>
      <c r="N85" s="45">
        <v>0</v>
      </c>
      <c r="O85" s="46">
        <v>0</v>
      </c>
      <c r="P85" s="47">
        <v>0</v>
      </c>
    </row>
    <row r="86" spans="1:16" x14ac:dyDescent="0.25">
      <c r="A86" s="42">
        <v>45652</v>
      </c>
      <c r="B86" s="42">
        <v>45653</v>
      </c>
      <c r="C86" s="42">
        <f t="shared" si="11"/>
        <v>46199</v>
      </c>
      <c r="D86" s="43">
        <v>546</v>
      </c>
      <c r="E86" s="44">
        <v>546</v>
      </c>
      <c r="F86" s="43">
        <v>0</v>
      </c>
      <c r="G86" s="43">
        <v>75000</v>
      </c>
      <c r="H86" s="43">
        <v>0</v>
      </c>
      <c r="I86" s="43">
        <v>4</v>
      </c>
      <c r="J86" s="43">
        <v>0</v>
      </c>
      <c r="K86" s="45">
        <v>7.2053333333333329</v>
      </c>
      <c r="L86" s="45">
        <v>6.98</v>
      </c>
      <c r="M86" s="45">
        <v>7.4</v>
      </c>
      <c r="N86" s="45">
        <v>0</v>
      </c>
      <c r="O86" s="46">
        <v>0</v>
      </c>
      <c r="P86" s="47">
        <v>0</v>
      </c>
    </row>
    <row r="87" spans="1:16" x14ac:dyDescent="0.25">
      <c r="A87" s="37"/>
      <c r="B87" s="37"/>
      <c r="C87" s="37"/>
      <c r="D87" s="38"/>
      <c r="F87" s="38"/>
      <c r="G87" s="38"/>
      <c r="H87" s="38"/>
      <c r="I87" s="38"/>
      <c r="J87" s="38"/>
      <c r="K87" s="39"/>
      <c r="L87" s="39"/>
      <c r="M87" s="39"/>
      <c r="N87" s="39"/>
      <c r="O87" s="40"/>
      <c r="P87" s="41"/>
    </row>
    <row r="88" spans="1:16" x14ac:dyDescent="0.25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showGridLines="0" zoomScale="90" zoomScaleNormal="90" workbookViewId="0">
      <pane ySplit="14" topLeftCell="A69" activePane="bottomLeft" state="frozen"/>
      <selection activeCell="R74" sqref="R74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6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hidden="1" customHeight="1" x14ac:dyDescent="0.4">
      <c r="A11" s="54" t="s">
        <v>27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hidden="1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44951</v>
      </c>
      <c r="B15" s="5">
        <v>44953</v>
      </c>
      <c r="C15" s="5">
        <f t="shared" ref="C15:C37" si="0">+B15+E15</f>
        <v>44981</v>
      </c>
      <c r="D15" s="6">
        <f t="shared" ref="D15:D38" si="1">+IF(E15&lt;49,35,IF(E15&lt;77,63,IF(E15&lt;136,91,IF(E15&lt;273,182,IF(E15&lt;455,365,546)))))</f>
        <v>35</v>
      </c>
      <c r="E15" s="7">
        <v>28</v>
      </c>
      <c r="F15" s="6">
        <v>0</v>
      </c>
      <c r="G15" s="6">
        <v>160000</v>
      </c>
      <c r="H15" s="6">
        <v>125000</v>
      </c>
      <c r="I15" s="6">
        <v>8</v>
      </c>
      <c r="J15" s="6">
        <v>6</v>
      </c>
      <c r="K15" s="8">
        <v>8.5587499999999999</v>
      </c>
      <c r="L15" s="8">
        <v>8.5</v>
      </c>
      <c r="M15" s="8">
        <v>8.6999999999999993</v>
      </c>
      <c r="N15" s="8">
        <v>8.5223999999999993</v>
      </c>
      <c r="O15" s="24">
        <v>8.5</v>
      </c>
      <c r="P15" s="32">
        <v>8.6</v>
      </c>
    </row>
    <row r="16" spans="1:16" x14ac:dyDescent="0.25">
      <c r="A16" s="5">
        <v>44951</v>
      </c>
      <c r="B16" s="5">
        <v>44953</v>
      </c>
      <c r="C16" s="5">
        <f t="shared" si="0"/>
        <v>45016</v>
      </c>
      <c r="D16" s="6">
        <f t="shared" si="1"/>
        <v>63</v>
      </c>
      <c r="E16" s="7">
        <v>63</v>
      </c>
      <c r="F16" s="6">
        <v>0</v>
      </c>
      <c r="G16" s="6">
        <v>40000</v>
      </c>
      <c r="H16" s="6">
        <v>10000</v>
      </c>
      <c r="I16" s="6">
        <v>3</v>
      </c>
      <c r="J16" s="6">
        <v>2</v>
      </c>
      <c r="K16" s="8">
        <v>8.7375000000000007</v>
      </c>
      <c r="L16" s="8">
        <v>8.5500000000000007</v>
      </c>
      <c r="M16" s="8">
        <v>8.8000000000000007</v>
      </c>
      <c r="N16" s="8">
        <v>8.5500000000000007</v>
      </c>
      <c r="O16" s="24">
        <v>8.5500000000000007</v>
      </c>
      <c r="P16" s="32">
        <v>8.5500000000000007</v>
      </c>
    </row>
    <row r="17" spans="1:16" x14ac:dyDescent="0.25">
      <c r="A17" s="5">
        <v>44951</v>
      </c>
      <c r="B17" s="5">
        <v>44953</v>
      </c>
      <c r="C17" s="5">
        <f t="shared" si="0"/>
        <v>45044</v>
      </c>
      <c r="D17" s="6">
        <f t="shared" si="1"/>
        <v>91</v>
      </c>
      <c r="E17" s="7">
        <v>91</v>
      </c>
      <c r="F17" s="6">
        <v>0</v>
      </c>
      <c r="G17" s="6">
        <v>185000</v>
      </c>
      <c r="H17" s="6">
        <v>160000</v>
      </c>
      <c r="I17" s="6">
        <v>4</v>
      </c>
      <c r="J17" s="6">
        <v>3</v>
      </c>
      <c r="K17" s="8">
        <v>8.6067567567567576</v>
      </c>
      <c r="L17" s="8">
        <v>8.6</v>
      </c>
      <c r="M17" s="8">
        <v>8.65</v>
      </c>
      <c r="N17" s="8">
        <v>8.6</v>
      </c>
      <c r="O17" s="24">
        <v>8.6</v>
      </c>
      <c r="P17" s="32">
        <v>8.6</v>
      </c>
    </row>
    <row r="18" spans="1:16" x14ac:dyDescent="0.25">
      <c r="A18" s="5">
        <v>44951</v>
      </c>
      <c r="B18" s="5">
        <v>44953</v>
      </c>
      <c r="C18" s="5">
        <f t="shared" si="0"/>
        <v>45135</v>
      </c>
      <c r="D18" s="6">
        <f t="shared" si="1"/>
        <v>182</v>
      </c>
      <c r="E18" s="7">
        <v>182</v>
      </c>
      <c r="F18" s="6">
        <v>0</v>
      </c>
      <c r="G18" s="6">
        <v>105000</v>
      </c>
      <c r="H18" s="6">
        <v>105000</v>
      </c>
      <c r="I18" s="6">
        <v>2</v>
      </c>
      <c r="J18" s="6">
        <v>2</v>
      </c>
      <c r="K18" s="8">
        <v>8.65</v>
      </c>
      <c r="L18" s="8">
        <v>8.65</v>
      </c>
      <c r="M18" s="8">
        <v>8.65</v>
      </c>
      <c r="N18" s="8">
        <v>8.65</v>
      </c>
      <c r="O18" s="24">
        <v>8.65</v>
      </c>
      <c r="P18" s="32">
        <v>8.65</v>
      </c>
    </row>
    <row r="19" spans="1:16" x14ac:dyDescent="0.25">
      <c r="A19" s="5">
        <v>44951</v>
      </c>
      <c r="B19" s="5">
        <v>44953</v>
      </c>
      <c r="C19" s="5">
        <f t="shared" si="0"/>
        <v>45317</v>
      </c>
      <c r="D19" s="6">
        <f t="shared" si="1"/>
        <v>365</v>
      </c>
      <c r="E19" s="7">
        <v>364</v>
      </c>
      <c r="F19" s="6">
        <v>0</v>
      </c>
      <c r="G19" s="6">
        <v>400000</v>
      </c>
      <c r="H19" s="6">
        <v>400000</v>
      </c>
      <c r="I19" s="6">
        <v>7</v>
      </c>
      <c r="J19" s="6">
        <v>7</v>
      </c>
      <c r="K19" s="8">
        <v>9.2937499999999993</v>
      </c>
      <c r="L19" s="8">
        <v>9.1999999999999993</v>
      </c>
      <c r="M19" s="8">
        <v>9.3800000000000008</v>
      </c>
      <c r="N19" s="8">
        <v>9.2937499999999993</v>
      </c>
      <c r="O19" s="24">
        <v>9.1999999999999993</v>
      </c>
      <c r="P19" s="32">
        <v>9.3800000000000008</v>
      </c>
    </row>
    <row r="20" spans="1:16" x14ac:dyDescent="0.25">
      <c r="A20" s="5">
        <v>44951</v>
      </c>
      <c r="B20" s="5">
        <v>44953</v>
      </c>
      <c r="C20" s="5">
        <f t="shared" si="0"/>
        <v>45499</v>
      </c>
      <c r="D20" s="6">
        <f t="shared" si="1"/>
        <v>546</v>
      </c>
      <c r="E20" s="7">
        <v>546</v>
      </c>
      <c r="F20" s="6">
        <v>0</v>
      </c>
      <c r="G20" s="6">
        <v>1611000</v>
      </c>
      <c r="H20" s="6">
        <v>1236000</v>
      </c>
      <c r="I20" s="6">
        <v>14</v>
      </c>
      <c r="J20" s="6">
        <v>10</v>
      </c>
      <c r="K20" s="8">
        <v>9.6003103662321543</v>
      </c>
      <c r="L20" s="8">
        <v>9.3000000000000007</v>
      </c>
      <c r="M20" s="8">
        <v>9.82</v>
      </c>
      <c r="N20" s="8">
        <v>9.5575242718446596</v>
      </c>
      <c r="O20" s="24">
        <v>9.3000000000000007</v>
      </c>
      <c r="P20" s="32">
        <v>9.6</v>
      </c>
    </row>
    <row r="21" spans="1:16" x14ac:dyDescent="0.25">
      <c r="A21" s="9">
        <v>44980</v>
      </c>
      <c r="B21" s="9">
        <v>44981</v>
      </c>
      <c r="C21" s="9">
        <f t="shared" si="0"/>
        <v>45016</v>
      </c>
      <c r="D21" s="10">
        <f t="shared" si="1"/>
        <v>35</v>
      </c>
      <c r="E21" s="11">
        <v>35</v>
      </c>
      <c r="F21" s="10"/>
      <c r="G21" s="10">
        <v>25000</v>
      </c>
      <c r="H21" s="10">
        <v>20000</v>
      </c>
      <c r="I21" s="10">
        <v>3</v>
      </c>
      <c r="J21" s="10">
        <v>2</v>
      </c>
      <c r="K21" s="12">
        <v>8.52</v>
      </c>
      <c r="L21" s="12">
        <v>8.5</v>
      </c>
      <c r="M21" s="12">
        <v>8.6</v>
      </c>
      <c r="N21" s="12">
        <v>8.5</v>
      </c>
      <c r="O21" s="25">
        <v>8.5</v>
      </c>
      <c r="P21" s="33">
        <v>8.5</v>
      </c>
    </row>
    <row r="22" spans="1:16" x14ac:dyDescent="0.25">
      <c r="A22" s="9">
        <v>44980</v>
      </c>
      <c r="B22" s="9">
        <v>44981</v>
      </c>
      <c r="C22" s="9">
        <f t="shared" si="0"/>
        <v>45044</v>
      </c>
      <c r="D22" s="10">
        <f t="shared" si="1"/>
        <v>63</v>
      </c>
      <c r="E22" s="11">
        <v>63</v>
      </c>
      <c r="F22" s="10"/>
      <c r="G22" s="10">
        <v>55000</v>
      </c>
      <c r="H22" s="10">
        <v>50000</v>
      </c>
      <c r="I22" s="10">
        <v>2</v>
      </c>
      <c r="J22" s="10">
        <v>1</v>
      </c>
      <c r="K22" s="12">
        <v>8.5581818181818186</v>
      </c>
      <c r="L22" s="12">
        <v>8.5500000000000007</v>
      </c>
      <c r="M22" s="12">
        <v>8.64</v>
      </c>
      <c r="N22" s="12">
        <v>8.5500000000000007</v>
      </c>
      <c r="O22" s="25">
        <v>8.5500000000000007</v>
      </c>
      <c r="P22" s="33">
        <v>8.5500000000000007</v>
      </c>
    </row>
    <row r="23" spans="1:16" x14ac:dyDescent="0.25">
      <c r="A23" s="9">
        <v>44980</v>
      </c>
      <c r="B23" s="9">
        <v>44981</v>
      </c>
      <c r="C23" s="9">
        <f t="shared" si="0"/>
        <v>45072</v>
      </c>
      <c r="D23" s="10">
        <f t="shared" si="1"/>
        <v>91</v>
      </c>
      <c r="E23" s="11">
        <v>91</v>
      </c>
      <c r="F23" s="10"/>
      <c r="G23" s="10">
        <v>160000</v>
      </c>
      <c r="H23" s="10">
        <v>100000</v>
      </c>
      <c r="I23" s="10">
        <v>4</v>
      </c>
      <c r="J23" s="10">
        <v>3</v>
      </c>
      <c r="K23" s="12">
        <v>8.5924999999999994</v>
      </c>
      <c r="L23" s="12">
        <v>8.57</v>
      </c>
      <c r="M23" s="12">
        <v>8.66</v>
      </c>
      <c r="N23" s="12">
        <v>8.5850000000000009</v>
      </c>
      <c r="O23" s="25">
        <v>8.57</v>
      </c>
      <c r="P23" s="33">
        <v>8.6</v>
      </c>
    </row>
    <row r="24" spans="1:16" x14ac:dyDescent="0.25">
      <c r="A24" s="9">
        <v>44980</v>
      </c>
      <c r="B24" s="9">
        <v>44981</v>
      </c>
      <c r="C24" s="9">
        <f t="shared" si="0"/>
        <v>45163</v>
      </c>
      <c r="D24" s="10">
        <f t="shared" si="1"/>
        <v>182</v>
      </c>
      <c r="E24" s="11">
        <v>182</v>
      </c>
      <c r="F24" s="10"/>
      <c r="G24" s="10">
        <v>5000</v>
      </c>
      <c r="H24" s="10">
        <v>5000</v>
      </c>
      <c r="I24" s="10">
        <v>1</v>
      </c>
      <c r="J24" s="10">
        <v>1</v>
      </c>
      <c r="K24" s="12">
        <v>8.6999999999999993</v>
      </c>
      <c r="L24" s="12">
        <v>8.6999999999999993</v>
      </c>
      <c r="M24" s="12">
        <v>8.6999999999999993</v>
      </c>
      <c r="N24" s="12">
        <v>8.6999999999999993</v>
      </c>
      <c r="O24" s="25">
        <v>8.6999999999999993</v>
      </c>
      <c r="P24" s="33">
        <v>8.6999999999999993</v>
      </c>
    </row>
    <row r="25" spans="1:16" x14ac:dyDescent="0.25">
      <c r="A25" s="9">
        <v>44980</v>
      </c>
      <c r="B25" s="9">
        <v>44981</v>
      </c>
      <c r="C25" s="9">
        <f t="shared" si="0"/>
        <v>45345</v>
      </c>
      <c r="D25" s="10">
        <f t="shared" si="1"/>
        <v>365</v>
      </c>
      <c r="E25" s="11">
        <v>364</v>
      </c>
      <c r="F25" s="10"/>
      <c r="G25" s="10">
        <v>210000</v>
      </c>
      <c r="H25" s="10">
        <v>200000</v>
      </c>
      <c r="I25" s="10">
        <v>4</v>
      </c>
      <c r="J25" s="10">
        <v>3</v>
      </c>
      <c r="K25" s="12">
        <v>9.3580952380952382</v>
      </c>
      <c r="L25" s="12">
        <v>9.35</v>
      </c>
      <c r="M25" s="12">
        <v>9.4</v>
      </c>
      <c r="N25" s="12">
        <v>9.3559999999999999</v>
      </c>
      <c r="O25" s="25">
        <v>9.35</v>
      </c>
      <c r="P25" s="33">
        <v>9.3800000000000008</v>
      </c>
    </row>
    <row r="26" spans="1:16" x14ac:dyDescent="0.25">
      <c r="A26" s="9">
        <v>44980</v>
      </c>
      <c r="B26" s="9">
        <v>44981</v>
      </c>
      <c r="C26" s="9">
        <f t="shared" si="0"/>
        <v>45534</v>
      </c>
      <c r="D26" s="10">
        <f t="shared" si="1"/>
        <v>546</v>
      </c>
      <c r="E26" s="11">
        <v>553</v>
      </c>
      <c r="F26" s="10"/>
      <c r="G26" s="10">
        <v>907600</v>
      </c>
      <c r="H26" s="10">
        <v>248000</v>
      </c>
      <c r="I26" s="10">
        <v>17</v>
      </c>
      <c r="J26" s="10">
        <v>7</v>
      </c>
      <c r="K26" s="12">
        <v>9.489466725429704</v>
      </c>
      <c r="L26" s="12">
        <v>9.3000000000000007</v>
      </c>
      <c r="M26" s="12">
        <v>9.9</v>
      </c>
      <c r="N26" s="12">
        <v>9.3665322580645167</v>
      </c>
      <c r="O26" s="25">
        <v>9.3000000000000007</v>
      </c>
      <c r="P26" s="33">
        <v>9.4</v>
      </c>
    </row>
    <row r="27" spans="1:16" x14ac:dyDescent="0.25">
      <c r="A27" s="5">
        <v>45014</v>
      </c>
      <c r="B27" s="5">
        <v>45016</v>
      </c>
      <c r="C27" s="5">
        <f t="shared" si="0"/>
        <v>45044</v>
      </c>
      <c r="D27" s="6">
        <f t="shared" si="1"/>
        <v>35</v>
      </c>
      <c r="E27" s="7">
        <v>28</v>
      </c>
      <c r="F27" s="6"/>
      <c r="G27" s="6">
        <v>95000</v>
      </c>
      <c r="H27" s="6">
        <v>95000</v>
      </c>
      <c r="I27" s="6">
        <v>5</v>
      </c>
      <c r="J27" s="6">
        <v>5</v>
      </c>
      <c r="K27" s="8">
        <v>8.48</v>
      </c>
      <c r="L27" s="8">
        <v>8.4</v>
      </c>
      <c r="M27" s="8">
        <v>8.5</v>
      </c>
      <c r="N27" s="8">
        <v>8.48</v>
      </c>
      <c r="O27" s="24">
        <v>8.4</v>
      </c>
      <c r="P27" s="32">
        <v>8.5</v>
      </c>
    </row>
    <row r="28" spans="1:16" x14ac:dyDescent="0.25">
      <c r="A28" s="5">
        <v>45014</v>
      </c>
      <c r="B28" s="5">
        <v>45016</v>
      </c>
      <c r="C28" s="5">
        <f t="shared" si="0"/>
        <v>45072</v>
      </c>
      <c r="D28" s="6">
        <f t="shared" si="1"/>
        <v>63</v>
      </c>
      <c r="E28" s="7">
        <v>56</v>
      </c>
      <c r="F28" s="6"/>
      <c r="G28" s="6">
        <v>5000</v>
      </c>
      <c r="H28" s="6"/>
      <c r="I28" s="6">
        <v>1</v>
      </c>
      <c r="J28" s="6"/>
      <c r="K28" s="8">
        <v>8.6999999999999993</v>
      </c>
      <c r="L28" s="8">
        <v>8.6999999999999993</v>
      </c>
      <c r="M28" s="8">
        <v>8.6999999999999993</v>
      </c>
      <c r="N28" s="8"/>
      <c r="O28" s="24"/>
      <c r="P28" s="32"/>
    </row>
    <row r="29" spans="1:16" x14ac:dyDescent="0.25">
      <c r="A29" s="5">
        <v>45014</v>
      </c>
      <c r="B29" s="5">
        <v>45016</v>
      </c>
      <c r="C29" s="5">
        <f t="shared" si="0"/>
        <v>45107</v>
      </c>
      <c r="D29" s="6">
        <f t="shared" si="1"/>
        <v>91</v>
      </c>
      <c r="E29" s="7">
        <v>91</v>
      </c>
      <c r="F29" s="6"/>
      <c r="G29" s="6">
        <v>10000</v>
      </c>
      <c r="H29" s="6">
        <v>10000</v>
      </c>
      <c r="I29" s="6">
        <v>1</v>
      </c>
      <c r="J29" s="6">
        <v>1</v>
      </c>
      <c r="K29" s="8">
        <v>8.6</v>
      </c>
      <c r="L29" s="8">
        <v>8.6</v>
      </c>
      <c r="M29" s="8">
        <v>8.6</v>
      </c>
      <c r="N29" s="8">
        <v>8.6</v>
      </c>
      <c r="O29" s="24">
        <v>8.6</v>
      </c>
      <c r="P29" s="32">
        <v>8.6</v>
      </c>
    </row>
    <row r="30" spans="1:16" x14ac:dyDescent="0.25">
      <c r="A30" s="5">
        <v>45014</v>
      </c>
      <c r="B30" s="5">
        <v>45016</v>
      </c>
      <c r="C30" s="5">
        <f t="shared" si="0"/>
        <v>45191</v>
      </c>
      <c r="D30" s="6">
        <f t="shared" si="1"/>
        <v>182</v>
      </c>
      <c r="E30" s="7">
        <v>175</v>
      </c>
      <c r="F30" s="6"/>
      <c r="G30" s="6">
        <v>65000</v>
      </c>
      <c r="H30" s="6">
        <v>30000</v>
      </c>
      <c r="I30" s="6">
        <v>1</v>
      </c>
      <c r="J30" s="6">
        <v>1</v>
      </c>
      <c r="K30" s="8">
        <v>8.6999999999999993</v>
      </c>
      <c r="L30" s="8">
        <v>8.6999999999999993</v>
      </c>
      <c r="M30" s="8">
        <v>8.6999999999999993</v>
      </c>
      <c r="N30" s="8">
        <v>8.6999999999999993</v>
      </c>
      <c r="O30" s="24">
        <v>8.6999999999999993</v>
      </c>
      <c r="P30" s="32">
        <v>8.6999999999999993</v>
      </c>
    </row>
    <row r="31" spans="1:16" x14ac:dyDescent="0.25">
      <c r="A31" s="5">
        <v>45014</v>
      </c>
      <c r="B31" s="5">
        <v>45016</v>
      </c>
      <c r="C31" s="5">
        <f t="shared" si="0"/>
        <v>45380</v>
      </c>
      <c r="D31" s="6">
        <f t="shared" si="1"/>
        <v>365</v>
      </c>
      <c r="E31" s="7">
        <v>364</v>
      </c>
      <c r="F31" s="6"/>
      <c r="G31" s="6">
        <v>201820</v>
      </c>
      <c r="H31" s="6">
        <v>50000</v>
      </c>
      <c r="I31" s="6">
        <v>4</v>
      </c>
      <c r="J31" s="6">
        <v>2</v>
      </c>
      <c r="K31" s="8">
        <v>9.2561044495094631</v>
      </c>
      <c r="L31" s="8">
        <v>9.25</v>
      </c>
      <c r="M31" s="8">
        <v>9.36</v>
      </c>
      <c r="N31" s="8">
        <v>9.25</v>
      </c>
      <c r="O31" s="24">
        <v>9.25</v>
      </c>
      <c r="P31" s="32">
        <v>9.25</v>
      </c>
    </row>
    <row r="32" spans="1:16" x14ac:dyDescent="0.25">
      <c r="A32" s="5">
        <v>45014</v>
      </c>
      <c r="B32" s="5">
        <v>45016</v>
      </c>
      <c r="C32" s="5">
        <f t="shared" si="0"/>
        <v>45562</v>
      </c>
      <c r="D32" s="6">
        <f t="shared" si="1"/>
        <v>546</v>
      </c>
      <c r="E32" s="7">
        <v>546</v>
      </c>
      <c r="F32" s="6"/>
      <c r="G32" s="6">
        <v>1036820</v>
      </c>
      <c r="H32" s="6">
        <v>165000</v>
      </c>
      <c r="I32" s="6">
        <v>14</v>
      </c>
      <c r="J32" s="6">
        <v>3</v>
      </c>
      <c r="K32" s="8">
        <v>9.1085887617908607</v>
      </c>
      <c r="L32" s="8">
        <v>8.99</v>
      </c>
      <c r="M32" s="8">
        <v>9.4</v>
      </c>
      <c r="N32" s="8">
        <v>8.9930303030303023</v>
      </c>
      <c r="O32" s="24">
        <v>8.99</v>
      </c>
      <c r="P32" s="32">
        <v>9</v>
      </c>
    </row>
    <row r="33" spans="1:16" x14ac:dyDescent="0.25">
      <c r="A33" s="9">
        <v>45042</v>
      </c>
      <c r="B33" s="9">
        <v>45044</v>
      </c>
      <c r="C33" s="9">
        <f t="shared" si="0"/>
        <v>45072</v>
      </c>
      <c r="D33" s="10">
        <f t="shared" si="1"/>
        <v>35</v>
      </c>
      <c r="E33" s="11">
        <v>28</v>
      </c>
      <c r="F33" s="10"/>
      <c r="G33" s="10">
        <v>165000</v>
      </c>
      <c r="H33" s="10">
        <v>165000</v>
      </c>
      <c r="I33" s="10">
        <v>5</v>
      </c>
      <c r="J33" s="10">
        <v>5</v>
      </c>
      <c r="K33" s="12">
        <v>8.4172727272727279</v>
      </c>
      <c r="L33" s="12">
        <v>8.35</v>
      </c>
      <c r="M33" s="12">
        <v>8.49</v>
      </c>
      <c r="N33" s="12">
        <v>8.4172727272727279</v>
      </c>
      <c r="O33" s="25">
        <v>8.35</v>
      </c>
      <c r="P33" s="33">
        <v>8.49</v>
      </c>
    </row>
    <row r="34" spans="1:16" x14ac:dyDescent="0.25">
      <c r="A34" s="9">
        <v>45042</v>
      </c>
      <c r="B34" s="9">
        <v>45044</v>
      </c>
      <c r="C34" s="9">
        <f t="shared" si="0"/>
        <v>45107</v>
      </c>
      <c r="D34" s="10">
        <f t="shared" si="1"/>
        <v>63</v>
      </c>
      <c r="E34" s="11">
        <v>63</v>
      </c>
      <c r="F34" s="10"/>
      <c r="G34" s="10">
        <v>5000</v>
      </c>
      <c r="H34" s="10">
        <v>5000</v>
      </c>
      <c r="I34" s="10">
        <v>1</v>
      </c>
      <c r="J34" s="10">
        <v>1</v>
      </c>
      <c r="K34" s="12">
        <v>8.5500000000000007</v>
      </c>
      <c r="L34" s="12">
        <v>8.5500000000000007</v>
      </c>
      <c r="M34" s="12">
        <v>8.5500000000000007</v>
      </c>
      <c r="N34" s="12">
        <v>8.5500000000000007</v>
      </c>
      <c r="O34" s="25">
        <v>8.5500000000000007</v>
      </c>
      <c r="P34" s="33">
        <v>8.5500000000000007</v>
      </c>
    </row>
    <row r="35" spans="1:16" x14ac:dyDescent="0.25">
      <c r="A35" s="9">
        <v>45042</v>
      </c>
      <c r="B35" s="9">
        <v>45044</v>
      </c>
      <c r="C35" s="9">
        <f t="shared" si="0"/>
        <v>45135</v>
      </c>
      <c r="D35" s="10">
        <f t="shared" si="1"/>
        <v>91</v>
      </c>
      <c r="E35" s="11">
        <v>91</v>
      </c>
      <c r="F35" s="10"/>
      <c r="G35" s="10">
        <v>15000</v>
      </c>
      <c r="H35" s="10">
        <v>5000</v>
      </c>
      <c r="I35" s="10">
        <v>2</v>
      </c>
      <c r="J35" s="10">
        <v>2</v>
      </c>
      <c r="K35" s="12">
        <v>8.6</v>
      </c>
      <c r="L35" s="12">
        <v>8.6</v>
      </c>
      <c r="M35" s="12">
        <v>8.6</v>
      </c>
      <c r="N35" s="12">
        <v>8.6</v>
      </c>
      <c r="O35" s="25">
        <v>8.6</v>
      </c>
      <c r="P35" s="33">
        <v>8.6</v>
      </c>
    </row>
    <row r="36" spans="1:16" x14ac:dyDescent="0.25">
      <c r="A36" s="9">
        <v>45042</v>
      </c>
      <c r="B36" s="9">
        <v>45044</v>
      </c>
      <c r="C36" s="9">
        <f t="shared" si="0"/>
        <v>45226</v>
      </c>
      <c r="D36" s="10">
        <f t="shared" si="1"/>
        <v>182</v>
      </c>
      <c r="E36" s="11">
        <v>182</v>
      </c>
      <c r="F36" s="10"/>
      <c r="G36" s="10">
        <v>20000</v>
      </c>
      <c r="H36" s="10">
        <v>20000</v>
      </c>
      <c r="I36" s="10">
        <v>1</v>
      </c>
      <c r="J36" s="10">
        <v>1</v>
      </c>
      <c r="K36" s="12">
        <v>8.6999999999999993</v>
      </c>
      <c r="L36" s="12">
        <v>8.6999999999999993</v>
      </c>
      <c r="M36" s="12">
        <v>8.6999999999999993</v>
      </c>
      <c r="N36" s="12">
        <v>8.6999999999999993</v>
      </c>
      <c r="O36" s="25">
        <v>8.6999999999999993</v>
      </c>
      <c r="P36" s="33">
        <v>8.6999999999999993</v>
      </c>
    </row>
    <row r="37" spans="1:16" x14ac:dyDescent="0.25">
      <c r="A37" s="9">
        <v>45042</v>
      </c>
      <c r="B37" s="9">
        <v>45044</v>
      </c>
      <c r="C37" s="9">
        <f t="shared" si="0"/>
        <v>45408</v>
      </c>
      <c r="D37" s="10">
        <f t="shared" si="1"/>
        <v>365</v>
      </c>
      <c r="E37" s="11">
        <v>364</v>
      </c>
      <c r="F37" s="10"/>
      <c r="G37" s="10">
        <v>480000</v>
      </c>
      <c r="H37" s="10">
        <v>30000</v>
      </c>
      <c r="I37" s="10">
        <v>6</v>
      </c>
      <c r="J37" s="10">
        <v>1</v>
      </c>
      <c r="K37" s="12">
        <v>9.0064583333333328</v>
      </c>
      <c r="L37" s="12">
        <v>8.89</v>
      </c>
      <c r="M37" s="12">
        <v>9.1</v>
      </c>
      <c r="N37" s="12">
        <v>8.89</v>
      </c>
      <c r="O37" s="25">
        <v>8.89</v>
      </c>
      <c r="P37" s="33">
        <v>8.89</v>
      </c>
    </row>
    <row r="38" spans="1:16" x14ac:dyDescent="0.25">
      <c r="A38" s="9">
        <v>45042</v>
      </c>
      <c r="B38" s="9">
        <v>45044</v>
      </c>
      <c r="C38" s="9">
        <f>+B38+E38</f>
        <v>45590</v>
      </c>
      <c r="D38" s="10">
        <f t="shared" si="1"/>
        <v>546</v>
      </c>
      <c r="E38" s="11">
        <v>546</v>
      </c>
      <c r="F38" s="10"/>
      <c r="G38" s="10">
        <v>670000</v>
      </c>
      <c r="H38" s="10">
        <v>210000</v>
      </c>
      <c r="I38" s="10">
        <v>8</v>
      </c>
      <c r="J38" s="10">
        <v>3</v>
      </c>
      <c r="K38" s="12">
        <v>8.8932835820895519</v>
      </c>
      <c r="L38" s="12">
        <v>8.85</v>
      </c>
      <c r="M38" s="12">
        <v>9.1</v>
      </c>
      <c r="N38" s="12">
        <v>8.8623809523809527</v>
      </c>
      <c r="O38" s="25">
        <v>8.85</v>
      </c>
      <c r="P38" s="33">
        <v>8.89</v>
      </c>
    </row>
    <row r="39" spans="1:16" x14ac:dyDescent="0.25">
      <c r="A39" s="5">
        <v>45070</v>
      </c>
      <c r="B39" s="5">
        <v>45072</v>
      </c>
      <c r="C39" s="5">
        <f t="shared" ref="C39:C49" si="2">+B39+E39</f>
        <v>45107</v>
      </c>
      <c r="D39" s="6">
        <f t="shared" ref="D39:D50" si="3">+IF(E39&lt;49,35,IF(E39&lt;77,63,IF(E39&lt;136,91,IF(E39&lt;273,182,IF(E39&lt;455,365,546)))))</f>
        <v>35</v>
      </c>
      <c r="E39" s="7">
        <v>35</v>
      </c>
      <c r="F39" s="6"/>
      <c r="G39" s="6">
        <v>15000</v>
      </c>
      <c r="H39" s="6">
        <v>15000</v>
      </c>
      <c r="I39" s="6">
        <v>2</v>
      </c>
      <c r="J39" s="6">
        <v>2</v>
      </c>
      <c r="K39" s="8">
        <v>8.4866666666666664</v>
      </c>
      <c r="L39" s="8">
        <v>8.48</v>
      </c>
      <c r="M39" s="8">
        <v>8.5</v>
      </c>
      <c r="N39" s="8">
        <v>8.4866666666666664</v>
      </c>
      <c r="O39" s="24">
        <v>8.48</v>
      </c>
      <c r="P39" s="32">
        <v>8.5</v>
      </c>
    </row>
    <row r="40" spans="1:16" x14ac:dyDescent="0.25">
      <c r="A40" s="5">
        <v>45070</v>
      </c>
      <c r="B40" s="5">
        <v>45072</v>
      </c>
      <c r="C40" s="5">
        <f t="shared" si="2"/>
        <v>45135</v>
      </c>
      <c r="D40" s="6">
        <f t="shared" si="3"/>
        <v>63</v>
      </c>
      <c r="E40" s="7">
        <v>63</v>
      </c>
      <c r="F40" s="6"/>
      <c r="G40" s="6">
        <v>10000</v>
      </c>
      <c r="H40" s="6">
        <v>10000</v>
      </c>
      <c r="I40" s="6">
        <v>2</v>
      </c>
      <c r="J40" s="6">
        <v>2</v>
      </c>
      <c r="K40" s="8">
        <v>8.5399999999999991</v>
      </c>
      <c r="L40" s="8">
        <v>8.5399999999999991</v>
      </c>
      <c r="M40" s="8">
        <v>8.5399999999999991</v>
      </c>
      <c r="N40" s="8">
        <v>8.5399999999999991</v>
      </c>
      <c r="O40" s="24">
        <v>8.5399999999999991</v>
      </c>
      <c r="P40" s="32">
        <v>8.5399999999999991</v>
      </c>
    </row>
    <row r="41" spans="1:16" x14ac:dyDescent="0.25">
      <c r="A41" s="5">
        <v>45070</v>
      </c>
      <c r="B41" s="5">
        <v>45072</v>
      </c>
      <c r="C41" s="5">
        <f t="shared" si="2"/>
        <v>45163</v>
      </c>
      <c r="D41" s="6">
        <f t="shared" si="3"/>
        <v>91</v>
      </c>
      <c r="E41" s="7">
        <v>91</v>
      </c>
      <c r="F41" s="6"/>
      <c r="G41" s="6">
        <v>23000</v>
      </c>
      <c r="H41" s="6">
        <v>23000</v>
      </c>
      <c r="I41" s="6">
        <v>3</v>
      </c>
      <c r="J41" s="6">
        <v>3</v>
      </c>
      <c r="K41" s="8">
        <v>8.5743478260869566</v>
      </c>
      <c r="L41" s="8">
        <v>8.5500000000000007</v>
      </c>
      <c r="M41" s="8">
        <v>8.59</v>
      </c>
      <c r="N41" s="8">
        <v>8.5743478260869566</v>
      </c>
      <c r="O41" s="24">
        <v>8.5500000000000007</v>
      </c>
      <c r="P41" s="32">
        <v>8.59</v>
      </c>
    </row>
    <row r="42" spans="1:16" x14ac:dyDescent="0.25">
      <c r="A42" s="5">
        <v>45070</v>
      </c>
      <c r="B42" s="5">
        <v>45072</v>
      </c>
      <c r="C42" s="5">
        <f t="shared" si="2"/>
        <v>45254</v>
      </c>
      <c r="D42" s="6">
        <f t="shared" si="3"/>
        <v>182</v>
      </c>
      <c r="E42" s="7">
        <v>182</v>
      </c>
      <c r="F42" s="6"/>
      <c r="G42" s="6">
        <v>50000</v>
      </c>
      <c r="H42" s="6">
        <v>50000</v>
      </c>
      <c r="I42" s="6">
        <v>2</v>
      </c>
      <c r="J42" s="6">
        <v>2</v>
      </c>
      <c r="K42" s="8">
        <v>8.65</v>
      </c>
      <c r="L42" s="8">
        <v>8.65</v>
      </c>
      <c r="M42" s="8">
        <v>8.65</v>
      </c>
      <c r="N42" s="8">
        <v>8.65</v>
      </c>
      <c r="O42" s="24">
        <v>8.65</v>
      </c>
      <c r="P42" s="32">
        <v>8.65</v>
      </c>
    </row>
    <row r="43" spans="1:16" x14ac:dyDescent="0.25">
      <c r="A43" s="5">
        <v>45070</v>
      </c>
      <c r="B43" s="5">
        <v>45072</v>
      </c>
      <c r="C43" s="5">
        <f t="shared" si="2"/>
        <v>45443</v>
      </c>
      <c r="D43" s="6">
        <f t="shared" si="3"/>
        <v>365</v>
      </c>
      <c r="E43" s="7">
        <v>371</v>
      </c>
      <c r="F43" s="6"/>
      <c r="G43" s="6">
        <v>210000</v>
      </c>
      <c r="H43" s="6">
        <v>25000</v>
      </c>
      <c r="I43" s="6">
        <v>8</v>
      </c>
      <c r="J43" s="6">
        <v>2</v>
      </c>
      <c r="K43" s="8">
        <v>8.7557142857142853</v>
      </c>
      <c r="L43" s="8">
        <v>8.69</v>
      </c>
      <c r="M43" s="8">
        <v>9</v>
      </c>
      <c r="N43" s="8">
        <v>8.6940000000000008</v>
      </c>
      <c r="O43" s="24">
        <v>8.69</v>
      </c>
      <c r="P43" s="32">
        <v>8.6999999999999993</v>
      </c>
    </row>
    <row r="44" spans="1:16" x14ac:dyDescent="0.25">
      <c r="A44" s="5">
        <v>45070</v>
      </c>
      <c r="B44" s="5">
        <v>45072</v>
      </c>
      <c r="C44" s="5">
        <f t="shared" si="2"/>
        <v>45625</v>
      </c>
      <c r="D44" s="6">
        <f t="shared" si="3"/>
        <v>546</v>
      </c>
      <c r="E44" s="7">
        <v>553</v>
      </c>
      <c r="F44" s="6"/>
      <c r="G44" s="6">
        <v>545700</v>
      </c>
      <c r="H44" s="6">
        <v>140700</v>
      </c>
      <c r="I44" s="6">
        <v>10</v>
      </c>
      <c r="J44" s="6">
        <v>4</v>
      </c>
      <c r="K44" s="8">
        <v>8.7510225398570647</v>
      </c>
      <c r="L44" s="8">
        <v>8.69</v>
      </c>
      <c r="M44" s="8">
        <v>9.0500000000000007</v>
      </c>
      <c r="N44" s="8">
        <v>8.6999502487562186</v>
      </c>
      <c r="O44" s="24">
        <v>8.69</v>
      </c>
      <c r="P44" s="32">
        <v>8.73</v>
      </c>
    </row>
    <row r="45" spans="1:16" x14ac:dyDescent="0.25">
      <c r="A45" s="9">
        <v>45105</v>
      </c>
      <c r="B45" s="9">
        <v>45107</v>
      </c>
      <c r="C45" s="9">
        <f t="shared" si="2"/>
        <v>45135</v>
      </c>
      <c r="D45" s="10">
        <f t="shared" si="3"/>
        <v>35</v>
      </c>
      <c r="E45" s="11">
        <v>28</v>
      </c>
      <c r="F45" s="10"/>
      <c r="G45" s="10">
        <v>55000</v>
      </c>
      <c r="H45" s="10">
        <v>5000</v>
      </c>
      <c r="I45" s="10">
        <v>2</v>
      </c>
      <c r="J45" s="10">
        <v>2</v>
      </c>
      <c r="K45" s="12">
        <v>8.5</v>
      </c>
      <c r="L45" s="12">
        <v>8.5</v>
      </c>
      <c r="M45" s="12">
        <v>8.5</v>
      </c>
      <c r="N45" s="12">
        <v>8.5</v>
      </c>
      <c r="O45" s="25">
        <v>8.5</v>
      </c>
      <c r="P45" s="33">
        <v>8.5</v>
      </c>
    </row>
    <row r="46" spans="1:16" x14ac:dyDescent="0.25">
      <c r="A46" s="9">
        <v>45105</v>
      </c>
      <c r="B46" s="9">
        <v>45107</v>
      </c>
      <c r="C46" s="9">
        <f t="shared" si="2"/>
        <v>45163</v>
      </c>
      <c r="D46" s="10">
        <f t="shared" si="3"/>
        <v>63</v>
      </c>
      <c r="E46" s="11">
        <v>56</v>
      </c>
      <c r="F46" s="10"/>
      <c r="G46" s="10">
        <v>65000</v>
      </c>
      <c r="H46" s="10">
        <v>5000</v>
      </c>
      <c r="I46" s="10">
        <v>3</v>
      </c>
      <c r="J46" s="10">
        <v>2</v>
      </c>
      <c r="K46" s="12">
        <v>8.5323076923076915</v>
      </c>
      <c r="L46" s="12">
        <v>8.5299999999999994</v>
      </c>
      <c r="M46" s="12">
        <v>8.56</v>
      </c>
      <c r="N46" s="12">
        <v>8.5299999999999994</v>
      </c>
      <c r="O46" s="25">
        <v>8.5299999999999994</v>
      </c>
      <c r="P46" s="33">
        <v>8.5299999999999994</v>
      </c>
    </row>
    <row r="47" spans="1:16" x14ac:dyDescent="0.25">
      <c r="A47" s="9">
        <v>45105</v>
      </c>
      <c r="B47" s="9">
        <v>45107</v>
      </c>
      <c r="C47" s="9">
        <f t="shared" si="2"/>
        <v>45191</v>
      </c>
      <c r="D47" s="10">
        <f t="shared" si="3"/>
        <v>91</v>
      </c>
      <c r="E47" s="11">
        <v>84</v>
      </c>
      <c r="F47" s="10"/>
      <c r="G47" s="10">
        <v>15000</v>
      </c>
      <c r="H47" s="10">
        <v>5000</v>
      </c>
      <c r="I47" s="10">
        <v>2</v>
      </c>
      <c r="J47" s="10">
        <v>2</v>
      </c>
      <c r="K47" s="12">
        <v>8.58</v>
      </c>
      <c r="L47" s="12">
        <v>8.58</v>
      </c>
      <c r="M47" s="12">
        <v>8.58</v>
      </c>
      <c r="N47" s="12">
        <v>8.58</v>
      </c>
      <c r="O47" s="25">
        <v>8.58</v>
      </c>
      <c r="P47" s="33">
        <v>8.58</v>
      </c>
    </row>
    <row r="48" spans="1:16" x14ac:dyDescent="0.25">
      <c r="A48" s="9">
        <v>45105</v>
      </c>
      <c r="B48" s="9">
        <v>45107</v>
      </c>
      <c r="C48" s="9">
        <f t="shared" si="2"/>
        <v>45282</v>
      </c>
      <c r="D48" s="10">
        <f t="shared" si="3"/>
        <v>182</v>
      </c>
      <c r="E48" s="11">
        <v>175</v>
      </c>
      <c r="F48" s="10"/>
      <c r="G48" s="10">
        <v>250000</v>
      </c>
      <c r="H48" s="10">
        <v>50000</v>
      </c>
      <c r="I48" s="10">
        <v>3</v>
      </c>
      <c r="J48" s="10">
        <v>1</v>
      </c>
      <c r="K48" s="12">
        <v>8.6015999999999995</v>
      </c>
      <c r="L48" s="12">
        <v>8.59</v>
      </c>
      <c r="M48" s="12">
        <v>8.65</v>
      </c>
      <c r="N48" s="12">
        <v>8.59</v>
      </c>
      <c r="O48" s="25">
        <v>8.59</v>
      </c>
      <c r="P48" s="33">
        <v>8.59</v>
      </c>
    </row>
    <row r="49" spans="1:16" x14ac:dyDescent="0.25">
      <c r="A49" s="9">
        <v>45105</v>
      </c>
      <c r="B49" s="9">
        <v>45107</v>
      </c>
      <c r="C49" s="9">
        <f t="shared" si="2"/>
        <v>45471</v>
      </c>
      <c r="D49" s="10">
        <f t="shared" si="3"/>
        <v>365</v>
      </c>
      <c r="E49" s="11">
        <v>364</v>
      </c>
      <c r="F49" s="10"/>
      <c r="G49" s="10">
        <v>380000</v>
      </c>
      <c r="H49" s="10">
        <v>100000</v>
      </c>
      <c r="I49" s="10">
        <v>4</v>
      </c>
      <c r="J49" s="10">
        <v>1</v>
      </c>
      <c r="K49" s="12">
        <v>8.6302631578947366</v>
      </c>
      <c r="L49" s="12">
        <v>8.61</v>
      </c>
      <c r="M49" s="12">
        <v>8.69</v>
      </c>
      <c r="N49" s="12">
        <v>8.61</v>
      </c>
      <c r="O49" s="25">
        <v>8.61</v>
      </c>
      <c r="P49" s="33">
        <v>8.61</v>
      </c>
    </row>
    <row r="50" spans="1:16" x14ac:dyDescent="0.25">
      <c r="A50" s="9">
        <v>45105</v>
      </c>
      <c r="B50" s="9">
        <v>45107</v>
      </c>
      <c r="C50" s="9">
        <f>+B50+E50</f>
        <v>45653</v>
      </c>
      <c r="D50" s="10">
        <f t="shared" si="3"/>
        <v>546</v>
      </c>
      <c r="E50" s="11">
        <v>546</v>
      </c>
      <c r="F50" s="10"/>
      <c r="G50" s="10">
        <v>791000</v>
      </c>
      <c r="H50" s="10">
        <v>531000</v>
      </c>
      <c r="I50" s="10">
        <v>15</v>
      </c>
      <c r="J50" s="10">
        <v>11</v>
      </c>
      <c r="K50" s="12">
        <v>8.6195195954487982</v>
      </c>
      <c r="L50" s="12">
        <v>8.5399999999999991</v>
      </c>
      <c r="M50" s="12">
        <v>8.75</v>
      </c>
      <c r="N50" s="12">
        <v>8.5674011299435033</v>
      </c>
      <c r="O50" s="25">
        <v>8.5399999999999991</v>
      </c>
      <c r="P50" s="33">
        <v>8.65</v>
      </c>
    </row>
    <row r="51" spans="1:16" x14ac:dyDescent="0.25">
      <c r="A51" s="5">
        <v>45133</v>
      </c>
      <c r="B51" s="5">
        <v>45135</v>
      </c>
      <c r="C51" s="5">
        <f t="shared" ref="C51:C56" si="4">+B51+E51</f>
        <v>45163</v>
      </c>
      <c r="D51" s="6">
        <f t="shared" ref="D51:D56" si="5">+IF(E51&lt;49,35,IF(E51&lt;77,63,IF(E51&lt;136,91,IF(E51&lt;273,182,IF(E51&lt;455,365,546)))))</f>
        <v>35</v>
      </c>
      <c r="E51" s="7">
        <v>28</v>
      </c>
      <c r="F51" s="6"/>
      <c r="G51" s="6">
        <v>15000</v>
      </c>
      <c r="H51" s="6">
        <v>15000</v>
      </c>
      <c r="I51" s="6">
        <v>2</v>
      </c>
      <c r="J51" s="6">
        <v>2</v>
      </c>
      <c r="K51" s="8">
        <v>8.48</v>
      </c>
      <c r="L51" s="8">
        <v>8.4700000000000006</v>
      </c>
      <c r="M51" s="8">
        <v>8.5</v>
      </c>
      <c r="N51" s="8">
        <v>8.48</v>
      </c>
      <c r="O51" s="24">
        <v>8.4700000000000006</v>
      </c>
      <c r="P51" s="32">
        <v>8.5</v>
      </c>
    </row>
    <row r="52" spans="1:16" x14ac:dyDescent="0.25">
      <c r="A52" s="5">
        <v>45133</v>
      </c>
      <c r="B52" s="5">
        <v>45135</v>
      </c>
      <c r="C52" s="5">
        <f t="shared" si="4"/>
        <v>45191</v>
      </c>
      <c r="D52" s="6">
        <f t="shared" si="5"/>
        <v>63</v>
      </c>
      <c r="E52" s="7">
        <v>56</v>
      </c>
      <c r="F52" s="6"/>
      <c r="G52" s="6">
        <v>45000</v>
      </c>
      <c r="H52" s="6">
        <v>45000</v>
      </c>
      <c r="I52" s="6">
        <v>3</v>
      </c>
      <c r="J52" s="6">
        <v>3</v>
      </c>
      <c r="K52" s="8">
        <v>8.4866666666666664</v>
      </c>
      <c r="L52" s="8">
        <v>8.48</v>
      </c>
      <c r="M52" s="8">
        <v>8.5</v>
      </c>
      <c r="N52" s="8">
        <v>8.4866666666666664</v>
      </c>
      <c r="O52" s="24">
        <v>8.48</v>
      </c>
      <c r="P52" s="32">
        <v>8.5</v>
      </c>
    </row>
    <row r="53" spans="1:16" x14ac:dyDescent="0.25">
      <c r="A53" s="5">
        <v>45133</v>
      </c>
      <c r="B53" s="5">
        <v>45135</v>
      </c>
      <c r="C53" s="5">
        <f t="shared" si="4"/>
        <v>45226</v>
      </c>
      <c r="D53" s="6">
        <f t="shared" si="5"/>
        <v>91</v>
      </c>
      <c r="E53" s="7">
        <v>91</v>
      </c>
      <c r="F53" s="6"/>
      <c r="G53" s="6">
        <v>160000</v>
      </c>
      <c r="H53" s="6">
        <v>160000</v>
      </c>
      <c r="I53" s="6">
        <v>2</v>
      </c>
      <c r="J53" s="6">
        <v>2</v>
      </c>
      <c r="K53" s="8">
        <v>8.5218749999999996</v>
      </c>
      <c r="L53" s="8">
        <v>8.52</v>
      </c>
      <c r="M53" s="8">
        <v>8.5500000000000007</v>
      </c>
      <c r="N53" s="8">
        <v>8.5218749999999996</v>
      </c>
      <c r="O53" s="24">
        <v>8.52</v>
      </c>
      <c r="P53" s="32">
        <v>8.5500000000000007</v>
      </c>
    </row>
    <row r="54" spans="1:16" x14ac:dyDescent="0.25">
      <c r="A54" s="5">
        <v>45133</v>
      </c>
      <c r="B54" s="5">
        <v>45135</v>
      </c>
      <c r="C54" s="5">
        <f t="shared" si="4"/>
        <v>45317</v>
      </c>
      <c r="D54" s="6">
        <f t="shared" si="5"/>
        <v>182</v>
      </c>
      <c r="E54" s="7">
        <v>182</v>
      </c>
      <c r="F54" s="6"/>
      <c r="G54" s="6">
        <v>257000</v>
      </c>
      <c r="H54" s="6">
        <v>257000</v>
      </c>
      <c r="I54" s="6">
        <v>3</v>
      </c>
      <c r="J54" s="6">
        <v>3</v>
      </c>
      <c r="K54" s="8">
        <v>8.5237354085603112</v>
      </c>
      <c r="L54" s="8">
        <v>8.52</v>
      </c>
      <c r="M54" s="8">
        <v>8.56</v>
      </c>
      <c r="N54" s="8">
        <v>8.5237354085603112</v>
      </c>
      <c r="O54" s="24">
        <v>8.52</v>
      </c>
      <c r="P54" s="32">
        <v>8.56</v>
      </c>
    </row>
    <row r="55" spans="1:16" x14ac:dyDescent="0.25">
      <c r="A55" s="5">
        <v>45133</v>
      </c>
      <c r="B55" s="5">
        <v>45135</v>
      </c>
      <c r="C55" s="5">
        <f t="shared" si="4"/>
        <v>45499</v>
      </c>
      <c r="D55" s="6">
        <f t="shared" si="5"/>
        <v>365</v>
      </c>
      <c r="E55" s="7">
        <v>364</v>
      </c>
      <c r="F55" s="6"/>
      <c r="G55" s="6">
        <v>436000</v>
      </c>
      <c r="H55" s="6">
        <v>426000</v>
      </c>
      <c r="I55" s="6">
        <v>8</v>
      </c>
      <c r="J55" s="6">
        <v>6</v>
      </c>
      <c r="K55" s="8">
        <v>8.5508944954128427</v>
      </c>
      <c r="L55" s="8">
        <v>8.5399999999999991</v>
      </c>
      <c r="M55" s="8">
        <v>8.61</v>
      </c>
      <c r="N55" s="8">
        <v>8.5497417840375576</v>
      </c>
      <c r="O55" s="24">
        <v>8.5399999999999991</v>
      </c>
      <c r="P55" s="32">
        <v>8.58</v>
      </c>
    </row>
    <row r="56" spans="1:16" x14ac:dyDescent="0.25">
      <c r="A56" s="5">
        <v>45133</v>
      </c>
      <c r="B56" s="5">
        <v>45135</v>
      </c>
      <c r="C56" s="5">
        <f t="shared" si="4"/>
        <v>45688</v>
      </c>
      <c r="D56" s="6">
        <f t="shared" si="5"/>
        <v>546</v>
      </c>
      <c r="E56" s="7">
        <v>553</v>
      </c>
      <c r="F56" s="6"/>
      <c r="G56" s="6">
        <v>1500000</v>
      </c>
      <c r="H56" s="6">
        <v>900000</v>
      </c>
      <c r="I56" s="6">
        <v>15</v>
      </c>
      <c r="J56" s="6">
        <v>14</v>
      </c>
      <c r="K56" s="8">
        <v>8.5857666666666663</v>
      </c>
      <c r="L56" s="8">
        <v>8.43</v>
      </c>
      <c r="M56" s="8">
        <v>8.75</v>
      </c>
      <c r="N56" s="8">
        <v>8.5207222222222221</v>
      </c>
      <c r="O56" s="24">
        <v>8.43</v>
      </c>
      <c r="P56" s="32">
        <v>8.65</v>
      </c>
    </row>
    <row r="57" spans="1:16" x14ac:dyDescent="0.25">
      <c r="A57" s="9">
        <v>45162</v>
      </c>
      <c r="B57" s="9">
        <v>45163</v>
      </c>
      <c r="C57" s="9">
        <f t="shared" ref="C57:C74" si="6">+B57+E57</f>
        <v>45191</v>
      </c>
      <c r="D57" s="10">
        <f t="shared" ref="D57:D80" si="7">+IF(E57&lt;49,35,IF(E57&lt;77,63,IF(E57&lt;136,91,IF(E57&lt;273,182,IF(E57&lt;455,365,546)))))</f>
        <v>35</v>
      </c>
      <c r="E57" s="11">
        <v>28</v>
      </c>
      <c r="F57" s="10"/>
      <c r="G57" s="10">
        <v>110000</v>
      </c>
      <c r="H57" s="10">
        <v>110000</v>
      </c>
      <c r="I57" s="10">
        <v>3</v>
      </c>
      <c r="J57" s="10">
        <v>3</v>
      </c>
      <c r="K57" s="12">
        <v>8.0954545454545457</v>
      </c>
      <c r="L57" s="12">
        <v>8</v>
      </c>
      <c r="M57" s="12">
        <v>8.1</v>
      </c>
      <c r="N57" s="12">
        <v>8.0954545454545457</v>
      </c>
      <c r="O57" s="25">
        <v>8</v>
      </c>
      <c r="P57" s="33">
        <v>8.1</v>
      </c>
    </row>
    <row r="58" spans="1:16" x14ac:dyDescent="0.25">
      <c r="A58" s="9">
        <v>45162</v>
      </c>
      <c r="B58" s="9">
        <v>45163</v>
      </c>
      <c r="C58" s="9">
        <f t="shared" si="6"/>
        <v>45226</v>
      </c>
      <c r="D58" s="10">
        <f t="shared" si="7"/>
        <v>63</v>
      </c>
      <c r="E58" s="11">
        <v>63</v>
      </c>
      <c r="F58" s="10"/>
      <c r="G58" s="10">
        <v>10000</v>
      </c>
      <c r="H58" s="10">
        <v>5000</v>
      </c>
      <c r="I58" s="10">
        <v>2</v>
      </c>
      <c r="J58" s="10">
        <v>1</v>
      </c>
      <c r="K58" s="12">
        <v>8.1750000000000007</v>
      </c>
      <c r="L58" s="12">
        <v>8.0500000000000007</v>
      </c>
      <c r="M58" s="12">
        <v>8.3000000000000007</v>
      </c>
      <c r="N58" s="12">
        <v>8.0500000000000007</v>
      </c>
      <c r="O58" s="25">
        <v>8.0500000000000007</v>
      </c>
      <c r="P58" s="33">
        <v>8.0500000000000007</v>
      </c>
    </row>
    <row r="59" spans="1:16" x14ac:dyDescent="0.25">
      <c r="A59" s="9">
        <v>45162</v>
      </c>
      <c r="B59" s="9">
        <v>45163</v>
      </c>
      <c r="C59" s="9">
        <f t="shared" si="6"/>
        <v>45254</v>
      </c>
      <c r="D59" s="10">
        <f t="shared" si="7"/>
        <v>91</v>
      </c>
      <c r="E59" s="11">
        <v>91</v>
      </c>
      <c r="F59" s="10"/>
      <c r="G59" s="10">
        <v>10000</v>
      </c>
      <c r="H59" s="10">
        <v>10000</v>
      </c>
      <c r="I59" s="10">
        <v>1</v>
      </c>
      <c r="J59" s="10">
        <v>1</v>
      </c>
      <c r="K59" s="12">
        <v>8.08</v>
      </c>
      <c r="L59" s="12">
        <v>8.08</v>
      </c>
      <c r="M59" s="12">
        <v>8.08</v>
      </c>
      <c r="N59" s="12">
        <v>8.08</v>
      </c>
      <c r="O59" s="25">
        <v>8.08</v>
      </c>
      <c r="P59" s="33">
        <v>8.08</v>
      </c>
    </row>
    <row r="60" spans="1:16" x14ac:dyDescent="0.25">
      <c r="A60" s="9">
        <v>45162</v>
      </c>
      <c r="B60" s="9">
        <v>45163</v>
      </c>
      <c r="C60" s="9">
        <f t="shared" si="6"/>
        <v>45345</v>
      </c>
      <c r="D60" s="10">
        <f t="shared" si="7"/>
        <v>182</v>
      </c>
      <c r="E60" s="11">
        <v>182</v>
      </c>
      <c r="F60" s="10"/>
      <c r="G60" s="10">
        <v>182000</v>
      </c>
      <c r="H60" s="10">
        <v>182000</v>
      </c>
      <c r="I60" s="10">
        <v>3</v>
      </c>
      <c r="J60" s="10">
        <v>3</v>
      </c>
      <c r="K60" s="12">
        <v>8.0917582417582423</v>
      </c>
      <c r="L60" s="12">
        <v>8.09</v>
      </c>
      <c r="M60" s="12">
        <v>8.1</v>
      </c>
      <c r="N60" s="12">
        <v>8.0917582417582423</v>
      </c>
      <c r="O60" s="25">
        <v>8.09</v>
      </c>
      <c r="P60" s="33">
        <v>8.1</v>
      </c>
    </row>
    <row r="61" spans="1:16" x14ac:dyDescent="0.25">
      <c r="A61" s="9">
        <v>45162</v>
      </c>
      <c r="B61" s="9">
        <v>45163</v>
      </c>
      <c r="C61" s="9">
        <f t="shared" si="6"/>
        <v>45534</v>
      </c>
      <c r="D61" s="10">
        <f t="shared" si="7"/>
        <v>365</v>
      </c>
      <c r="E61" s="11">
        <v>371</v>
      </c>
      <c r="F61" s="10"/>
      <c r="G61" s="10">
        <v>735000</v>
      </c>
      <c r="H61" s="10">
        <v>685000</v>
      </c>
      <c r="I61" s="10">
        <v>7</v>
      </c>
      <c r="J61" s="10">
        <v>4</v>
      </c>
      <c r="K61" s="12">
        <v>8.0408163265306118</v>
      </c>
      <c r="L61" s="12">
        <v>8</v>
      </c>
      <c r="M61" s="12">
        <v>8.4</v>
      </c>
      <c r="N61" s="12">
        <v>8.0229927007299278</v>
      </c>
      <c r="O61" s="25">
        <v>8</v>
      </c>
      <c r="P61" s="33">
        <v>8.09</v>
      </c>
    </row>
    <row r="62" spans="1:16" x14ac:dyDescent="0.25">
      <c r="A62" s="9">
        <v>45162</v>
      </c>
      <c r="B62" s="9">
        <v>45163</v>
      </c>
      <c r="C62" s="9">
        <f t="shared" si="6"/>
        <v>45716</v>
      </c>
      <c r="D62" s="10">
        <f t="shared" si="7"/>
        <v>546</v>
      </c>
      <c r="E62" s="11">
        <v>553</v>
      </c>
      <c r="F62" s="10"/>
      <c r="G62" s="10">
        <v>2240200</v>
      </c>
      <c r="H62" s="10">
        <v>500000</v>
      </c>
      <c r="I62" s="10">
        <v>14</v>
      </c>
      <c r="J62" s="10">
        <v>4</v>
      </c>
      <c r="K62" s="12">
        <v>8.0522274796893143</v>
      </c>
      <c r="L62" s="12">
        <v>7.98</v>
      </c>
      <c r="M62" s="12">
        <v>8.4499999999999993</v>
      </c>
      <c r="N62" s="12">
        <v>7.9880000000000004</v>
      </c>
      <c r="O62" s="25">
        <v>7.98</v>
      </c>
      <c r="P62" s="33">
        <v>8</v>
      </c>
    </row>
    <row r="63" spans="1:16" x14ac:dyDescent="0.25">
      <c r="A63" s="5">
        <v>45190</v>
      </c>
      <c r="B63" s="5">
        <v>45191</v>
      </c>
      <c r="C63" s="5">
        <f t="shared" si="6"/>
        <v>45226</v>
      </c>
      <c r="D63" s="6">
        <f t="shared" si="7"/>
        <v>35</v>
      </c>
      <c r="E63" s="7">
        <v>35</v>
      </c>
      <c r="F63" s="6"/>
      <c r="G63" s="6">
        <v>200000</v>
      </c>
      <c r="H63" s="6">
        <v>200000</v>
      </c>
      <c r="I63" s="6">
        <v>3</v>
      </c>
      <c r="J63" s="6">
        <v>3</v>
      </c>
      <c r="K63" s="8">
        <v>7.7677500000000004</v>
      </c>
      <c r="L63" s="8">
        <v>7.75</v>
      </c>
      <c r="M63" s="8">
        <v>7.9</v>
      </c>
      <c r="N63" s="8">
        <v>7.7677500000000004</v>
      </c>
      <c r="O63" s="24">
        <v>7.75</v>
      </c>
      <c r="P63" s="32">
        <v>7.9</v>
      </c>
    </row>
    <row r="64" spans="1:16" x14ac:dyDescent="0.25">
      <c r="A64" s="5">
        <v>45190</v>
      </c>
      <c r="B64" s="5">
        <v>45191</v>
      </c>
      <c r="C64" s="5">
        <f t="shared" si="6"/>
        <v>45254</v>
      </c>
      <c r="D64" s="6">
        <f t="shared" si="7"/>
        <v>63</v>
      </c>
      <c r="E64" s="7">
        <v>63</v>
      </c>
      <c r="F64" s="6"/>
      <c r="G64" s="6">
        <v>190000</v>
      </c>
      <c r="H64" s="6">
        <v>185000</v>
      </c>
      <c r="I64" s="6">
        <v>4</v>
      </c>
      <c r="J64" s="6">
        <v>3</v>
      </c>
      <c r="K64" s="8">
        <v>7.7644736842105262</v>
      </c>
      <c r="L64" s="8">
        <v>7.75</v>
      </c>
      <c r="M64" s="8">
        <v>8</v>
      </c>
      <c r="N64" s="8">
        <v>7.7581081081081082</v>
      </c>
      <c r="O64" s="24">
        <v>7.75</v>
      </c>
      <c r="P64" s="32">
        <v>7.8</v>
      </c>
    </row>
    <row r="65" spans="1:16" x14ac:dyDescent="0.25">
      <c r="A65" s="5">
        <v>45190</v>
      </c>
      <c r="B65" s="5">
        <v>45191</v>
      </c>
      <c r="C65" s="5">
        <f t="shared" si="6"/>
        <v>45282</v>
      </c>
      <c r="D65" s="6">
        <f t="shared" si="7"/>
        <v>91</v>
      </c>
      <c r="E65" s="7">
        <v>91</v>
      </c>
      <c r="F65" s="6"/>
      <c r="G65" s="6">
        <v>35000</v>
      </c>
      <c r="H65" s="6">
        <v>30000</v>
      </c>
      <c r="I65" s="6">
        <v>2</v>
      </c>
      <c r="J65" s="6">
        <v>1</v>
      </c>
      <c r="K65" s="8">
        <v>7.86</v>
      </c>
      <c r="L65" s="8">
        <v>7.82</v>
      </c>
      <c r="M65" s="8">
        <v>8.1</v>
      </c>
      <c r="N65" s="8">
        <v>7.82</v>
      </c>
      <c r="O65" s="24">
        <v>7.82</v>
      </c>
      <c r="P65" s="32">
        <v>7.82</v>
      </c>
    </row>
    <row r="66" spans="1:16" x14ac:dyDescent="0.25">
      <c r="A66" s="5">
        <v>45190</v>
      </c>
      <c r="B66" s="5">
        <v>45191</v>
      </c>
      <c r="C66" s="5">
        <f t="shared" si="6"/>
        <v>45380</v>
      </c>
      <c r="D66" s="6">
        <f t="shared" si="7"/>
        <v>182</v>
      </c>
      <c r="E66" s="7">
        <v>189</v>
      </c>
      <c r="F66" s="6"/>
      <c r="G66" s="6">
        <v>80000</v>
      </c>
      <c r="H66" s="6">
        <v>80000</v>
      </c>
      <c r="I66" s="6">
        <v>3</v>
      </c>
      <c r="J66" s="6">
        <v>3</v>
      </c>
      <c r="K66" s="8">
        <v>7.8312499999999998</v>
      </c>
      <c r="L66" s="8">
        <v>7.8</v>
      </c>
      <c r="M66" s="8">
        <v>7.84</v>
      </c>
      <c r="N66" s="8">
        <v>7.8312499999999998</v>
      </c>
      <c r="O66" s="24">
        <v>7.8</v>
      </c>
      <c r="P66" s="32">
        <v>7.84</v>
      </c>
    </row>
    <row r="67" spans="1:16" x14ac:dyDescent="0.25">
      <c r="A67" s="5">
        <v>45190</v>
      </c>
      <c r="B67" s="5">
        <v>45191</v>
      </c>
      <c r="C67" s="5">
        <f t="shared" si="6"/>
        <v>45562</v>
      </c>
      <c r="D67" s="6">
        <f t="shared" si="7"/>
        <v>365</v>
      </c>
      <c r="E67" s="7">
        <v>371</v>
      </c>
      <c r="F67" s="6"/>
      <c r="G67" s="6">
        <v>346600</v>
      </c>
      <c r="H67" s="6">
        <v>346600</v>
      </c>
      <c r="I67" s="6">
        <v>7</v>
      </c>
      <c r="J67" s="6">
        <v>7</v>
      </c>
      <c r="K67" s="8">
        <v>7.8049047893825731</v>
      </c>
      <c r="L67" s="8">
        <v>7.75</v>
      </c>
      <c r="M67" s="8">
        <v>7.85</v>
      </c>
      <c r="N67" s="8">
        <v>7.8049047893825731</v>
      </c>
      <c r="O67" s="24">
        <v>7.75</v>
      </c>
      <c r="P67" s="32">
        <v>7.85</v>
      </c>
    </row>
    <row r="68" spans="1:16" x14ac:dyDescent="0.25">
      <c r="A68" s="5">
        <v>45190</v>
      </c>
      <c r="B68" s="5">
        <v>45191</v>
      </c>
      <c r="C68" s="5">
        <f t="shared" si="6"/>
        <v>45744</v>
      </c>
      <c r="D68" s="6">
        <f t="shared" si="7"/>
        <v>546</v>
      </c>
      <c r="E68" s="7">
        <v>553</v>
      </c>
      <c r="F68" s="6"/>
      <c r="G68" s="6">
        <v>1513500</v>
      </c>
      <c r="H68" s="6">
        <v>500000</v>
      </c>
      <c r="I68" s="6">
        <v>14</v>
      </c>
      <c r="J68" s="6">
        <v>4</v>
      </c>
      <c r="K68" s="8">
        <v>7.5682358771060452</v>
      </c>
      <c r="L68" s="8">
        <v>7.48</v>
      </c>
      <c r="M68" s="8">
        <v>8</v>
      </c>
      <c r="N68" s="8">
        <v>7.4865000000000004</v>
      </c>
      <c r="O68" s="24">
        <v>7.48</v>
      </c>
      <c r="P68" s="32">
        <v>7.49</v>
      </c>
    </row>
    <row r="69" spans="1:16" x14ac:dyDescent="0.25">
      <c r="A69" s="9">
        <v>45224</v>
      </c>
      <c r="B69" s="9">
        <v>45226</v>
      </c>
      <c r="C69" s="9">
        <f t="shared" si="6"/>
        <v>45254</v>
      </c>
      <c r="D69" s="10">
        <f t="shared" si="7"/>
        <v>35</v>
      </c>
      <c r="E69" s="11">
        <v>28</v>
      </c>
      <c r="F69" s="10"/>
      <c r="G69" s="10">
        <v>400000</v>
      </c>
      <c r="H69" s="10">
        <v>315000</v>
      </c>
      <c r="I69" s="10">
        <v>4</v>
      </c>
      <c r="J69" s="10">
        <v>2</v>
      </c>
      <c r="K69" s="12">
        <v>7.5812499999999998</v>
      </c>
      <c r="L69" s="12">
        <v>7.5</v>
      </c>
      <c r="M69" s="12">
        <v>7.75</v>
      </c>
      <c r="N69" s="12">
        <v>7.538095238095238</v>
      </c>
      <c r="O69" s="25">
        <v>7.5</v>
      </c>
      <c r="P69" s="33">
        <v>7.55</v>
      </c>
    </row>
    <row r="70" spans="1:16" x14ac:dyDescent="0.25">
      <c r="A70" s="9">
        <v>45224</v>
      </c>
      <c r="B70" s="9">
        <v>45226</v>
      </c>
      <c r="C70" s="9">
        <f t="shared" si="6"/>
        <v>45282</v>
      </c>
      <c r="D70" s="10">
        <f t="shared" si="7"/>
        <v>63</v>
      </c>
      <c r="E70" s="11">
        <v>56</v>
      </c>
      <c r="F70" s="10"/>
      <c r="G70" s="10">
        <v>35000</v>
      </c>
      <c r="H70" s="10">
        <v>30000</v>
      </c>
      <c r="I70" s="10">
        <v>2</v>
      </c>
      <c r="J70" s="10">
        <v>1</v>
      </c>
      <c r="K70" s="12">
        <v>7.7914285714285718</v>
      </c>
      <c r="L70" s="12">
        <v>7.74</v>
      </c>
      <c r="M70" s="12">
        <v>8.1</v>
      </c>
      <c r="N70" s="12">
        <v>7.74</v>
      </c>
      <c r="O70" s="25">
        <v>7.74</v>
      </c>
      <c r="P70" s="33">
        <v>7.74</v>
      </c>
    </row>
    <row r="71" spans="1:16" x14ac:dyDescent="0.25">
      <c r="A71" s="9">
        <v>45224</v>
      </c>
      <c r="B71" s="9">
        <v>45226</v>
      </c>
      <c r="C71" s="9">
        <f t="shared" si="6"/>
        <v>45317</v>
      </c>
      <c r="D71" s="10">
        <f t="shared" si="7"/>
        <v>91</v>
      </c>
      <c r="E71" s="11">
        <v>91</v>
      </c>
      <c r="F71" s="10"/>
      <c r="G71" s="10">
        <v>140000</v>
      </c>
      <c r="H71" s="10">
        <v>140000</v>
      </c>
      <c r="I71" s="10">
        <v>4</v>
      </c>
      <c r="J71" s="10">
        <v>4</v>
      </c>
      <c r="K71" s="12">
        <v>7.555714285714286</v>
      </c>
      <c r="L71" s="12">
        <v>7.5</v>
      </c>
      <c r="M71" s="12">
        <v>7.76</v>
      </c>
      <c r="N71" s="12">
        <v>7.555714285714286</v>
      </c>
      <c r="O71" s="25">
        <v>7.5</v>
      </c>
      <c r="P71" s="33">
        <v>7.76</v>
      </c>
    </row>
    <row r="72" spans="1:16" x14ac:dyDescent="0.25">
      <c r="A72" s="9">
        <v>45224</v>
      </c>
      <c r="B72" s="9">
        <v>45226</v>
      </c>
      <c r="C72" s="9">
        <f t="shared" si="6"/>
        <v>45408</v>
      </c>
      <c r="D72" s="10">
        <f t="shared" si="7"/>
        <v>182</v>
      </c>
      <c r="E72" s="11">
        <v>182</v>
      </c>
      <c r="F72" s="10"/>
      <c r="G72" s="10">
        <v>170000</v>
      </c>
      <c r="H72" s="10">
        <v>170000</v>
      </c>
      <c r="I72" s="10">
        <v>3</v>
      </c>
      <c r="J72" s="10">
        <v>3</v>
      </c>
      <c r="K72" s="12">
        <v>7.5764705882352938</v>
      </c>
      <c r="L72" s="12">
        <v>7.55</v>
      </c>
      <c r="M72" s="12">
        <v>7.65</v>
      </c>
      <c r="N72" s="12">
        <v>7.5764705882352938</v>
      </c>
      <c r="O72" s="25">
        <v>7.55</v>
      </c>
      <c r="P72" s="33">
        <v>7.65</v>
      </c>
    </row>
    <row r="73" spans="1:16" x14ac:dyDescent="0.25">
      <c r="A73" s="9">
        <v>45224</v>
      </c>
      <c r="B73" s="9">
        <v>45226</v>
      </c>
      <c r="C73" s="9">
        <f t="shared" si="6"/>
        <v>45590</v>
      </c>
      <c r="D73" s="10">
        <f t="shared" si="7"/>
        <v>365</v>
      </c>
      <c r="E73" s="11">
        <v>364</v>
      </c>
      <c r="F73" s="10"/>
      <c r="G73" s="10">
        <v>697500</v>
      </c>
      <c r="H73" s="10">
        <v>652500</v>
      </c>
      <c r="I73" s="10">
        <v>10</v>
      </c>
      <c r="J73" s="10">
        <v>8</v>
      </c>
      <c r="K73" s="12">
        <v>7.5854480286738353</v>
      </c>
      <c r="L73" s="12">
        <v>7.49</v>
      </c>
      <c r="M73" s="12">
        <v>7.7</v>
      </c>
      <c r="N73" s="12">
        <v>7.5775478927203066</v>
      </c>
      <c r="O73" s="25">
        <v>7.49</v>
      </c>
      <c r="P73" s="33">
        <v>7.6</v>
      </c>
    </row>
    <row r="74" spans="1:16" x14ac:dyDescent="0.25">
      <c r="A74" s="9">
        <v>45224</v>
      </c>
      <c r="B74" s="9">
        <v>45226</v>
      </c>
      <c r="C74" s="9">
        <f t="shared" si="6"/>
        <v>45772</v>
      </c>
      <c r="D74" s="10">
        <f t="shared" si="7"/>
        <v>546</v>
      </c>
      <c r="E74" s="11">
        <v>546</v>
      </c>
      <c r="F74" s="10"/>
      <c r="G74" s="10">
        <v>795000</v>
      </c>
      <c r="H74" s="10">
        <v>245000</v>
      </c>
      <c r="I74" s="10">
        <v>10</v>
      </c>
      <c r="J74" s="10">
        <v>4</v>
      </c>
      <c r="K74" s="12">
        <v>7.3725786163522011</v>
      </c>
      <c r="L74" s="12">
        <v>7.19</v>
      </c>
      <c r="M74" s="12">
        <v>7.65</v>
      </c>
      <c r="N74" s="12">
        <v>7.237551020408163</v>
      </c>
      <c r="O74" s="25">
        <v>7.19</v>
      </c>
      <c r="P74" s="33">
        <v>7.36</v>
      </c>
    </row>
    <row r="75" spans="1:16" x14ac:dyDescent="0.25">
      <c r="A75" s="5">
        <v>45253</v>
      </c>
      <c r="B75" s="5">
        <v>45254</v>
      </c>
      <c r="C75" s="5">
        <f t="shared" ref="C75:C86" si="8">+B75+E75</f>
        <v>45282</v>
      </c>
      <c r="D75" s="6">
        <f t="shared" si="7"/>
        <v>35</v>
      </c>
      <c r="E75" s="7">
        <v>28</v>
      </c>
      <c r="F75" s="6"/>
      <c r="G75" s="6">
        <v>155000</v>
      </c>
      <c r="H75" s="6">
        <v>50000</v>
      </c>
      <c r="I75" s="6">
        <v>3</v>
      </c>
      <c r="J75" s="6">
        <v>2</v>
      </c>
      <c r="K75" s="8">
        <v>7.0661290322580648</v>
      </c>
      <c r="L75" s="8">
        <v>7.05</v>
      </c>
      <c r="M75" s="8">
        <v>7.55</v>
      </c>
      <c r="N75" s="8">
        <v>7.05</v>
      </c>
      <c r="O75" s="24">
        <v>7.05</v>
      </c>
      <c r="P75" s="32">
        <v>7.05</v>
      </c>
    </row>
    <row r="76" spans="1:16" x14ac:dyDescent="0.25">
      <c r="A76" s="5">
        <v>45253</v>
      </c>
      <c r="B76" s="5">
        <v>45254</v>
      </c>
      <c r="C76" s="5">
        <f t="shared" si="8"/>
        <v>45317</v>
      </c>
      <c r="D76" s="6">
        <f t="shared" si="7"/>
        <v>63</v>
      </c>
      <c r="E76" s="7">
        <v>63</v>
      </c>
      <c r="F76" s="6"/>
      <c r="G76" s="6">
        <v>5000</v>
      </c>
      <c r="H76" s="6"/>
      <c r="I76" s="6">
        <v>1</v>
      </c>
      <c r="J76" s="6"/>
      <c r="K76" s="8">
        <v>7.75</v>
      </c>
      <c r="L76" s="8">
        <v>7.75</v>
      </c>
      <c r="M76" s="8">
        <v>7.75</v>
      </c>
      <c r="N76" s="8"/>
      <c r="O76" s="24"/>
      <c r="P76" s="32"/>
    </row>
    <row r="77" spans="1:16" x14ac:dyDescent="0.25">
      <c r="A77" s="5">
        <v>45253</v>
      </c>
      <c r="B77" s="5">
        <v>45254</v>
      </c>
      <c r="C77" s="5">
        <f t="shared" si="8"/>
        <v>45345</v>
      </c>
      <c r="D77" s="6">
        <f t="shared" si="7"/>
        <v>91</v>
      </c>
      <c r="E77" s="7">
        <v>91</v>
      </c>
      <c r="F77" s="6"/>
      <c r="G77" s="6">
        <v>134000</v>
      </c>
      <c r="H77" s="6"/>
      <c r="I77" s="6">
        <v>1</v>
      </c>
      <c r="J77" s="6"/>
      <c r="K77" s="8">
        <v>7.4</v>
      </c>
      <c r="L77" s="8">
        <v>7.4</v>
      </c>
      <c r="M77" s="8">
        <v>7.4</v>
      </c>
      <c r="N77" s="8"/>
      <c r="O77" s="24"/>
      <c r="P77" s="32"/>
    </row>
    <row r="78" spans="1:16" x14ac:dyDescent="0.25">
      <c r="A78" s="5">
        <v>45253</v>
      </c>
      <c r="B78" s="5">
        <v>45254</v>
      </c>
      <c r="C78" s="5">
        <f t="shared" si="8"/>
        <v>45443</v>
      </c>
      <c r="D78" s="6">
        <f t="shared" si="7"/>
        <v>182</v>
      </c>
      <c r="E78" s="7">
        <v>189</v>
      </c>
      <c r="F78" s="6"/>
      <c r="G78" s="6">
        <v>50000</v>
      </c>
      <c r="H78" s="6">
        <v>20000</v>
      </c>
      <c r="I78" s="6">
        <v>5</v>
      </c>
      <c r="J78" s="6">
        <v>1</v>
      </c>
      <c r="K78" s="8">
        <v>7.37</v>
      </c>
      <c r="L78" s="8">
        <v>7.15</v>
      </c>
      <c r="M78" s="8">
        <v>7.6</v>
      </c>
      <c r="N78" s="8">
        <v>7.15</v>
      </c>
      <c r="O78" s="24">
        <v>7.15</v>
      </c>
      <c r="P78" s="32">
        <v>7.15</v>
      </c>
    </row>
    <row r="79" spans="1:16" x14ac:dyDescent="0.25">
      <c r="A79" s="5">
        <v>45253</v>
      </c>
      <c r="B79" s="5">
        <v>45254</v>
      </c>
      <c r="C79" s="5">
        <f t="shared" si="8"/>
        <v>45625</v>
      </c>
      <c r="D79" s="6">
        <f t="shared" si="7"/>
        <v>365</v>
      </c>
      <c r="E79" s="7">
        <v>371</v>
      </c>
      <c r="F79" s="6"/>
      <c r="G79" s="6">
        <v>280000</v>
      </c>
      <c r="H79" s="6">
        <v>100000</v>
      </c>
      <c r="I79" s="6">
        <v>7</v>
      </c>
      <c r="J79" s="6">
        <v>4</v>
      </c>
      <c r="K79" s="8">
        <v>7.0366071428571431</v>
      </c>
      <c r="L79" s="8">
        <v>7</v>
      </c>
      <c r="M79" s="8">
        <v>7.35</v>
      </c>
      <c r="N79" s="8">
        <v>7</v>
      </c>
      <c r="O79" s="24">
        <v>7</v>
      </c>
      <c r="P79" s="32">
        <v>7</v>
      </c>
    </row>
    <row r="80" spans="1:16" x14ac:dyDescent="0.25">
      <c r="A80" s="5">
        <v>45253</v>
      </c>
      <c r="B80" s="5">
        <v>45254</v>
      </c>
      <c r="C80" s="5">
        <f t="shared" si="8"/>
        <v>45807</v>
      </c>
      <c r="D80" s="6">
        <f t="shared" si="7"/>
        <v>546</v>
      </c>
      <c r="E80" s="7">
        <v>553</v>
      </c>
      <c r="F80" s="6"/>
      <c r="G80" s="6">
        <v>325000</v>
      </c>
      <c r="H80" s="6">
        <v>240000</v>
      </c>
      <c r="I80" s="6">
        <v>5</v>
      </c>
      <c r="J80" s="6">
        <v>2</v>
      </c>
      <c r="K80" s="8">
        <v>6.7089230769230772</v>
      </c>
      <c r="L80" s="8">
        <v>6.57</v>
      </c>
      <c r="M80" s="8">
        <v>7</v>
      </c>
      <c r="N80" s="8">
        <v>6.6083333333333334</v>
      </c>
      <c r="O80" s="24">
        <v>6.57</v>
      </c>
      <c r="P80" s="32">
        <v>6.8</v>
      </c>
    </row>
    <row r="81" spans="1:16" x14ac:dyDescent="0.25">
      <c r="A81" s="9">
        <v>45281</v>
      </c>
      <c r="B81" s="9">
        <v>45282</v>
      </c>
      <c r="C81" s="9">
        <f t="shared" si="8"/>
        <v>45317</v>
      </c>
      <c r="D81" s="10">
        <v>35</v>
      </c>
      <c r="E81" s="11">
        <v>35</v>
      </c>
      <c r="F81" s="10"/>
      <c r="G81" s="10">
        <v>10000</v>
      </c>
      <c r="H81" s="10">
        <v>5000</v>
      </c>
      <c r="I81" s="10">
        <v>2</v>
      </c>
      <c r="J81" s="10">
        <v>1</v>
      </c>
      <c r="K81" s="12">
        <v>6.7249999999999996</v>
      </c>
      <c r="L81" s="12">
        <v>6.5</v>
      </c>
      <c r="M81" s="12">
        <v>6.95</v>
      </c>
      <c r="N81" s="12">
        <v>6.5</v>
      </c>
      <c r="O81" s="25">
        <v>6.5</v>
      </c>
      <c r="P81" s="33">
        <v>6.5</v>
      </c>
    </row>
    <row r="82" spans="1:16" x14ac:dyDescent="0.25">
      <c r="A82" s="9">
        <v>45281</v>
      </c>
      <c r="B82" s="9">
        <v>45282</v>
      </c>
      <c r="C82" s="9">
        <f t="shared" si="8"/>
        <v>45345</v>
      </c>
      <c r="D82" s="10">
        <v>63</v>
      </c>
      <c r="E82" s="11">
        <v>63</v>
      </c>
      <c r="F82" s="10"/>
      <c r="G82" s="10">
        <v>10000</v>
      </c>
      <c r="H82" s="10">
        <v>5000</v>
      </c>
      <c r="I82" s="10">
        <v>2</v>
      </c>
      <c r="J82" s="10">
        <v>1</v>
      </c>
      <c r="K82" s="12">
        <v>6.7750000000000004</v>
      </c>
      <c r="L82" s="12">
        <v>6.55</v>
      </c>
      <c r="M82" s="12">
        <v>7</v>
      </c>
      <c r="N82" s="12">
        <v>6.55</v>
      </c>
      <c r="O82" s="25">
        <v>6.55</v>
      </c>
      <c r="P82" s="33">
        <v>6.55</v>
      </c>
    </row>
    <row r="83" spans="1:16" x14ac:dyDescent="0.25">
      <c r="A83" s="9">
        <v>45281</v>
      </c>
      <c r="B83" s="9">
        <v>45282</v>
      </c>
      <c r="C83" s="9">
        <f t="shared" si="8"/>
        <v>45380</v>
      </c>
      <c r="D83" s="10">
        <v>91</v>
      </c>
      <c r="E83" s="11">
        <v>98</v>
      </c>
      <c r="F83" s="10"/>
      <c r="G83" s="10">
        <v>130000</v>
      </c>
      <c r="H83" s="10">
        <v>130000</v>
      </c>
      <c r="I83" s="10">
        <v>2</v>
      </c>
      <c r="J83" s="10">
        <v>2</v>
      </c>
      <c r="K83" s="12">
        <v>6.523076923076923</v>
      </c>
      <c r="L83" s="12">
        <v>6.5</v>
      </c>
      <c r="M83" s="12">
        <v>6.6</v>
      </c>
      <c r="N83" s="12">
        <v>6.523076923076923</v>
      </c>
      <c r="O83" s="25">
        <v>6.5</v>
      </c>
      <c r="P83" s="33">
        <v>6.6</v>
      </c>
    </row>
    <row r="84" spans="1:16" x14ac:dyDescent="0.25">
      <c r="A84" s="9">
        <v>45281</v>
      </c>
      <c r="B84" s="9">
        <v>45282</v>
      </c>
      <c r="C84" s="9">
        <f t="shared" si="8"/>
        <v>45471</v>
      </c>
      <c r="D84" s="10">
        <v>182</v>
      </c>
      <c r="E84" s="11">
        <v>189</v>
      </c>
      <c r="F84" s="10"/>
      <c r="G84" s="10"/>
      <c r="H84" s="10"/>
      <c r="I84" s="10"/>
      <c r="J84" s="10"/>
      <c r="K84" s="12"/>
      <c r="L84" s="12"/>
      <c r="M84" s="12"/>
      <c r="N84" s="12"/>
      <c r="O84" s="25"/>
      <c r="P84" s="33"/>
    </row>
    <row r="85" spans="1:16" x14ac:dyDescent="0.25">
      <c r="A85" s="9">
        <v>45281</v>
      </c>
      <c r="B85" s="9">
        <v>45282</v>
      </c>
      <c r="C85" s="9">
        <f t="shared" si="8"/>
        <v>45653</v>
      </c>
      <c r="D85" s="10">
        <v>365</v>
      </c>
      <c r="E85" s="11">
        <v>371</v>
      </c>
      <c r="F85" s="10"/>
      <c r="G85" s="10">
        <v>80000</v>
      </c>
      <c r="H85" s="10">
        <v>10000</v>
      </c>
      <c r="I85" s="10">
        <v>4</v>
      </c>
      <c r="J85" s="10">
        <v>1</v>
      </c>
      <c r="K85" s="12">
        <v>6.7874999999999996</v>
      </c>
      <c r="L85" s="12">
        <v>6.7</v>
      </c>
      <c r="M85" s="12">
        <v>6.9</v>
      </c>
      <c r="N85" s="12">
        <v>6.7</v>
      </c>
      <c r="O85" s="25">
        <v>6.7</v>
      </c>
      <c r="P85" s="33">
        <v>6.7</v>
      </c>
    </row>
    <row r="86" spans="1:16" x14ac:dyDescent="0.25">
      <c r="A86" s="9">
        <v>45281</v>
      </c>
      <c r="B86" s="9">
        <v>45282</v>
      </c>
      <c r="C86" s="9">
        <f t="shared" si="8"/>
        <v>45835</v>
      </c>
      <c r="D86" s="10">
        <v>546</v>
      </c>
      <c r="E86" s="11">
        <v>553</v>
      </c>
      <c r="F86" s="10"/>
      <c r="G86" s="10">
        <v>50000</v>
      </c>
      <c r="H86" s="10">
        <v>10000</v>
      </c>
      <c r="I86" s="10">
        <v>2</v>
      </c>
      <c r="J86" s="10">
        <v>1</v>
      </c>
      <c r="K86" s="12">
        <v>6.86</v>
      </c>
      <c r="L86" s="12">
        <v>6.7</v>
      </c>
      <c r="M86" s="12">
        <v>6.9</v>
      </c>
      <c r="N86" s="12">
        <v>6.7</v>
      </c>
      <c r="O86" s="25">
        <v>6.7</v>
      </c>
      <c r="P86" s="33">
        <v>6.7</v>
      </c>
    </row>
    <row r="88" spans="1:16" x14ac:dyDescent="0.25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8"/>
  <sheetViews>
    <sheetView showGridLines="0" zoomScale="90" zoomScaleNormal="90" workbookViewId="0">
      <pane ySplit="14" topLeftCell="A71" activePane="bottomLeft" state="frozen"/>
      <selection activeCell="R74" sqref="R74"/>
      <selection pane="bottomLeft" activeCell="A81" sqref="A81:XFD86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6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hidden="1" customHeight="1" x14ac:dyDescent="0.4">
      <c r="A11" s="54" t="s">
        <v>27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hidden="1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44587</v>
      </c>
      <c r="B15" s="5">
        <v>44589</v>
      </c>
      <c r="C15" s="5">
        <f t="shared" ref="C15:C20" si="0">+B15+E15</f>
        <v>44617</v>
      </c>
      <c r="D15" s="6">
        <f t="shared" ref="D15:D20" si="1">+IF(E15&lt;49,35,IF(E15&lt;77,63,IF(E15&lt;136,91,IF(E15&lt;273,182,IF(E15&lt;455,365,546)))))</f>
        <v>35</v>
      </c>
      <c r="E15" s="7">
        <v>28</v>
      </c>
      <c r="F15" s="6">
        <v>0</v>
      </c>
      <c r="G15" s="6">
        <v>1160000</v>
      </c>
      <c r="H15" s="6">
        <v>1160000</v>
      </c>
      <c r="I15" s="6">
        <v>7</v>
      </c>
      <c r="J15" s="6">
        <v>7</v>
      </c>
      <c r="K15" s="8">
        <v>5.5840086206896551</v>
      </c>
      <c r="L15" s="8">
        <v>5.4</v>
      </c>
      <c r="M15" s="8">
        <v>5.77</v>
      </c>
      <c r="N15" s="8">
        <v>5.5840086206896551</v>
      </c>
      <c r="O15" s="24">
        <v>5.4</v>
      </c>
      <c r="P15" s="32">
        <v>5.77</v>
      </c>
    </row>
    <row r="16" spans="1:16" x14ac:dyDescent="0.25">
      <c r="A16" s="5">
        <v>44587</v>
      </c>
      <c r="B16" s="5">
        <v>44589</v>
      </c>
      <c r="C16" s="5">
        <f t="shared" si="0"/>
        <v>44645</v>
      </c>
      <c r="D16" s="6">
        <f t="shared" si="1"/>
        <v>63</v>
      </c>
      <c r="E16" s="7">
        <v>56</v>
      </c>
      <c r="F16" s="6">
        <v>0</v>
      </c>
      <c r="G16" s="6">
        <v>1350000</v>
      </c>
      <c r="H16" s="6">
        <v>1350000</v>
      </c>
      <c r="I16" s="6">
        <v>7</v>
      </c>
      <c r="J16" s="6">
        <v>7</v>
      </c>
      <c r="K16" s="8">
        <v>6.2844074074074072</v>
      </c>
      <c r="L16" s="8">
        <v>5.95</v>
      </c>
      <c r="M16" s="8">
        <v>6.42</v>
      </c>
      <c r="N16" s="8">
        <v>6.2844074074074072</v>
      </c>
      <c r="O16" s="24">
        <v>5.95</v>
      </c>
      <c r="P16" s="32">
        <v>6.42</v>
      </c>
    </row>
    <row r="17" spans="1:16" x14ac:dyDescent="0.25">
      <c r="A17" s="5">
        <v>44587</v>
      </c>
      <c r="B17" s="5">
        <v>44589</v>
      </c>
      <c r="C17" s="5">
        <f t="shared" si="0"/>
        <v>44680</v>
      </c>
      <c r="D17" s="6">
        <f t="shared" si="1"/>
        <v>91</v>
      </c>
      <c r="E17" s="7">
        <v>91</v>
      </c>
      <c r="F17" s="6">
        <v>0</v>
      </c>
      <c r="G17" s="6">
        <v>660000</v>
      </c>
      <c r="H17" s="6">
        <v>660000</v>
      </c>
      <c r="I17" s="6">
        <v>8</v>
      </c>
      <c r="J17" s="6">
        <v>8</v>
      </c>
      <c r="K17" s="8">
        <v>5.9340909090909095</v>
      </c>
      <c r="L17" s="8">
        <v>5.7</v>
      </c>
      <c r="M17" s="8">
        <v>6.45</v>
      </c>
      <c r="N17" s="8">
        <v>5.9340909090909095</v>
      </c>
      <c r="O17" s="24">
        <v>5.7</v>
      </c>
      <c r="P17" s="32">
        <v>6.45</v>
      </c>
    </row>
    <row r="18" spans="1:16" x14ac:dyDescent="0.25">
      <c r="A18" s="5">
        <v>44587</v>
      </c>
      <c r="B18" s="5">
        <v>44589</v>
      </c>
      <c r="C18" s="5">
        <f t="shared" si="0"/>
        <v>44771</v>
      </c>
      <c r="D18" s="6">
        <f t="shared" si="1"/>
        <v>182</v>
      </c>
      <c r="E18" s="7">
        <v>182</v>
      </c>
      <c r="F18" s="6">
        <v>0</v>
      </c>
      <c r="G18" s="6">
        <v>510000</v>
      </c>
      <c r="H18" s="6">
        <v>510000</v>
      </c>
      <c r="I18" s="6">
        <v>8</v>
      </c>
      <c r="J18" s="6">
        <v>8</v>
      </c>
      <c r="K18" s="8">
        <v>6.7621568627450976</v>
      </c>
      <c r="L18" s="8">
        <v>6.65</v>
      </c>
      <c r="M18" s="8">
        <v>7.12</v>
      </c>
      <c r="N18" s="8">
        <v>6.7621568627450976</v>
      </c>
      <c r="O18" s="24">
        <v>6.65</v>
      </c>
      <c r="P18" s="32">
        <v>7.12</v>
      </c>
    </row>
    <row r="19" spans="1:16" x14ac:dyDescent="0.25">
      <c r="A19" s="5">
        <v>44587</v>
      </c>
      <c r="B19" s="5">
        <v>44589</v>
      </c>
      <c r="C19" s="5">
        <f t="shared" si="0"/>
        <v>44953</v>
      </c>
      <c r="D19" s="6">
        <f t="shared" si="1"/>
        <v>365</v>
      </c>
      <c r="E19" s="7">
        <v>364</v>
      </c>
      <c r="F19" s="6">
        <v>0</v>
      </c>
      <c r="G19" s="6">
        <v>505000</v>
      </c>
      <c r="H19" s="6">
        <v>505000</v>
      </c>
      <c r="I19" s="6">
        <v>10</v>
      </c>
      <c r="J19" s="6">
        <v>10</v>
      </c>
      <c r="K19" s="8">
        <v>7.0549504950495052</v>
      </c>
      <c r="L19" s="8">
        <v>6.9</v>
      </c>
      <c r="M19" s="8">
        <v>7.5</v>
      </c>
      <c r="N19" s="8">
        <v>7.0549504950495052</v>
      </c>
      <c r="O19" s="24">
        <v>6.9</v>
      </c>
      <c r="P19" s="32">
        <v>7.5</v>
      </c>
    </row>
    <row r="20" spans="1:16" x14ac:dyDescent="0.25">
      <c r="A20" s="5">
        <v>44587</v>
      </c>
      <c r="B20" s="5">
        <v>44589</v>
      </c>
      <c r="C20" s="5">
        <f t="shared" si="0"/>
        <v>45135</v>
      </c>
      <c r="D20" s="6">
        <f t="shared" si="1"/>
        <v>546</v>
      </c>
      <c r="E20" s="7">
        <v>546</v>
      </c>
      <c r="F20" s="6">
        <v>0</v>
      </c>
      <c r="G20" s="6">
        <v>2456500</v>
      </c>
      <c r="H20" s="6">
        <v>2456500</v>
      </c>
      <c r="I20" s="6">
        <v>20</v>
      </c>
      <c r="J20" s="6">
        <v>20</v>
      </c>
      <c r="K20" s="8">
        <v>7.5205169957256262</v>
      </c>
      <c r="L20" s="8">
        <v>7</v>
      </c>
      <c r="M20" s="8">
        <v>8</v>
      </c>
      <c r="N20" s="8">
        <v>7.5205169957256262</v>
      </c>
      <c r="O20" s="24">
        <v>7</v>
      </c>
      <c r="P20" s="32">
        <v>8</v>
      </c>
    </row>
    <row r="21" spans="1:16" x14ac:dyDescent="0.25">
      <c r="A21" s="9">
        <v>44615</v>
      </c>
      <c r="B21" s="9">
        <v>44617</v>
      </c>
      <c r="C21" s="9">
        <f t="shared" ref="C21:C32" si="2">+B21+E21</f>
        <v>44645</v>
      </c>
      <c r="D21" s="10">
        <f t="shared" ref="D21:D32" si="3">+IF(E21&lt;49,35,IF(E21&lt;77,63,IF(E21&lt;136,91,IF(E21&lt;273,182,IF(E21&lt;455,365,546)))))</f>
        <v>35</v>
      </c>
      <c r="E21" s="11">
        <v>28</v>
      </c>
      <c r="F21" s="10">
        <v>0</v>
      </c>
      <c r="G21" s="10">
        <v>50000</v>
      </c>
      <c r="H21" s="10">
        <v>50000</v>
      </c>
      <c r="I21" s="10">
        <v>3</v>
      </c>
      <c r="J21" s="10">
        <v>3</v>
      </c>
      <c r="K21" s="12">
        <v>5.9669999999999996</v>
      </c>
      <c r="L21" s="12">
        <v>5.85</v>
      </c>
      <c r="M21" s="12">
        <v>6.02</v>
      </c>
      <c r="N21" s="12">
        <v>5.9669999999999996</v>
      </c>
      <c r="O21" s="25">
        <v>5.85</v>
      </c>
      <c r="P21" s="33">
        <v>6.02</v>
      </c>
    </row>
    <row r="22" spans="1:16" x14ac:dyDescent="0.25">
      <c r="A22" s="9">
        <v>44615</v>
      </c>
      <c r="B22" s="9">
        <v>44617</v>
      </c>
      <c r="C22" s="9">
        <f t="shared" si="2"/>
        <v>44680</v>
      </c>
      <c r="D22" s="10">
        <f t="shared" si="3"/>
        <v>63</v>
      </c>
      <c r="E22" s="11">
        <v>63</v>
      </c>
      <c r="F22" s="10">
        <v>0</v>
      </c>
      <c r="G22" s="10">
        <v>40000</v>
      </c>
      <c r="H22" s="10">
        <v>40000</v>
      </c>
      <c r="I22" s="10">
        <v>3</v>
      </c>
      <c r="J22" s="10">
        <v>3</v>
      </c>
      <c r="K22" s="12">
        <v>6.4562499999999998</v>
      </c>
      <c r="L22" s="12">
        <v>6.4</v>
      </c>
      <c r="M22" s="12">
        <v>6.65</v>
      </c>
      <c r="N22" s="12">
        <v>6.4562499999999998</v>
      </c>
      <c r="O22" s="25">
        <v>6.4</v>
      </c>
      <c r="P22" s="33">
        <v>6.65</v>
      </c>
    </row>
    <row r="23" spans="1:16" x14ac:dyDescent="0.25">
      <c r="A23" s="9">
        <v>44615</v>
      </c>
      <c r="B23" s="9">
        <v>44617</v>
      </c>
      <c r="C23" s="9">
        <f t="shared" si="2"/>
        <v>44708</v>
      </c>
      <c r="D23" s="10">
        <f t="shared" si="3"/>
        <v>91</v>
      </c>
      <c r="E23" s="11">
        <v>91</v>
      </c>
      <c r="F23" s="10">
        <v>0</v>
      </c>
      <c r="G23" s="10">
        <v>200000</v>
      </c>
      <c r="H23" s="10">
        <v>200000</v>
      </c>
      <c r="I23" s="10">
        <v>1</v>
      </c>
      <c r="J23" s="10">
        <v>1</v>
      </c>
      <c r="K23" s="12">
        <v>6.7</v>
      </c>
      <c r="L23" s="12">
        <v>6.7</v>
      </c>
      <c r="M23" s="12">
        <v>6.7</v>
      </c>
      <c r="N23" s="12">
        <v>6.7</v>
      </c>
      <c r="O23" s="25">
        <v>6.7</v>
      </c>
      <c r="P23" s="33">
        <v>6.7</v>
      </c>
    </row>
    <row r="24" spans="1:16" x14ac:dyDescent="0.25">
      <c r="A24" s="9">
        <v>44615</v>
      </c>
      <c r="B24" s="9">
        <v>44617</v>
      </c>
      <c r="C24" s="9">
        <f t="shared" si="2"/>
        <v>44799</v>
      </c>
      <c r="D24" s="10">
        <f t="shared" si="3"/>
        <v>182</v>
      </c>
      <c r="E24" s="11">
        <v>182</v>
      </c>
      <c r="F24" s="10">
        <v>0</v>
      </c>
      <c r="G24" s="10">
        <v>330000</v>
      </c>
      <c r="H24" s="10">
        <v>330000</v>
      </c>
      <c r="I24" s="10">
        <v>2</v>
      </c>
      <c r="J24" s="10">
        <v>2</v>
      </c>
      <c r="K24" s="12">
        <v>7.0363636363636362</v>
      </c>
      <c r="L24" s="12">
        <v>7</v>
      </c>
      <c r="M24" s="12">
        <v>7.4</v>
      </c>
      <c r="N24" s="12">
        <v>7.0363636363636362</v>
      </c>
      <c r="O24" s="25">
        <v>7</v>
      </c>
      <c r="P24" s="33">
        <v>7.4</v>
      </c>
    </row>
    <row r="25" spans="1:16" x14ac:dyDescent="0.25">
      <c r="A25" s="9">
        <v>44615</v>
      </c>
      <c r="B25" s="9">
        <v>44617</v>
      </c>
      <c r="C25" s="9">
        <f t="shared" si="2"/>
        <v>44981</v>
      </c>
      <c r="D25" s="10">
        <f t="shared" si="3"/>
        <v>365</v>
      </c>
      <c r="E25" s="11">
        <v>364</v>
      </c>
      <c r="F25" s="10">
        <v>0</v>
      </c>
      <c r="G25" s="10">
        <v>205000</v>
      </c>
      <c r="H25" s="10">
        <v>205000</v>
      </c>
      <c r="I25" s="10">
        <v>7</v>
      </c>
      <c r="J25" s="10">
        <v>7</v>
      </c>
      <c r="K25" s="12">
        <v>7.6646341463414638</v>
      </c>
      <c r="L25" s="12">
        <v>7.49</v>
      </c>
      <c r="M25" s="12">
        <v>7.85</v>
      </c>
      <c r="N25" s="12">
        <v>7.6646341463414638</v>
      </c>
      <c r="O25" s="25">
        <v>7.49</v>
      </c>
      <c r="P25" s="33">
        <v>7.85</v>
      </c>
    </row>
    <row r="26" spans="1:16" x14ac:dyDescent="0.25">
      <c r="A26" s="9">
        <v>44615</v>
      </c>
      <c r="B26" s="9">
        <v>44617</v>
      </c>
      <c r="C26" s="9">
        <f t="shared" si="2"/>
        <v>45163</v>
      </c>
      <c r="D26" s="10">
        <f t="shared" si="3"/>
        <v>546</v>
      </c>
      <c r="E26" s="11">
        <v>546</v>
      </c>
      <c r="F26" s="10">
        <v>0</v>
      </c>
      <c r="G26" s="10">
        <v>1065000</v>
      </c>
      <c r="H26" s="10">
        <v>1065000</v>
      </c>
      <c r="I26" s="10">
        <v>18</v>
      </c>
      <c r="J26" s="10">
        <v>18</v>
      </c>
      <c r="K26" s="12">
        <v>8.1341784037558682</v>
      </c>
      <c r="L26" s="12">
        <v>7.75</v>
      </c>
      <c r="M26" s="12">
        <v>8.4</v>
      </c>
      <c r="N26" s="12">
        <v>8.1341784037558682</v>
      </c>
      <c r="O26" s="25">
        <v>7.75</v>
      </c>
      <c r="P26" s="33">
        <v>8.4</v>
      </c>
    </row>
    <row r="27" spans="1:16" x14ac:dyDescent="0.25">
      <c r="A27" s="5">
        <v>44643</v>
      </c>
      <c r="B27" s="5">
        <v>44645</v>
      </c>
      <c r="C27" s="5">
        <f t="shared" si="2"/>
        <v>44680</v>
      </c>
      <c r="D27" s="6">
        <f t="shared" si="3"/>
        <v>35</v>
      </c>
      <c r="E27" s="7">
        <v>35</v>
      </c>
      <c r="F27" s="6">
        <v>0</v>
      </c>
      <c r="G27" s="6">
        <v>650000</v>
      </c>
      <c r="H27" s="6">
        <v>650000</v>
      </c>
      <c r="I27" s="6">
        <v>3</v>
      </c>
      <c r="J27" s="6">
        <v>3</v>
      </c>
      <c r="K27" s="8">
        <v>6.59</v>
      </c>
      <c r="L27" s="8">
        <v>6.35</v>
      </c>
      <c r="M27" s="8">
        <v>6.65</v>
      </c>
      <c r="N27" s="8">
        <v>6.59</v>
      </c>
      <c r="O27" s="24">
        <v>6.35</v>
      </c>
      <c r="P27" s="32">
        <v>6.65</v>
      </c>
    </row>
    <row r="28" spans="1:16" x14ac:dyDescent="0.25">
      <c r="A28" s="5">
        <v>44643</v>
      </c>
      <c r="B28" s="5">
        <v>44645</v>
      </c>
      <c r="C28" s="5">
        <f t="shared" si="2"/>
        <v>44708</v>
      </c>
      <c r="D28" s="6">
        <f t="shared" si="3"/>
        <v>63</v>
      </c>
      <c r="E28" s="7">
        <v>63</v>
      </c>
      <c r="F28" s="6">
        <v>0</v>
      </c>
      <c r="G28" s="6">
        <v>565000</v>
      </c>
      <c r="H28" s="6">
        <v>565000</v>
      </c>
      <c r="I28" s="6">
        <v>4</v>
      </c>
      <c r="J28" s="6">
        <v>4</v>
      </c>
      <c r="K28" s="8">
        <v>7.0778761061946902</v>
      </c>
      <c r="L28" s="8">
        <v>6.85</v>
      </c>
      <c r="M28" s="8">
        <v>7.15</v>
      </c>
      <c r="N28" s="8">
        <v>7.0778761061946902</v>
      </c>
      <c r="O28" s="24">
        <v>6.85</v>
      </c>
      <c r="P28" s="32">
        <v>7.15</v>
      </c>
    </row>
    <row r="29" spans="1:16" x14ac:dyDescent="0.25">
      <c r="A29" s="5">
        <v>44643</v>
      </c>
      <c r="B29" s="5">
        <v>44645</v>
      </c>
      <c r="C29" s="5">
        <f t="shared" si="2"/>
        <v>44736</v>
      </c>
      <c r="D29" s="6">
        <f t="shared" si="3"/>
        <v>91</v>
      </c>
      <c r="E29" s="7">
        <v>91</v>
      </c>
      <c r="F29" s="6">
        <v>0</v>
      </c>
      <c r="G29" s="6">
        <v>40000</v>
      </c>
      <c r="H29" s="6">
        <v>35000</v>
      </c>
      <c r="I29" s="6">
        <v>6</v>
      </c>
      <c r="J29" s="6">
        <v>5</v>
      </c>
      <c r="K29" s="8">
        <v>7.1375000000000002</v>
      </c>
      <c r="L29" s="8">
        <v>7</v>
      </c>
      <c r="M29" s="8">
        <v>7.35</v>
      </c>
      <c r="N29" s="8">
        <v>7.1071428571428568</v>
      </c>
      <c r="O29" s="24">
        <v>7</v>
      </c>
      <c r="P29" s="32">
        <v>7.2</v>
      </c>
    </row>
    <row r="30" spans="1:16" x14ac:dyDescent="0.25">
      <c r="A30" s="5">
        <v>44643</v>
      </c>
      <c r="B30" s="5">
        <v>44645</v>
      </c>
      <c r="C30" s="5">
        <f t="shared" si="2"/>
        <v>44834</v>
      </c>
      <c r="D30" s="6">
        <f t="shared" si="3"/>
        <v>182</v>
      </c>
      <c r="E30" s="7">
        <v>189</v>
      </c>
      <c r="F30" s="6">
        <v>0</v>
      </c>
      <c r="G30" s="6">
        <v>140000</v>
      </c>
      <c r="H30" s="6">
        <v>110000</v>
      </c>
      <c r="I30" s="6">
        <v>4</v>
      </c>
      <c r="J30" s="6">
        <v>2</v>
      </c>
      <c r="K30" s="8">
        <v>8.0053571428571431</v>
      </c>
      <c r="L30" s="8">
        <v>7.75</v>
      </c>
      <c r="M30" s="8">
        <v>8.85</v>
      </c>
      <c r="N30" s="8">
        <v>7.7977272727272728</v>
      </c>
      <c r="O30" s="24">
        <v>7.75</v>
      </c>
      <c r="P30" s="32">
        <v>7.8</v>
      </c>
    </row>
    <row r="31" spans="1:16" x14ac:dyDescent="0.25">
      <c r="A31" s="5">
        <v>44643</v>
      </c>
      <c r="B31" s="5">
        <v>44645</v>
      </c>
      <c r="C31" s="5">
        <f t="shared" si="2"/>
        <v>45016</v>
      </c>
      <c r="D31" s="6">
        <f t="shared" si="3"/>
        <v>365</v>
      </c>
      <c r="E31" s="7">
        <v>371</v>
      </c>
      <c r="F31" s="6">
        <v>0</v>
      </c>
      <c r="G31" s="6">
        <v>190000</v>
      </c>
      <c r="H31" s="6">
        <v>180000</v>
      </c>
      <c r="I31" s="6">
        <v>7</v>
      </c>
      <c r="J31" s="6">
        <v>6</v>
      </c>
      <c r="K31" s="8">
        <v>8.0842105263157897</v>
      </c>
      <c r="L31" s="8">
        <v>7.95</v>
      </c>
      <c r="M31" s="8">
        <v>8.6999999999999993</v>
      </c>
      <c r="N31" s="8">
        <v>8.0500000000000007</v>
      </c>
      <c r="O31" s="24">
        <v>7.95</v>
      </c>
      <c r="P31" s="32">
        <v>8.35</v>
      </c>
    </row>
    <row r="32" spans="1:16" x14ac:dyDescent="0.25">
      <c r="A32" s="5">
        <v>44643</v>
      </c>
      <c r="B32" s="5">
        <v>44645</v>
      </c>
      <c r="C32" s="5">
        <f t="shared" si="2"/>
        <v>45191</v>
      </c>
      <c r="D32" s="6">
        <f t="shared" si="3"/>
        <v>546</v>
      </c>
      <c r="E32" s="7">
        <v>546</v>
      </c>
      <c r="F32" s="6">
        <v>0</v>
      </c>
      <c r="G32" s="6">
        <v>597000</v>
      </c>
      <c r="H32" s="6">
        <v>487000</v>
      </c>
      <c r="I32" s="6">
        <v>13</v>
      </c>
      <c r="J32" s="6">
        <v>11</v>
      </c>
      <c r="K32" s="8">
        <v>8.6616415410385255</v>
      </c>
      <c r="L32" s="8">
        <v>8.4</v>
      </c>
      <c r="M32" s="8">
        <v>9.5</v>
      </c>
      <c r="N32" s="8">
        <v>8.4804928131416837</v>
      </c>
      <c r="O32" s="24">
        <v>8.4</v>
      </c>
      <c r="P32" s="32">
        <v>9</v>
      </c>
    </row>
    <row r="33" spans="1:16" x14ac:dyDescent="0.25">
      <c r="A33" s="9">
        <v>44678</v>
      </c>
      <c r="B33" s="9">
        <v>44680</v>
      </c>
      <c r="C33" s="9">
        <f t="shared" ref="C33:C44" si="4">+B33+E33</f>
        <v>44708</v>
      </c>
      <c r="D33" s="10">
        <f t="shared" ref="D33:D44" si="5">+IF(E33&lt;49,35,IF(E33&lt;77,63,IF(E33&lt;136,91,IF(E33&lt;273,182,IF(E33&lt;455,365,546)))))</f>
        <v>35</v>
      </c>
      <c r="E33" s="11">
        <v>28</v>
      </c>
      <c r="F33" s="10">
        <v>0</v>
      </c>
      <c r="G33" s="10">
        <v>85000</v>
      </c>
      <c r="H33" s="10">
        <v>85000</v>
      </c>
      <c r="I33" s="10">
        <v>5</v>
      </c>
      <c r="J33" s="10">
        <v>5</v>
      </c>
      <c r="K33" s="12">
        <v>7.092352941176471</v>
      </c>
      <c r="L33" s="12">
        <v>7.05</v>
      </c>
      <c r="M33" s="12">
        <v>7.15</v>
      </c>
      <c r="N33" s="12">
        <v>7.092352941176471</v>
      </c>
      <c r="O33" s="25">
        <v>7.05</v>
      </c>
      <c r="P33" s="33">
        <v>7.15</v>
      </c>
    </row>
    <row r="34" spans="1:16" x14ac:dyDescent="0.25">
      <c r="A34" s="9">
        <v>44678</v>
      </c>
      <c r="B34" s="9">
        <v>44680</v>
      </c>
      <c r="C34" s="9">
        <f t="shared" si="4"/>
        <v>44736</v>
      </c>
      <c r="D34" s="10">
        <f t="shared" si="5"/>
        <v>63</v>
      </c>
      <c r="E34" s="11">
        <v>56</v>
      </c>
      <c r="F34" s="10">
        <v>0</v>
      </c>
      <c r="G34" s="10">
        <v>425000</v>
      </c>
      <c r="H34" s="10">
        <v>425000</v>
      </c>
      <c r="I34" s="10">
        <v>7</v>
      </c>
      <c r="J34" s="10">
        <v>7</v>
      </c>
      <c r="K34" s="12">
        <v>7.3829411764705881</v>
      </c>
      <c r="L34" s="12">
        <v>7.25</v>
      </c>
      <c r="M34" s="12">
        <v>7.65</v>
      </c>
      <c r="N34" s="12">
        <v>7.3829411764705881</v>
      </c>
      <c r="O34" s="25">
        <v>7.25</v>
      </c>
      <c r="P34" s="33">
        <v>7.65</v>
      </c>
    </row>
    <row r="35" spans="1:16" x14ac:dyDescent="0.25">
      <c r="A35" s="9">
        <v>44678</v>
      </c>
      <c r="B35" s="9">
        <v>44680</v>
      </c>
      <c r="C35" s="9">
        <f t="shared" si="4"/>
        <v>44771</v>
      </c>
      <c r="D35" s="10">
        <f t="shared" si="5"/>
        <v>91</v>
      </c>
      <c r="E35" s="11">
        <v>91</v>
      </c>
      <c r="F35" s="10">
        <v>0</v>
      </c>
      <c r="G35" s="10">
        <v>10000</v>
      </c>
      <c r="H35" s="10">
        <v>10000</v>
      </c>
      <c r="I35" s="10">
        <v>2</v>
      </c>
      <c r="J35" s="10">
        <v>2</v>
      </c>
      <c r="K35" s="12">
        <v>7.35</v>
      </c>
      <c r="L35" s="12">
        <v>6.8</v>
      </c>
      <c r="M35" s="12">
        <v>7.9</v>
      </c>
      <c r="N35" s="12">
        <v>7.35</v>
      </c>
      <c r="O35" s="25">
        <v>6.8</v>
      </c>
      <c r="P35" s="33">
        <v>7.9</v>
      </c>
    </row>
    <row r="36" spans="1:16" x14ac:dyDescent="0.25">
      <c r="A36" s="9">
        <v>44678</v>
      </c>
      <c r="B36" s="9">
        <v>44680</v>
      </c>
      <c r="C36" s="9">
        <f t="shared" si="4"/>
        <v>44862</v>
      </c>
      <c r="D36" s="10">
        <f t="shared" si="5"/>
        <v>182</v>
      </c>
      <c r="E36" s="11">
        <v>182</v>
      </c>
      <c r="F36" s="10">
        <v>0</v>
      </c>
      <c r="G36" s="10">
        <v>182000</v>
      </c>
      <c r="H36" s="10">
        <v>177000</v>
      </c>
      <c r="I36" s="10">
        <v>5</v>
      </c>
      <c r="J36" s="10">
        <v>4</v>
      </c>
      <c r="K36" s="12">
        <v>8.1792857142857152</v>
      </c>
      <c r="L36" s="12">
        <v>8.14</v>
      </c>
      <c r="M36" s="12">
        <v>8.43</v>
      </c>
      <c r="N36" s="12">
        <v>8.1722033898305089</v>
      </c>
      <c r="O36" s="25">
        <v>8.14</v>
      </c>
      <c r="P36" s="33">
        <v>8.3000000000000007</v>
      </c>
    </row>
    <row r="37" spans="1:16" x14ac:dyDescent="0.25">
      <c r="A37" s="9">
        <v>44678</v>
      </c>
      <c r="B37" s="9">
        <v>44680</v>
      </c>
      <c r="C37" s="9">
        <f t="shared" si="4"/>
        <v>45044</v>
      </c>
      <c r="D37" s="10">
        <f t="shared" si="5"/>
        <v>365</v>
      </c>
      <c r="E37" s="11">
        <v>364</v>
      </c>
      <c r="F37" s="10">
        <v>0</v>
      </c>
      <c r="G37" s="10">
        <v>83000</v>
      </c>
      <c r="H37" s="10">
        <v>78000</v>
      </c>
      <c r="I37" s="10">
        <v>4</v>
      </c>
      <c r="J37" s="10">
        <v>3</v>
      </c>
      <c r="K37" s="12">
        <v>8.7580722891566261</v>
      </c>
      <c r="L37" s="12">
        <v>8.6</v>
      </c>
      <c r="M37" s="12">
        <v>8.9499999999999993</v>
      </c>
      <c r="N37" s="12">
        <v>8.7457692307692305</v>
      </c>
      <c r="O37" s="25">
        <v>8.6</v>
      </c>
      <c r="P37" s="33">
        <v>8.85</v>
      </c>
    </row>
    <row r="38" spans="1:16" x14ac:dyDescent="0.25">
      <c r="A38" s="9">
        <v>44678</v>
      </c>
      <c r="B38" s="9">
        <v>44680</v>
      </c>
      <c r="C38" s="9">
        <f t="shared" si="4"/>
        <v>45226</v>
      </c>
      <c r="D38" s="10">
        <f t="shared" si="5"/>
        <v>546</v>
      </c>
      <c r="E38" s="11">
        <v>546</v>
      </c>
      <c r="F38" s="10">
        <v>0</v>
      </c>
      <c r="G38" s="10">
        <v>457000</v>
      </c>
      <c r="H38" s="10">
        <v>452000</v>
      </c>
      <c r="I38" s="10">
        <v>13</v>
      </c>
      <c r="J38" s="10">
        <v>12</v>
      </c>
      <c r="K38" s="12">
        <v>9.1431291028446395</v>
      </c>
      <c r="L38" s="12">
        <v>9</v>
      </c>
      <c r="M38" s="12">
        <v>9.6</v>
      </c>
      <c r="N38" s="12">
        <v>9.1380752212389389</v>
      </c>
      <c r="O38" s="25">
        <v>9</v>
      </c>
      <c r="P38" s="33">
        <v>9.5</v>
      </c>
    </row>
    <row r="39" spans="1:16" x14ac:dyDescent="0.25">
      <c r="A39" s="5">
        <v>44706</v>
      </c>
      <c r="B39" s="5">
        <v>44708</v>
      </c>
      <c r="C39" s="5">
        <f>+B39+E39</f>
        <v>44736</v>
      </c>
      <c r="D39" s="6">
        <f t="shared" si="5"/>
        <v>35</v>
      </c>
      <c r="E39" s="7">
        <v>28</v>
      </c>
      <c r="F39" s="6">
        <v>0</v>
      </c>
      <c r="G39" s="6">
        <v>410000</v>
      </c>
      <c r="H39" s="6">
        <v>400000</v>
      </c>
      <c r="I39" s="6">
        <v>3</v>
      </c>
      <c r="J39" s="6">
        <v>1</v>
      </c>
      <c r="K39" s="8">
        <v>7.5068292682926829</v>
      </c>
      <c r="L39" s="8">
        <v>7.5</v>
      </c>
      <c r="M39" s="8">
        <v>7.96</v>
      </c>
      <c r="N39" s="8">
        <v>7.5</v>
      </c>
      <c r="O39" s="24">
        <v>7.5</v>
      </c>
      <c r="P39" s="32">
        <v>7.5</v>
      </c>
    </row>
    <row r="40" spans="1:16" x14ac:dyDescent="0.25">
      <c r="A40" s="5">
        <v>44706</v>
      </c>
      <c r="B40" s="5">
        <v>44708</v>
      </c>
      <c r="C40" s="5">
        <f t="shared" si="4"/>
        <v>44771</v>
      </c>
      <c r="D40" s="6">
        <f t="shared" si="5"/>
        <v>63</v>
      </c>
      <c r="E40" s="7">
        <v>63</v>
      </c>
      <c r="F40" s="6">
        <v>0</v>
      </c>
      <c r="G40" s="6">
        <v>865000</v>
      </c>
      <c r="H40" s="6">
        <v>710000</v>
      </c>
      <c r="I40" s="6">
        <v>8</v>
      </c>
      <c r="J40" s="6">
        <v>3</v>
      </c>
      <c r="K40" s="8">
        <v>8.0297687861271676</v>
      </c>
      <c r="L40" s="8">
        <v>8</v>
      </c>
      <c r="M40" s="8">
        <v>8.4</v>
      </c>
      <c r="N40" s="8">
        <v>8</v>
      </c>
      <c r="O40" s="24">
        <v>8</v>
      </c>
      <c r="P40" s="32">
        <v>8</v>
      </c>
    </row>
    <row r="41" spans="1:16" x14ac:dyDescent="0.25">
      <c r="A41" s="5">
        <v>44706</v>
      </c>
      <c r="B41" s="5">
        <v>44708</v>
      </c>
      <c r="C41" s="5">
        <f t="shared" si="4"/>
        <v>44799</v>
      </c>
      <c r="D41" s="6">
        <f t="shared" si="5"/>
        <v>91</v>
      </c>
      <c r="E41" s="7">
        <v>91</v>
      </c>
      <c r="F41" s="6">
        <v>0</v>
      </c>
      <c r="G41" s="6">
        <v>180000</v>
      </c>
      <c r="H41" s="6">
        <v>10000</v>
      </c>
      <c r="I41" s="6">
        <v>3</v>
      </c>
      <c r="J41" s="6">
        <v>1</v>
      </c>
      <c r="K41" s="8">
        <v>8.405555555555555</v>
      </c>
      <c r="L41" s="8">
        <v>8.25</v>
      </c>
      <c r="M41" s="8">
        <v>8.9</v>
      </c>
      <c r="N41" s="8">
        <v>8.25</v>
      </c>
      <c r="O41" s="24">
        <v>8.25</v>
      </c>
      <c r="P41" s="32">
        <v>8.25</v>
      </c>
    </row>
    <row r="42" spans="1:16" x14ac:dyDescent="0.25">
      <c r="A42" s="5">
        <v>44706</v>
      </c>
      <c r="B42" s="5">
        <v>44708</v>
      </c>
      <c r="C42" s="5">
        <f t="shared" si="4"/>
        <v>44890</v>
      </c>
      <c r="D42" s="6">
        <f t="shared" si="5"/>
        <v>182</v>
      </c>
      <c r="E42" s="7">
        <v>182</v>
      </c>
      <c r="F42" s="6">
        <v>0</v>
      </c>
      <c r="G42" s="6">
        <v>118500</v>
      </c>
      <c r="H42" s="6">
        <v>13500</v>
      </c>
      <c r="I42" s="6">
        <v>2</v>
      </c>
      <c r="J42" s="6">
        <v>1</v>
      </c>
      <c r="K42" s="8">
        <v>8.6797468354430372</v>
      </c>
      <c r="L42" s="8">
        <v>8.6</v>
      </c>
      <c r="M42" s="8">
        <v>8.69</v>
      </c>
      <c r="N42" s="8">
        <v>8.6</v>
      </c>
      <c r="O42" s="24">
        <v>8.6</v>
      </c>
      <c r="P42" s="32">
        <v>8.6</v>
      </c>
    </row>
    <row r="43" spans="1:16" x14ac:dyDescent="0.25">
      <c r="A43" s="5">
        <v>44706</v>
      </c>
      <c r="B43" s="5">
        <v>44708</v>
      </c>
      <c r="C43" s="5">
        <f t="shared" si="4"/>
        <v>45072</v>
      </c>
      <c r="D43" s="6">
        <f t="shared" si="5"/>
        <v>365</v>
      </c>
      <c r="E43" s="7">
        <v>364</v>
      </c>
      <c r="F43" s="6">
        <v>0</v>
      </c>
      <c r="G43" s="6">
        <v>66250</v>
      </c>
      <c r="H43" s="6">
        <v>66250</v>
      </c>
      <c r="I43" s="6">
        <v>2</v>
      </c>
      <c r="J43" s="6">
        <v>2</v>
      </c>
      <c r="K43" s="8">
        <v>9.1832075471698111</v>
      </c>
      <c r="L43" s="8">
        <v>9.15</v>
      </c>
      <c r="M43" s="8">
        <v>9.19</v>
      </c>
      <c r="N43" s="8">
        <v>9.1832075471698111</v>
      </c>
      <c r="O43" s="24">
        <v>9.15</v>
      </c>
      <c r="P43" s="32">
        <v>9.19</v>
      </c>
    </row>
    <row r="44" spans="1:16" x14ac:dyDescent="0.25">
      <c r="A44" s="5">
        <v>44706</v>
      </c>
      <c r="B44" s="5">
        <v>44708</v>
      </c>
      <c r="C44" s="5">
        <f t="shared" si="4"/>
        <v>45254</v>
      </c>
      <c r="D44" s="6">
        <f t="shared" si="5"/>
        <v>546</v>
      </c>
      <c r="E44" s="7">
        <v>546</v>
      </c>
      <c r="F44" s="6">
        <v>0</v>
      </c>
      <c r="G44" s="6">
        <v>378250</v>
      </c>
      <c r="H44" s="6">
        <v>285750</v>
      </c>
      <c r="I44" s="6">
        <v>9</v>
      </c>
      <c r="J44" s="6">
        <v>4</v>
      </c>
      <c r="K44" s="8">
        <v>9.7257633840052868</v>
      </c>
      <c r="L44" s="8">
        <v>9.5</v>
      </c>
      <c r="M44" s="8">
        <v>10</v>
      </c>
      <c r="N44" s="8">
        <v>9.6579877515310582</v>
      </c>
      <c r="O44" s="24">
        <v>9.5</v>
      </c>
      <c r="P44" s="32">
        <v>9.7899999999999991</v>
      </c>
    </row>
    <row r="45" spans="1:16" x14ac:dyDescent="0.25">
      <c r="A45" s="9">
        <v>44734</v>
      </c>
      <c r="B45" s="9">
        <v>44736</v>
      </c>
      <c r="C45" s="9">
        <f t="shared" ref="C45:C50" si="6">+B45+E45</f>
        <v>44771</v>
      </c>
      <c r="D45" s="10">
        <f t="shared" ref="D45:D56" si="7">+IF(E45&lt;49,35,IF(E45&lt;77,63,IF(E45&lt;136,91,IF(E45&lt;273,182,IF(E45&lt;455,365,546)))))</f>
        <v>35</v>
      </c>
      <c r="E45" s="11">
        <v>35</v>
      </c>
      <c r="F45" s="10">
        <v>0</v>
      </c>
      <c r="G45" s="10">
        <v>190000</v>
      </c>
      <c r="H45" s="10">
        <v>190000</v>
      </c>
      <c r="I45" s="10">
        <v>3</v>
      </c>
      <c r="J45" s="10">
        <v>3</v>
      </c>
      <c r="K45" s="12">
        <v>7.5315789473684207</v>
      </c>
      <c r="L45" s="12">
        <v>7.5</v>
      </c>
      <c r="M45" s="12">
        <v>7.8</v>
      </c>
      <c r="N45" s="12">
        <v>7.5315789473684207</v>
      </c>
      <c r="O45" s="25">
        <v>7.5</v>
      </c>
      <c r="P45" s="33">
        <v>7.8</v>
      </c>
    </row>
    <row r="46" spans="1:16" x14ac:dyDescent="0.25">
      <c r="A46" s="9">
        <v>44734</v>
      </c>
      <c r="B46" s="9">
        <v>44736</v>
      </c>
      <c r="C46" s="9">
        <f t="shared" si="6"/>
        <v>44799</v>
      </c>
      <c r="D46" s="10">
        <f t="shared" si="7"/>
        <v>63</v>
      </c>
      <c r="E46" s="11">
        <v>63</v>
      </c>
      <c r="F46" s="10">
        <v>0</v>
      </c>
      <c r="G46" s="10">
        <v>735000</v>
      </c>
      <c r="H46" s="10">
        <v>240000</v>
      </c>
      <c r="I46" s="10">
        <v>8</v>
      </c>
      <c r="J46" s="10">
        <v>3</v>
      </c>
      <c r="K46" s="12">
        <v>8.2455782312925177</v>
      </c>
      <c r="L46" s="12">
        <v>8</v>
      </c>
      <c r="M46" s="12">
        <v>8.5</v>
      </c>
      <c r="N46" s="12">
        <v>8.0333333333333332</v>
      </c>
      <c r="O46" s="25">
        <v>8</v>
      </c>
      <c r="P46" s="33">
        <v>8.1999999999999993</v>
      </c>
    </row>
    <row r="47" spans="1:16" x14ac:dyDescent="0.25">
      <c r="A47" s="9">
        <v>44734</v>
      </c>
      <c r="B47" s="9">
        <v>44736</v>
      </c>
      <c r="C47" s="9">
        <f t="shared" si="6"/>
        <v>44834</v>
      </c>
      <c r="D47" s="10">
        <f t="shared" si="7"/>
        <v>91</v>
      </c>
      <c r="E47" s="11">
        <v>98</v>
      </c>
      <c r="F47" s="10">
        <v>0</v>
      </c>
      <c r="G47" s="10">
        <v>90100</v>
      </c>
      <c r="H47" s="10">
        <v>90100</v>
      </c>
      <c r="I47" s="10">
        <v>4</v>
      </c>
      <c r="J47" s="10">
        <v>4</v>
      </c>
      <c r="K47" s="12">
        <v>8.4762486126526078</v>
      </c>
      <c r="L47" s="12">
        <v>8.35</v>
      </c>
      <c r="M47" s="12">
        <v>8.6</v>
      </c>
      <c r="N47" s="12">
        <v>8.4762486126526078</v>
      </c>
      <c r="O47" s="25">
        <v>8.35</v>
      </c>
      <c r="P47" s="33">
        <v>8.6</v>
      </c>
    </row>
    <row r="48" spans="1:16" x14ac:dyDescent="0.25">
      <c r="A48" s="9">
        <v>44734</v>
      </c>
      <c r="B48" s="9">
        <v>44736</v>
      </c>
      <c r="C48" s="9">
        <f t="shared" si="6"/>
        <v>44918</v>
      </c>
      <c r="D48" s="10">
        <f t="shared" si="7"/>
        <v>182</v>
      </c>
      <c r="E48" s="11">
        <v>182</v>
      </c>
      <c r="F48" s="10">
        <v>0</v>
      </c>
      <c r="G48" s="10">
        <v>110330</v>
      </c>
      <c r="H48" s="10">
        <v>105330</v>
      </c>
      <c r="I48" s="10">
        <v>4</v>
      </c>
      <c r="J48" s="10">
        <v>3</v>
      </c>
      <c r="K48" s="12">
        <v>8.8818725641258052</v>
      </c>
      <c r="L48" s="12">
        <v>8.85</v>
      </c>
      <c r="M48" s="12">
        <v>9</v>
      </c>
      <c r="N48" s="12">
        <v>8.8762650716794838</v>
      </c>
      <c r="O48" s="25">
        <v>8.85</v>
      </c>
      <c r="P48" s="33">
        <v>8.9</v>
      </c>
    </row>
    <row r="49" spans="1:16" x14ac:dyDescent="0.25">
      <c r="A49" s="9">
        <v>44734</v>
      </c>
      <c r="B49" s="9">
        <v>44736</v>
      </c>
      <c r="C49" s="9">
        <f t="shared" si="6"/>
        <v>45107</v>
      </c>
      <c r="D49" s="10">
        <f t="shared" si="7"/>
        <v>365</v>
      </c>
      <c r="E49" s="11">
        <v>371</v>
      </c>
      <c r="F49" s="10">
        <v>0</v>
      </c>
      <c r="G49" s="10">
        <v>252050</v>
      </c>
      <c r="H49" s="10">
        <v>177050</v>
      </c>
      <c r="I49" s="10">
        <v>8</v>
      </c>
      <c r="J49" s="10">
        <v>4</v>
      </c>
      <c r="K49" s="12">
        <v>9.4696092045229125</v>
      </c>
      <c r="L49" s="12">
        <v>9.4</v>
      </c>
      <c r="M49" s="12">
        <v>9.6</v>
      </c>
      <c r="N49" s="12">
        <v>9.4358373340864166</v>
      </c>
      <c r="O49" s="25">
        <v>9.4</v>
      </c>
      <c r="P49" s="33">
        <v>9.5</v>
      </c>
    </row>
    <row r="50" spans="1:16" x14ac:dyDescent="0.25">
      <c r="A50" s="9">
        <v>44734</v>
      </c>
      <c r="B50" s="9">
        <v>44736</v>
      </c>
      <c r="C50" s="9">
        <f t="shared" si="6"/>
        <v>45282</v>
      </c>
      <c r="D50" s="10">
        <f t="shared" si="7"/>
        <v>546</v>
      </c>
      <c r="E50" s="11">
        <v>546</v>
      </c>
      <c r="F50" s="10">
        <v>0</v>
      </c>
      <c r="G50" s="10">
        <v>850130</v>
      </c>
      <c r="H50" s="10">
        <v>675130</v>
      </c>
      <c r="I50" s="10">
        <v>17</v>
      </c>
      <c r="J50" s="10">
        <v>10</v>
      </c>
      <c r="K50" s="12">
        <v>9.8812228717960782</v>
      </c>
      <c r="L50" s="12">
        <v>9.75</v>
      </c>
      <c r="M50" s="12">
        <v>10.15</v>
      </c>
      <c r="N50" s="12">
        <v>9.8422140921007806</v>
      </c>
      <c r="O50" s="25">
        <v>9.75</v>
      </c>
      <c r="P50" s="33">
        <v>9.9499999999999993</v>
      </c>
    </row>
    <row r="51" spans="1:16" x14ac:dyDescent="0.25">
      <c r="A51" s="5">
        <v>44769</v>
      </c>
      <c r="B51" s="5">
        <v>44771</v>
      </c>
      <c r="C51" s="5">
        <f>+B51+E51</f>
        <v>44799</v>
      </c>
      <c r="D51" s="6">
        <f t="shared" si="7"/>
        <v>35</v>
      </c>
      <c r="E51" s="7">
        <v>28</v>
      </c>
      <c r="F51" s="6">
        <v>0</v>
      </c>
      <c r="G51" s="6">
        <v>302500</v>
      </c>
      <c r="H51" s="6">
        <v>302500</v>
      </c>
      <c r="I51" s="6">
        <v>6</v>
      </c>
      <c r="J51" s="6">
        <v>6</v>
      </c>
      <c r="K51" s="8">
        <v>7.9561983471074385</v>
      </c>
      <c r="L51" s="8">
        <v>7.8</v>
      </c>
      <c r="M51" s="8">
        <v>8.1</v>
      </c>
      <c r="N51" s="8">
        <v>7.9561983471074385</v>
      </c>
      <c r="O51" s="24">
        <v>7.8</v>
      </c>
      <c r="P51" s="32">
        <v>8.1</v>
      </c>
    </row>
    <row r="52" spans="1:16" x14ac:dyDescent="0.25">
      <c r="A52" s="5">
        <v>44769</v>
      </c>
      <c r="B52" s="5">
        <v>44771</v>
      </c>
      <c r="C52" s="5">
        <f t="shared" ref="C52:C62" si="8">+B52+E52</f>
        <v>44834</v>
      </c>
      <c r="D52" s="6">
        <f t="shared" si="7"/>
        <v>63</v>
      </c>
      <c r="E52" s="7">
        <v>63</v>
      </c>
      <c r="F52" s="6">
        <v>0</v>
      </c>
      <c r="G52" s="6">
        <v>922000</v>
      </c>
      <c r="H52" s="6">
        <v>735000</v>
      </c>
      <c r="I52" s="6">
        <v>7</v>
      </c>
      <c r="J52" s="6">
        <v>6</v>
      </c>
      <c r="K52" s="8">
        <v>8.2498373101952271</v>
      </c>
      <c r="L52" s="8">
        <v>8.1999999999999993</v>
      </c>
      <c r="M52" s="8">
        <v>8.5</v>
      </c>
      <c r="N52" s="8">
        <v>8.2289115646258502</v>
      </c>
      <c r="O52" s="24">
        <v>8.1999999999999993</v>
      </c>
      <c r="P52" s="32">
        <v>8.3000000000000007</v>
      </c>
    </row>
    <row r="53" spans="1:16" x14ac:dyDescent="0.25">
      <c r="A53" s="5">
        <v>44769</v>
      </c>
      <c r="B53" s="5">
        <v>44771</v>
      </c>
      <c r="C53" s="5">
        <f t="shared" si="8"/>
        <v>44862</v>
      </c>
      <c r="D53" s="6">
        <f t="shared" si="7"/>
        <v>91</v>
      </c>
      <c r="E53" s="7">
        <v>91</v>
      </c>
      <c r="F53" s="6">
        <v>0</v>
      </c>
      <c r="G53" s="6">
        <v>181000</v>
      </c>
      <c r="H53" s="6">
        <v>141000</v>
      </c>
      <c r="I53" s="6">
        <v>4</v>
      </c>
      <c r="J53" s="6">
        <v>3</v>
      </c>
      <c r="K53" s="8">
        <v>8.6787292817679553</v>
      </c>
      <c r="L53" s="8">
        <v>8.4</v>
      </c>
      <c r="M53" s="8">
        <v>8.9</v>
      </c>
      <c r="N53" s="8">
        <v>8.6159574468085101</v>
      </c>
      <c r="O53" s="24">
        <v>8.4</v>
      </c>
      <c r="P53" s="32">
        <v>8.85</v>
      </c>
    </row>
    <row r="54" spans="1:16" x14ac:dyDescent="0.25">
      <c r="A54" s="5">
        <v>44769</v>
      </c>
      <c r="B54" s="5">
        <v>44771</v>
      </c>
      <c r="C54" s="5">
        <f t="shared" si="8"/>
        <v>44953</v>
      </c>
      <c r="D54" s="6">
        <f t="shared" si="7"/>
        <v>182</v>
      </c>
      <c r="E54" s="7">
        <v>182</v>
      </c>
      <c r="F54" s="6">
        <v>0</v>
      </c>
      <c r="G54" s="6">
        <v>185000</v>
      </c>
      <c r="H54" s="6">
        <v>155000</v>
      </c>
      <c r="I54" s="6">
        <v>6</v>
      </c>
      <c r="J54" s="6">
        <v>5</v>
      </c>
      <c r="K54" s="8">
        <v>9.0597297297297299</v>
      </c>
      <c r="L54" s="8">
        <v>9</v>
      </c>
      <c r="M54" s="8">
        <v>9.15</v>
      </c>
      <c r="N54" s="8">
        <v>9.0422580645161297</v>
      </c>
      <c r="O54" s="24">
        <v>9</v>
      </c>
      <c r="P54" s="32">
        <v>9.1</v>
      </c>
    </row>
    <row r="55" spans="1:16" x14ac:dyDescent="0.25">
      <c r="A55" s="5">
        <v>44769</v>
      </c>
      <c r="B55" s="5">
        <v>44771</v>
      </c>
      <c r="C55" s="5">
        <f t="shared" si="8"/>
        <v>45135</v>
      </c>
      <c r="D55" s="6">
        <f t="shared" si="7"/>
        <v>365</v>
      </c>
      <c r="E55" s="7">
        <v>364</v>
      </c>
      <c r="F55" s="6">
        <v>0</v>
      </c>
      <c r="G55" s="6">
        <v>225000</v>
      </c>
      <c r="H55" s="6">
        <v>200000</v>
      </c>
      <c r="I55" s="6">
        <v>6</v>
      </c>
      <c r="J55" s="6">
        <v>4</v>
      </c>
      <c r="K55" s="8">
        <v>9.5544444444444441</v>
      </c>
      <c r="L55" s="8">
        <v>9.5</v>
      </c>
      <c r="M55" s="8">
        <v>9.75</v>
      </c>
      <c r="N55" s="8">
        <v>9.5299999999999994</v>
      </c>
      <c r="O55" s="24">
        <v>9.5</v>
      </c>
      <c r="P55" s="32">
        <v>9.6</v>
      </c>
    </row>
    <row r="56" spans="1:16" x14ac:dyDescent="0.25">
      <c r="A56" s="5">
        <v>44769</v>
      </c>
      <c r="B56" s="5">
        <v>44771</v>
      </c>
      <c r="C56" s="5">
        <f t="shared" si="8"/>
        <v>45317</v>
      </c>
      <c r="D56" s="6">
        <f t="shared" si="7"/>
        <v>546</v>
      </c>
      <c r="E56" s="7">
        <v>546</v>
      </c>
      <c r="F56" s="6">
        <v>0</v>
      </c>
      <c r="G56" s="6">
        <v>1163000</v>
      </c>
      <c r="H56" s="6">
        <v>833000</v>
      </c>
      <c r="I56" s="6">
        <v>15</v>
      </c>
      <c r="J56" s="6">
        <v>10</v>
      </c>
      <c r="K56" s="8">
        <v>9.8990541702493555</v>
      </c>
      <c r="L56" s="8">
        <v>9.65</v>
      </c>
      <c r="M56" s="8">
        <v>10.199999999999999</v>
      </c>
      <c r="N56" s="8">
        <v>9.8554621848739501</v>
      </c>
      <c r="O56" s="24">
        <v>9.65</v>
      </c>
      <c r="P56" s="32">
        <v>9.9700000000000006</v>
      </c>
    </row>
    <row r="57" spans="1:16" x14ac:dyDescent="0.25">
      <c r="A57" s="9">
        <v>44797</v>
      </c>
      <c r="B57" s="9">
        <v>44799</v>
      </c>
      <c r="C57" s="9">
        <f t="shared" si="8"/>
        <v>44834</v>
      </c>
      <c r="D57" s="10">
        <f t="shared" ref="D57:D68" si="9">+IF(E57&lt;49,35,IF(E57&lt;77,63,IF(E57&lt;136,91,IF(E57&lt;273,182,IF(E57&lt;455,365,546)))))</f>
        <v>35</v>
      </c>
      <c r="E57" s="11">
        <v>35</v>
      </c>
      <c r="F57" s="10"/>
      <c r="G57" s="10">
        <v>220000</v>
      </c>
      <c r="H57" s="10">
        <v>220000</v>
      </c>
      <c r="I57" s="10">
        <v>7</v>
      </c>
      <c r="J57" s="10">
        <v>7</v>
      </c>
      <c r="K57" s="12">
        <v>8.1618181818181821</v>
      </c>
      <c r="L57" s="12">
        <v>8.1</v>
      </c>
      <c r="M57" s="12">
        <v>8.4</v>
      </c>
      <c r="N57" s="12">
        <v>8.1618181818181821</v>
      </c>
      <c r="O57" s="25">
        <v>8.1</v>
      </c>
      <c r="P57" s="33">
        <v>8.4</v>
      </c>
    </row>
    <row r="58" spans="1:16" x14ac:dyDescent="0.25">
      <c r="A58" s="9">
        <v>44797</v>
      </c>
      <c r="B58" s="9">
        <v>44799</v>
      </c>
      <c r="C58" s="9">
        <f t="shared" si="8"/>
        <v>44862</v>
      </c>
      <c r="D58" s="10">
        <f t="shared" si="9"/>
        <v>63</v>
      </c>
      <c r="E58" s="11">
        <v>63</v>
      </c>
      <c r="F58" s="10"/>
      <c r="G58" s="10">
        <v>15000</v>
      </c>
      <c r="H58" s="10">
        <v>15000</v>
      </c>
      <c r="I58" s="10">
        <v>2</v>
      </c>
      <c r="J58" s="10">
        <v>2</v>
      </c>
      <c r="K58" s="12">
        <v>8.3833333333333329</v>
      </c>
      <c r="L58" s="12">
        <v>8.3000000000000007</v>
      </c>
      <c r="M58" s="12">
        <v>8.5500000000000007</v>
      </c>
      <c r="N58" s="12">
        <v>8.3833333333333329</v>
      </c>
      <c r="O58" s="25">
        <v>8.3000000000000007</v>
      </c>
      <c r="P58" s="33">
        <v>8.5500000000000007</v>
      </c>
    </row>
    <row r="59" spans="1:16" x14ac:dyDescent="0.25">
      <c r="A59" s="9">
        <v>44797</v>
      </c>
      <c r="B59" s="9">
        <v>44799</v>
      </c>
      <c r="C59" s="9">
        <f t="shared" si="8"/>
        <v>44890</v>
      </c>
      <c r="D59" s="10">
        <f t="shared" si="9"/>
        <v>91</v>
      </c>
      <c r="E59" s="11">
        <v>91</v>
      </c>
      <c r="F59" s="10"/>
      <c r="G59" s="10">
        <v>223000</v>
      </c>
      <c r="H59" s="10">
        <v>145000</v>
      </c>
      <c r="I59" s="10">
        <v>5</v>
      </c>
      <c r="J59" s="10">
        <v>4</v>
      </c>
      <c r="K59" s="12">
        <v>8.9275784753363236</v>
      </c>
      <c r="L59" s="12">
        <v>8.85</v>
      </c>
      <c r="M59" s="12">
        <v>9.1</v>
      </c>
      <c r="N59" s="12">
        <v>8.9103448275862061</v>
      </c>
      <c r="O59" s="25">
        <v>8.85</v>
      </c>
      <c r="P59" s="33">
        <v>8.9499999999999993</v>
      </c>
    </row>
    <row r="60" spans="1:16" x14ac:dyDescent="0.25">
      <c r="A60" s="9">
        <v>44797</v>
      </c>
      <c r="B60" s="9">
        <v>44799</v>
      </c>
      <c r="C60" s="9">
        <f t="shared" si="8"/>
        <v>44981</v>
      </c>
      <c r="D60" s="10">
        <f t="shared" si="9"/>
        <v>182</v>
      </c>
      <c r="E60" s="11">
        <v>182</v>
      </c>
      <c r="F60" s="10"/>
      <c r="G60" s="10">
        <v>87000</v>
      </c>
      <c r="H60" s="10">
        <v>82000</v>
      </c>
      <c r="I60" s="10">
        <v>3</v>
      </c>
      <c r="J60" s="10">
        <v>2</v>
      </c>
      <c r="K60" s="12">
        <v>9.144252873563218</v>
      </c>
      <c r="L60" s="12">
        <v>9.1</v>
      </c>
      <c r="M60" s="12">
        <v>9.35</v>
      </c>
      <c r="N60" s="12">
        <v>9.13170731707317</v>
      </c>
      <c r="O60" s="25">
        <v>9.1</v>
      </c>
      <c r="P60" s="33">
        <v>9.15</v>
      </c>
    </row>
    <row r="61" spans="1:16" x14ac:dyDescent="0.25">
      <c r="A61" s="9">
        <v>44797</v>
      </c>
      <c r="B61" s="9">
        <v>44799</v>
      </c>
      <c r="C61" s="9">
        <f t="shared" si="8"/>
        <v>45163</v>
      </c>
      <c r="D61" s="10">
        <f t="shared" si="9"/>
        <v>365</v>
      </c>
      <c r="E61" s="11">
        <v>364</v>
      </c>
      <c r="F61" s="10"/>
      <c r="G61" s="10">
        <v>320000</v>
      </c>
      <c r="H61" s="10">
        <v>255000</v>
      </c>
      <c r="I61" s="10">
        <v>7</v>
      </c>
      <c r="J61" s="10">
        <v>2</v>
      </c>
      <c r="K61" s="12">
        <v>9.5832812500000006</v>
      </c>
      <c r="L61" s="12">
        <v>9.5</v>
      </c>
      <c r="M61" s="12">
        <v>9.8800000000000008</v>
      </c>
      <c r="N61" s="12">
        <v>9.5215686274509803</v>
      </c>
      <c r="O61" s="25">
        <v>9.5</v>
      </c>
      <c r="P61" s="33">
        <v>9.6</v>
      </c>
    </row>
    <row r="62" spans="1:16" x14ac:dyDescent="0.25">
      <c r="A62" s="9">
        <v>44797</v>
      </c>
      <c r="B62" s="9">
        <v>44799</v>
      </c>
      <c r="C62" s="9">
        <f t="shared" si="8"/>
        <v>45345</v>
      </c>
      <c r="D62" s="10">
        <f t="shared" si="9"/>
        <v>546</v>
      </c>
      <c r="E62" s="11">
        <v>546</v>
      </c>
      <c r="F62" s="10"/>
      <c r="G62" s="10">
        <v>883250</v>
      </c>
      <c r="H62" s="10">
        <v>713250</v>
      </c>
      <c r="I62" s="10">
        <v>15</v>
      </c>
      <c r="J62" s="10">
        <v>10</v>
      </c>
      <c r="K62" s="12">
        <v>9.8629210302858752</v>
      </c>
      <c r="L62" s="12">
        <v>9.6999999999999993</v>
      </c>
      <c r="M62" s="12">
        <v>10.17</v>
      </c>
      <c r="N62" s="12">
        <v>9.8336137399228889</v>
      </c>
      <c r="O62" s="25">
        <v>9.6999999999999993</v>
      </c>
      <c r="P62" s="33">
        <v>9.9499999999999993</v>
      </c>
    </row>
    <row r="63" spans="1:16" x14ac:dyDescent="0.25">
      <c r="A63" s="5">
        <v>44832</v>
      </c>
      <c r="B63" s="5">
        <v>44834</v>
      </c>
      <c r="C63" s="5">
        <f>+B63+E63</f>
        <v>44862</v>
      </c>
      <c r="D63" s="6">
        <f t="shared" si="9"/>
        <v>35</v>
      </c>
      <c r="E63" s="7">
        <v>28</v>
      </c>
      <c r="F63" s="6"/>
      <c r="G63" s="6">
        <v>430000</v>
      </c>
      <c r="H63" s="6">
        <v>425000</v>
      </c>
      <c r="I63" s="6">
        <v>5</v>
      </c>
      <c r="J63" s="6">
        <v>4</v>
      </c>
      <c r="K63" s="8">
        <v>8.5604651162790706</v>
      </c>
      <c r="L63" s="8">
        <v>8.4</v>
      </c>
      <c r="M63" s="8">
        <v>8.75</v>
      </c>
      <c r="N63" s="8">
        <v>8.5582352941176474</v>
      </c>
      <c r="O63" s="24">
        <v>8.4</v>
      </c>
      <c r="P63" s="32">
        <v>8.6999999999999993</v>
      </c>
    </row>
    <row r="64" spans="1:16" x14ac:dyDescent="0.25">
      <c r="A64" s="5">
        <v>44832</v>
      </c>
      <c r="B64" s="5">
        <v>44834</v>
      </c>
      <c r="C64" s="5">
        <f t="shared" ref="C64:C74" si="10">+B64+E64</f>
        <v>44890</v>
      </c>
      <c r="D64" s="6">
        <f t="shared" si="9"/>
        <v>63</v>
      </c>
      <c r="E64" s="7">
        <v>56</v>
      </c>
      <c r="F64" s="6"/>
      <c r="G64" s="6">
        <v>5000</v>
      </c>
      <c r="H64" s="6">
        <v>5000</v>
      </c>
      <c r="I64" s="6">
        <v>1</v>
      </c>
      <c r="J64" s="6">
        <v>1</v>
      </c>
      <c r="K64" s="8">
        <v>8.65</v>
      </c>
      <c r="L64" s="8">
        <v>8.65</v>
      </c>
      <c r="M64" s="8">
        <v>8.65</v>
      </c>
      <c r="N64" s="8">
        <v>8.65</v>
      </c>
      <c r="O64" s="24">
        <v>8.65</v>
      </c>
      <c r="P64" s="32">
        <v>8.65</v>
      </c>
    </row>
    <row r="65" spans="1:16" x14ac:dyDescent="0.25">
      <c r="A65" s="5">
        <v>44832</v>
      </c>
      <c r="B65" s="5">
        <v>44834</v>
      </c>
      <c r="C65" s="5">
        <f t="shared" si="10"/>
        <v>44918</v>
      </c>
      <c r="D65" s="6">
        <f t="shared" si="9"/>
        <v>91</v>
      </c>
      <c r="E65" s="7">
        <v>84</v>
      </c>
      <c r="F65" s="6"/>
      <c r="G65" s="6"/>
      <c r="H65" s="6"/>
      <c r="I65" s="6"/>
      <c r="J65" s="6"/>
      <c r="K65" s="8"/>
      <c r="L65" s="8"/>
      <c r="M65" s="8"/>
      <c r="N65" s="8"/>
      <c r="O65" s="24"/>
      <c r="P65" s="32"/>
    </row>
    <row r="66" spans="1:16" x14ac:dyDescent="0.25">
      <c r="A66" s="5">
        <v>44832</v>
      </c>
      <c r="B66" s="5">
        <v>44834</v>
      </c>
      <c r="C66" s="5">
        <f t="shared" si="10"/>
        <v>45016</v>
      </c>
      <c r="D66" s="6">
        <f t="shared" si="9"/>
        <v>182</v>
      </c>
      <c r="E66" s="7">
        <v>182</v>
      </c>
      <c r="F66" s="6"/>
      <c r="G66" s="6">
        <v>6000</v>
      </c>
      <c r="H66" s="6">
        <v>6000</v>
      </c>
      <c r="I66" s="6">
        <v>1</v>
      </c>
      <c r="J66" s="6">
        <v>1</v>
      </c>
      <c r="K66" s="8">
        <v>9.1</v>
      </c>
      <c r="L66" s="8">
        <v>9.1</v>
      </c>
      <c r="M66" s="8">
        <v>9.1</v>
      </c>
      <c r="N66" s="8">
        <v>9.1</v>
      </c>
      <c r="O66" s="24">
        <v>9.1</v>
      </c>
      <c r="P66" s="32">
        <v>9.1</v>
      </c>
    </row>
    <row r="67" spans="1:16" x14ac:dyDescent="0.25">
      <c r="A67" s="5">
        <v>44832</v>
      </c>
      <c r="B67" s="5">
        <v>44834</v>
      </c>
      <c r="C67" s="5">
        <f t="shared" si="10"/>
        <v>45191</v>
      </c>
      <c r="D67" s="6">
        <f t="shared" si="9"/>
        <v>365</v>
      </c>
      <c r="E67" s="7">
        <v>357</v>
      </c>
      <c r="F67" s="6"/>
      <c r="G67" s="6">
        <v>65000</v>
      </c>
      <c r="H67" s="6">
        <v>60000</v>
      </c>
      <c r="I67" s="6">
        <v>4</v>
      </c>
      <c r="J67" s="6">
        <v>3</v>
      </c>
      <c r="K67" s="8">
        <v>9.5907692307692312</v>
      </c>
      <c r="L67" s="8">
        <v>9.5</v>
      </c>
      <c r="M67" s="8">
        <v>9.85</v>
      </c>
      <c r="N67" s="8">
        <v>9.5691666666666659</v>
      </c>
      <c r="O67" s="24">
        <v>9.5</v>
      </c>
      <c r="P67" s="32">
        <v>9.67</v>
      </c>
    </row>
    <row r="68" spans="1:16" x14ac:dyDescent="0.25">
      <c r="A68" s="5">
        <v>44832</v>
      </c>
      <c r="B68" s="5">
        <v>44834</v>
      </c>
      <c r="C68" s="5">
        <f t="shared" si="10"/>
        <v>45380</v>
      </c>
      <c r="D68" s="6">
        <f t="shared" si="9"/>
        <v>546</v>
      </c>
      <c r="E68" s="7">
        <v>546</v>
      </c>
      <c r="F68" s="6"/>
      <c r="G68" s="6">
        <v>688000</v>
      </c>
      <c r="H68" s="6">
        <v>673000</v>
      </c>
      <c r="I68" s="6">
        <v>14</v>
      </c>
      <c r="J68" s="6">
        <v>12</v>
      </c>
      <c r="K68" s="8">
        <v>9.858502906976744</v>
      </c>
      <c r="L68" s="8">
        <v>9.6999999999999993</v>
      </c>
      <c r="M68" s="8">
        <v>10.199999999999999</v>
      </c>
      <c r="N68" s="8">
        <v>9.8531203566121839</v>
      </c>
      <c r="O68" s="24">
        <v>9.6999999999999993</v>
      </c>
      <c r="P68" s="32">
        <v>9.98</v>
      </c>
    </row>
    <row r="69" spans="1:16" x14ac:dyDescent="0.25">
      <c r="A69" s="9">
        <v>44860</v>
      </c>
      <c r="B69" s="9">
        <v>44862</v>
      </c>
      <c r="C69" s="9">
        <f t="shared" si="10"/>
        <v>44890</v>
      </c>
      <c r="D69" s="10">
        <f t="shared" ref="D69:D80" si="11">+IF(E69&lt;49,35,IF(E69&lt;77,63,IF(E69&lt;136,91,IF(E69&lt;273,182,IF(E69&lt;455,365,546)))))</f>
        <v>35</v>
      </c>
      <c r="E69" s="11">
        <v>28</v>
      </c>
      <c r="F69" s="10"/>
      <c r="G69" s="10">
        <v>420000</v>
      </c>
      <c r="H69" s="10">
        <v>380000</v>
      </c>
      <c r="I69" s="10">
        <v>7</v>
      </c>
      <c r="J69" s="10">
        <v>3</v>
      </c>
      <c r="K69" s="12">
        <v>8.5258333333333329</v>
      </c>
      <c r="L69" s="12">
        <v>8.5</v>
      </c>
      <c r="M69" s="12">
        <v>8.85</v>
      </c>
      <c r="N69" s="12">
        <v>8.5026315789473692</v>
      </c>
      <c r="O69" s="25">
        <v>8.5</v>
      </c>
      <c r="P69" s="33">
        <v>8.6999999999999993</v>
      </c>
    </row>
    <row r="70" spans="1:16" x14ac:dyDescent="0.25">
      <c r="A70" s="9">
        <v>44860</v>
      </c>
      <c r="B70" s="9">
        <v>44862</v>
      </c>
      <c r="C70" s="9">
        <f t="shared" si="10"/>
        <v>44918</v>
      </c>
      <c r="D70" s="10">
        <f t="shared" si="11"/>
        <v>63</v>
      </c>
      <c r="E70" s="11">
        <v>56</v>
      </c>
      <c r="F70" s="10"/>
      <c r="G70" s="10">
        <v>15000</v>
      </c>
      <c r="H70" s="10">
        <v>10000</v>
      </c>
      <c r="I70" s="10">
        <v>2</v>
      </c>
      <c r="J70" s="10">
        <v>1</v>
      </c>
      <c r="K70" s="12">
        <v>8.85</v>
      </c>
      <c r="L70" s="12">
        <v>8.8000000000000007</v>
      </c>
      <c r="M70" s="12">
        <v>8.9499999999999993</v>
      </c>
      <c r="N70" s="12">
        <v>8.8000000000000007</v>
      </c>
      <c r="O70" s="25">
        <v>8.8000000000000007</v>
      </c>
      <c r="P70" s="33">
        <v>8.8000000000000007</v>
      </c>
    </row>
    <row r="71" spans="1:16" x14ac:dyDescent="0.25">
      <c r="A71" s="9">
        <v>44860</v>
      </c>
      <c r="B71" s="9">
        <v>44862</v>
      </c>
      <c r="C71" s="9">
        <f t="shared" si="10"/>
        <v>44953</v>
      </c>
      <c r="D71" s="10">
        <f t="shared" si="11"/>
        <v>91</v>
      </c>
      <c r="E71" s="11">
        <v>91</v>
      </c>
      <c r="F71" s="10"/>
      <c r="G71" s="10">
        <v>5000</v>
      </c>
      <c r="H71" s="10">
        <v>5000</v>
      </c>
      <c r="I71" s="10">
        <v>1</v>
      </c>
      <c r="J71" s="10">
        <v>1</v>
      </c>
      <c r="K71" s="12">
        <v>9</v>
      </c>
      <c r="L71" s="12">
        <v>9</v>
      </c>
      <c r="M71" s="12">
        <v>9</v>
      </c>
      <c r="N71" s="12">
        <v>9</v>
      </c>
      <c r="O71" s="25">
        <v>9</v>
      </c>
      <c r="P71" s="33">
        <v>9</v>
      </c>
    </row>
    <row r="72" spans="1:16" x14ac:dyDescent="0.25">
      <c r="A72" s="9">
        <v>44860</v>
      </c>
      <c r="B72" s="9">
        <v>44862</v>
      </c>
      <c r="C72" s="9">
        <f t="shared" si="10"/>
        <v>45044</v>
      </c>
      <c r="D72" s="10">
        <f t="shared" si="11"/>
        <v>182</v>
      </c>
      <c r="E72" s="11">
        <v>182</v>
      </c>
      <c r="F72" s="10"/>
      <c r="G72" s="10">
        <v>10000</v>
      </c>
      <c r="H72" s="10">
        <v>10000</v>
      </c>
      <c r="I72" s="10">
        <v>1</v>
      </c>
      <c r="J72" s="10">
        <v>1</v>
      </c>
      <c r="K72" s="12">
        <v>9.1</v>
      </c>
      <c r="L72" s="12">
        <v>9.1</v>
      </c>
      <c r="M72" s="12">
        <v>9.1</v>
      </c>
      <c r="N72" s="12">
        <v>9.1</v>
      </c>
      <c r="O72" s="25">
        <v>9.1</v>
      </c>
      <c r="P72" s="33">
        <v>9.1</v>
      </c>
    </row>
    <row r="73" spans="1:16" x14ac:dyDescent="0.25">
      <c r="A73" s="9">
        <v>44860</v>
      </c>
      <c r="B73" s="9">
        <v>44862</v>
      </c>
      <c r="C73" s="9">
        <f t="shared" si="10"/>
        <v>45226</v>
      </c>
      <c r="D73" s="10">
        <f t="shared" si="11"/>
        <v>365</v>
      </c>
      <c r="E73" s="11">
        <v>364</v>
      </c>
      <c r="F73" s="10"/>
      <c r="G73" s="10">
        <v>40000</v>
      </c>
      <c r="H73" s="10">
        <v>35000</v>
      </c>
      <c r="I73" s="10">
        <v>5</v>
      </c>
      <c r="J73" s="10">
        <v>4</v>
      </c>
      <c r="K73" s="12">
        <v>9.6437500000000007</v>
      </c>
      <c r="L73" s="12">
        <v>9.6</v>
      </c>
      <c r="M73" s="12">
        <v>9.6999999999999993</v>
      </c>
      <c r="N73" s="12">
        <v>9.6357142857142861</v>
      </c>
      <c r="O73" s="25">
        <v>9.6</v>
      </c>
      <c r="P73" s="33">
        <v>9.67</v>
      </c>
    </row>
    <row r="74" spans="1:16" x14ac:dyDescent="0.25">
      <c r="A74" s="9">
        <v>44860</v>
      </c>
      <c r="B74" s="9">
        <v>44862</v>
      </c>
      <c r="C74" s="9">
        <f t="shared" si="10"/>
        <v>45408</v>
      </c>
      <c r="D74" s="10">
        <f t="shared" si="11"/>
        <v>546</v>
      </c>
      <c r="E74" s="11">
        <v>546</v>
      </c>
      <c r="F74" s="10"/>
      <c r="G74" s="10">
        <v>764500</v>
      </c>
      <c r="H74" s="10">
        <v>759500</v>
      </c>
      <c r="I74" s="10">
        <v>12</v>
      </c>
      <c r="J74" s="10">
        <v>11</v>
      </c>
      <c r="K74" s="12">
        <v>9.7907455853499012</v>
      </c>
      <c r="L74" s="12">
        <v>9.6</v>
      </c>
      <c r="M74" s="12">
        <v>9.98</v>
      </c>
      <c r="N74" s="12">
        <v>9.7894996708360758</v>
      </c>
      <c r="O74" s="25">
        <v>9.6</v>
      </c>
      <c r="P74" s="33">
        <v>9.9499999999999993</v>
      </c>
    </row>
    <row r="75" spans="1:16" x14ac:dyDescent="0.25">
      <c r="A75" s="5">
        <v>44888</v>
      </c>
      <c r="B75" s="5">
        <v>44890</v>
      </c>
      <c r="C75" s="5">
        <f>+B75+E75</f>
        <v>44918</v>
      </c>
      <c r="D75" s="6">
        <f t="shared" si="11"/>
        <v>35</v>
      </c>
      <c r="E75" s="7">
        <v>28</v>
      </c>
      <c r="F75" s="6"/>
      <c r="G75" s="6">
        <v>5000</v>
      </c>
      <c r="H75" s="6">
        <v>5000</v>
      </c>
      <c r="I75" s="6">
        <v>1</v>
      </c>
      <c r="J75" s="6">
        <v>1</v>
      </c>
      <c r="K75" s="8">
        <v>8.6</v>
      </c>
      <c r="L75" s="8">
        <v>8.6</v>
      </c>
      <c r="M75" s="8">
        <v>8.6</v>
      </c>
      <c r="N75" s="8">
        <v>8.6</v>
      </c>
      <c r="O75" s="24">
        <v>8.6</v>
      </c>
      <c r="P75" s="32">
        <v>8.6</v>
      </c>
    </row>
    <row r="76" spans="1:16" x14ac:dyDescent="0.25">
      <c r="A76" s="5">
        <v>44888</v>
      </c>
      <c r="B76" s="5">
        <v>44890</v>
      </c>
      <c r="C76" s="5">
        <f t="shared" ref="C76:C86" si="12">+B76+E76</f>
        <v>44953</v>
      </c>
      <c r="D76" s="6">
        <f t="shared" si="11"/>
        <v>63</v>
      </c>
      <c r="E76" s="7">
        <v>63</v>
      </c>
      <c r="F76" s="6"/>
      <c r="G76" s="6">
        <v>5000</v>
      </c>
      <c r="H76" s="6">
        <v>5000</v>
      </c>
      <c r="I76" s="6">
        <v>1</v>
      </c>
      <c r="J76" s="6">
        <v>1</v>
      </c>
      <c r="K76" s="8">
        <v>8.6999999999999993</v>
      </c>
      <c r="L76" s="8">
        <v>8.6999999999999993</v>
      </c>
      <c r="M76" s="8">
        <v>8.6999999999999993</v>
      </c>
      <c r="N76" s="8">
        <v>8.6999999999999993</v>
      </c>
      <c r="O76" s="24">
        <v>8.6999999999999993</v>
      </c>
      <c r="P76" s="32">
        <v>8.6999999999999993</v>
      </c>
    </row>
    <row r="77" spans="1:16" x14ac:dyDescent="0.25">
      <c r="A77" s="5">
        <v>44888</v>
      </c>
      <c r="B77" s="5">
        <v>44890</v>
      </c>
      <c r="C77" s="5">
        <f t="shared" si="12"/>
        <v>44981</v>
      </c>
      <c r="D77" s="6">
        <f t="shared" si="11"/>
        <v>91</v>
      </c>
      <c r="E77" s="7">
        <v>91</v>
      </c>
      <c r="F77" s="6"/>
      <c r="G77" s="6">
        <v>110000</v>
      </c>
      <c r="H77" s="6">
        <v>110000</v>
      </c>
      <c r="I77" s="6">
        <v>3</v>
      </c>
      <c r="J77" s="6">
        <v>3</v>
      </c>
      <c r="K77" s="8">
        <v>8.7090909090909072</v>
      </c>
      <c r="L77" s="8">
        <v>8.6999999999999993</v>
      </c>
      <c r="M77" s="8">
        <v>8.8000000000000007</v>
      </c>
      <c r="N77" s="8">
        <v>8.7090909090909072</v>
      </c>
      <c r="O77" s="24">
        <v>8.6999999999999993</v>
      </c>
      <c r="P77" s="32">
        <v>8.8000000000000007</v>
      </c>
    </row>
    <row r="78" spans="1:16" x14ac:dyDescent="0.25">
      <c r="A78" s="5">
        <v>44888</v>
      </c>
      <c r="B78" s="5">
        <v>44890</v>
      </c>
      <c r="C78" s="5">
        <f t="shared" si="12"/>
        <v>45072</v>
      </c>
      <c r="D78" s="6">
        <f t="shared" si="11"/>
        <v>182</v>
      </c>
      <c r="E78" s="7">
        <v>182</v>
      </c>
      <c r="F78" s="6"/>
      <c r="G78" s="6">
        <v>5000</v>
      </c>
      <c r="H78" s="6">
        <v>5000</v>
      </c>
      <c r="I78" s="6">
        <v>1</v>
      </c>
      <c r="J78" s="6">
        <v>1</v>
      </c>
      <c r="K78" s="8">
        <v>8.85</v>
      </c>
      <c r="L78" s="8">
        <v>8.85</v>
      </c>
      <c r="M78" s="8">
        <v>8.85</v>
      </c>
      <c r="N78" s="8">
        <v>8.85</v>
      </c>
      <c r="O78" s="24">
        <v>8.85</v>
      </c>
      <c r="P78" s="32">
        <v>8.85</v>
      </c>
    </row>
    <row r="79" spans="1:16" x14ac:dyDescent="0.25">
      <c r="A79" s="5">
        <v>44888</v>
      </c>
      <c r="B79" s="5">
        <v>44890</v>
      </c>
      <c r="C79" s="5">
        <f t="shared" si="12"/>
        <v>45254</v>
      </c>
      <c r="D79" s="6">
        <f t="shared" si="11"/>
        <v>365</v>
      </c>
      <c r="E79" s="7">
        <v>364</v>
      </c>
      <c r="F79" s="6"/>
      <c r="G79" s="6">
        <v>60000</v>
      </c>
      <c r="H79" s="6">
        <v>50000</v>
      </c>
      <c r="I79" s="6">
        <v>3</v>
      </c>
      <c r="J79" s="6">
        <v>1</v>
      </c>
      <c r="K79" s="8">
        <v>9.4291666666666671</v>
      </c>
      <c r="L79" s="8">
        <v>9.4</v>
      </c>
      <c r="M79" s="8">
        <v>9.65</v>
      </c>
      <c r="N79" s="8">
        <v>9.4</v>
      </c>
      <c r="O79" s="24">
        <v>9.4</v>
      </c>
      <c r="P79" s="32">
        <v>9.4</v>
      </c>
    </row>
    <row r="80" spans="1:16" x14ac:dyDescent="0.25">
      <c r="A80" s="5">
        <v>44888</v>
      </c>
      <c r="B80" s="5">
        <v>44890</v>
      </c>
      <c r="C80" s="5">
        <f t="shared" si="12"/>
        <v>45443</v>
      </c>
      <c r="D80" s="6">
        <f t="shared" si="11"/>
        <v>546</v>
      </c>
      <c r="E80" s="7">
        <v>553</v>
      </c>
      <c r="F80" s="6"/>
      <c r="G80" s="6">
        <v>680000</v>
      </c>
      <c r="H80" s="6">
        <v>660000</v>
      </c>
      <c r="I80" s="6">
        <v>5</v>
      </c>
      <c r="J80" s="6">
        <v>4</v>
      </c>
      <c r="K80" s="8">
        <v>9.8224264705882351</v>
      </c>
      <c r="L80" s="8">
        <v>9.75</v>
      </c>
      <c r="M80" s="8">
        <v>9.9499999999999993</v>
      </c>
      <c r="N80" s="8">
        <v>9.8185606060606059</v>
      </c>
      <c r="O80" s="24">
        <v>9.75</v>
      </c>
      <c r="P80" s="32">
        <v>9.9</v>
      </c>
    </row>
    <row r="81" spans="1:16" x14ac:dyDescent="0.25">
      <c r="A81" s="9">
        <v>44916</v>
      </c>
      <c r="B81" s="9">
        <v>44918</v>
      </c>
      <c r="C81" s="9">
        <f t="shared" si="12"/>
        <v>44953</v>
      </c>
      <c r="D81" s="10">
        <f t="shared" ref="D81:D86" si="13">+IF(E81&lt;49,35,IF(E81&lt;77,63,IF(E81&lt;136,91,IF(E81&lt;273,182,IF(E81&lt;455,365,546)))))</f>
        <v>35</v>
      </c>
      <c r="E81" s="11">
        <v>35</v>
      </c>
      <c r="F81" s="10"/>
      <c r="G81" s="10">
        <v>120000</v>
      </c>
      <c r="H81" s="10">
        <v>115000</v>
      </c>
      <c r="I81" s="10">
        <v>4</v>
      </c>
      <c r="J81" s="10">
        <v>3</v>
      </c>
      <c r="K81" s="12">
        <v>8.5116666666666667</v>
      </c>
      <c r="L81" s="12">
        <v>8.4</v>
      </c>
      <c r="M81" s="12">
        <v>8.68</v>
      </c>
      <c r="N81" s="12">
        <v>8.5043478260869563</v>
      </c>
      <c r="O81" s="25">
        <v>8.4</v>
      </c>
      <c r="P81" s="33">
        <v>8.6</v>
      </c>
    </row>
    <row r="82" spans="1:16" x14ac:dyDescent="0.25">
      <c r="A82" s="9">
        <v>44916</v>
      </c>
      <c r="B82" s="9">
        <v>44918</v>
      </c>
      <c r="C82" s="9">
        <f t="shared" si="12"/>
        <v>44981</v>
      </c>
      <c r="D82" s="10">
        <f t="shared" si="13"/>
        <v>63</v>
      </c>
      <c r="E82" s="11">
        <v>63</v>
      </c>
      <c r="F82" s="10"/>
      <c r="G82" s="10">
        <v>45000</v>
      </c>
      <c r="H82" s="10">
        <v>40000</v>
      </c>
      <c r="I82" s="10">
        <v>3</v>
      </c>
      <c r="J82" s="10">
        <v>2</v>
      </c>
      <c r="K82" s="12">
        <v>8.68</v>
      </c>
      <c r="L82" s="12">
        <v>8.6</v>
      </c>
      <c r="M82" s="12">
        <v>8.7200000000000006</v>
      </c>
      <c r="N82" s="12">
        <v>8.6750000000000007</v>
      </c>
      <c r="O82" s="25">
        <v>8.6</v>
      </c>
      <c r="P82" s="33">
        <v>8.6999999999999993</v>
      </c>
    </row>
    <row r="83" spans="1:16" x14ac:dyDescent="0.25">
      <c r="A83" s="9">
        <v>44916</v>
      </c>
      <c r="B83" s="9">
        <v>44918</v>
      </c>
      <c r="C83" s="9">
        <f t="shared" si="12"/>
        <v>45016</v>
      </c>
      <c r="D83" s="10">
        <f t="shared" si="13"/>
        <v>91</v>
      </c>
      <c r="E83" s="11">
        <v>98</v>
      </c>
      <c r="F83" s="10"/>
      <c r="G83" s="10">
        <v>270000</v>
      </c>
      <c r="H83" s="10">
        <v>230000</v>
      </c>
      <c r="I83" s="10">
        <v>3</v>
      </c>
      <c r="J83" s="10">
        <v>2</v>
      </c>
      <c r="K83" s="12">
        <v>8.7157407407407401</v>
      </c>
      <c r="L83" s="12">
        <v>8.6999999999999993</v>
      </c>
      <c r="M83" s="12">
        <v>8.8000000000000007</v>
      </c>
      <c r="N83" s="12">
        <v>8.7010869565217384</v>
      </c>
      <c r="O83" s="25">
        <v>8.6999999999999993</v>
      </c>
      <c r="P83" s="33">
        <v>8.75</v>
      </c>
    </row>
    <row r="84" spans="1:16" x14ac:dyDescent="0.25">
      <c r="A84" s="9">
        <v>44916</v>
      </c>
      <c r="B84" s="9">
        <v>44918</v>
      </c>
      <c r="C84" s="9">
        <f t="shared" si="12"/>
        <v>45107</v>
      </c>
      <c r="D84" s="10">
        <f t="shared" si="13"/>
        <v>182</v>
      </c>
      <c r="E84" s="11">
        <v>189</v>
      </c>
      <c r="F84" s="10"/>
      <c r="G84" s="10">
        <v>169000</v>
      </c>
      <c r="H84" s="10">
        <v>164000</v>
      </c>
      <c r="I84" s="10">
        <v>2</v>
      </c>
      <c r="J84" s="10">
        <v>1</v>
      </c>
      <c r="K84" s="12">
        <v>8.7902958579881645</v>
      </c>
      <c r="L84" s="12">
        <v>8.7899999999999991</v>
      </c>
      <c r="M84" s="12">
        <v>8.8000000000000007</v>
      </c>
      <c r="N84" s="12">
        <v>8.7899999999999991</v>
      </c>
      <c r="O84" s="25">
        <v>8.7899999999999991</v>
      </c>
      <c r="P84" s="33">
        <v>8.7899999999999991</v>
      </c>
    </row>
    <row r="85" spans="1:16" x14ac:dyDescent="0.25">
      <c r="A85" s="9">
        <v>44916</v>
      </c>
      <c r="B85" s="9">
        <v>44918</v>
      </c>
      <c r="C85" s="9">
        <f t="shared" si="12"/>
        <v>45282</v>
      </c>
      <c r="D85" s="10">
        <f t="shared" si="13"/>
        <v>365</v>
      </c>
      <c r="E85" s="11">
        <v>364</v>
      </c>
      <c r="F85" s="10"/>
      <c r="G85" s="10">
        <v>385000</v>
      </c>
      <c r="H85" s="10">
        <v>380000</v>
      </c>
      <c r="I85" s="10">
        <v>6</v>
      </c>
      <c r="J85" s="10">
        <v>5</v>
      </c>
      <c r="K85" s="12">
        <v>9.3448051948051951</v>
      </c>
      <c r="L85" s="12">
        <v>9.1999999999999993</v>
      </c>
      <c r="M85" s="12">
        <v>9.5</v>
      </c>
      <c r="N85" s="12">
        <v>9.342763157894737</v>
      </c>
      <c r="O85" s="25">
        <v>9.1999999999999993</v>
      </c>
      <c r="P85" s="33">
        <v>9.4</v>
      </c>
    </row>
    <row r="86" spans="1:16" x14ac:dyDescent="0.25">
      <c r="A86" s="9">
        <v>44916</v>
      </c>
      <c r="B86" s="9">
        <v>44918</v>
      </c>
      <c r="C86" s="9">
        <f t="shared" si="12"/>
        <v>45471</v>
      </c>
      <c r="D86" s="10">
        <f t="shared" si="13"/>
        <v>546</v>
      </c>
      <c r="E86" s="11">
        <v>553</v>
      </c>
      <c r="F86" s="10"/>
      <c r="G86" s="10">
        <v>1340000</v>
      </c>
      <c r="H86" s="10">
        <v>1000000</v>
      </c>
      <c r="I86" s="10">
        <v>11</v>
      </c>
      <c r="J86" s="10">
        <v>10</v>
      </c>
      <c r="K86" s="12">
        <v>9.7680223880597019</v>
      </c>
      <c r="L86" s="12">
        <v>9.4</v>
      </c>
      <c r="M86" s="12">
        <v>9.8699999999999992</v>
      </c>
      <c r="N86" s="12">
        <v>9.7397500000000008</v>
      </c>
      <c r="O86" s="25">
        <v>9.4</v>
      </c>
      <c r="P86" s="33">
        <v>9.85</v>
      </c>
    </row>
    <row r="88" spans="1:16" x14ac:dyDescent="0.25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8"/>
  <sheetViews>
    <sheetView showGridLines="0" zoomScale="90" zoomScaleNormal="90" workbookViewId="0">
      <pane ySplit="14" topLeftCell="A65" activePane="bottomLeft" state="frozen"/>
      <selection activeCell="R74" sqref="R74"/>
      <selection pane="bottomLeft" activeCell="A81" sqref="A81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6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hidden="1" customHeight="1" x14ac:dyDescent="0.4">
      <c r="A11" s="54" t="s">
        <v>27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hidden="1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44223</v>
      </c>
      <c r="B15" s="5">
        <v>44225</v>
      </c>
      <c r="C15" s="5">
        <f t="shared" ref="C15:C20" si="0">+B15+E15</f>
        <v>44253</v>
      </c>
      <c r="D15" s="6">
        <f t="shared" ref="D15:D20" si="1">+IF(E15&lt;49,35,IF(E15&lt;77,63,IF(E15&lt;136,91,IF(E15&lt;273,182,IF(E15&lt;455,365,546)))))</f>
        <v>35</v>
      </c>
      <c r="E15" s="7">
        <v>28</v>
      </c>
      <c r="F15" s="6">
        <v>0</v>
      </c>
      <c r="G15" s="6">
        <v>205000</v>
      </c>
      <c r="H15" s="6">
        <v>200000</v>
      </c>
      <c r="I15" s="6">
        <v>2</v>
      </c>
      <c r="J15" s="6">
        <v>1</v>
      </c>
      <c r="K15" s="8">
        <v>0.525609756097561</v>
      </c>
      <c r="L15" s="8">
        <v>0.52</v>
      </c>
      <c r="M15" s="8">
        <v>0.75</v>
      </c>
      <c r="N15" s="8">
        <v>0.52</v>
      </c>
      <c r="O15" s="24">
        <v>0.52</v>
      </c>
      <c r="P15" s="32">
        <v>0.52</v>
      </c>
    </row>
    <row r="16" spans="1:16" x14ac:dyDescent="0.25">
      <c r="A16" s="5">
        <v>44223</v>
      </c>
      <c r="B16" s="5">
        <v>44225</v>
      </c>
      <c r="C16" s="5">
        <f t="shared" si="0"/>
        <v>44281</v>
      </c>
      <c r="D16" s="6">
        <f t="shared" si="1"/>
        <v>63</v>
      </c>
      <c r="E16" s="7">
        <v>56</v>
      </c>
      <c r="F16" s="6">
        <v>0</v>
      </c>
      <c r="G16" s="6">
        <v>119000</v>
      </c>
      <c r="H16" s="6">
        <v>114000</v>
      </c>
      <c r="I16" s="6">
        <v>3</v>
      </c>
      <c r="J16" s="6">
        <v>2</v>
      </c>
      <c r="K16" s="8">
        <v>0.57126050420168062</v>
      </c>
      <c r="L16" s="8">
        <v>0.55000000000000004</v>
      </c>
      <c r="M16" s="8">
        <v>1</v>
      </c>
      <c r="N16" s="8">
        <v>0.55245614035087731</v>
      </c>
      <c r="O16" s="24">
        <v>0.55000000000000004</v>
      </c>
      <c r="P16" s="32">
        <v>0.56999999999999995</v>
      </c>
    </row>
    <row r="17" spans="1:16" x14ac:dyDescent="0.25">
      <c r="A17" s="5">
        <v>44223</v>
      </c>
      <c r="B17" s="5">
        <v>44225</v>
      </c>
      <c r="C17" s="5">
        <f t="shared" si="0"/>
        <v>44316</v>
      </c>
      <c r="D17" s="6">
        <f t="shared" si="1"/>
        <v>91</v>
      </c>
      <c r="E17" s="7">
        <v>91</v>
      </c>
      <c r="F17" s="6">
        <v>0</v>
      </c>
      <c r="G17" s="6">
        <v>1371000</v>
      </c>
      <c r="H17" s="6">
        <v>1366000</v>
      </c>
      <c r="I17" s="6">
        <v>6</v>
      </c>
      <c r="J17" s="6">
        <v>5</v>
      </c>
      <c r="K17" s="8">
        <v>0.68450036469730124</v>
      </c>
      <c r="L17" s="8">
        <v>0.6</v>
      </c>
      <c r="M17" s="8">
        <v>1.25</v>
      </c>
      <c r="N17" s="8">
        <v>0.68243045387994139</v>
      </c>
      <c r="O17" s="24">
        <v>0.6</v>
      </c>
      <c r="P17" s="32">
        <v>0.7</v>
      </c>
    </row>
    <row r="18" spans="1:16" x14ac:dyDescent="0.25">
      <c r="A18" s="5">
        <v>44223</v>
      </c>
      <c r="B18" s="5">
        <v>44225</v>
      </c>
      <c r="C18" s="5">
        <f t="shared" si="0"/>
        <v>44407</v>
      </c>
      <c r="D18" s="6">
        <f t="shared" si="1"/>
        <v>182</v>
      </c>
      <c r="E18" s="7">
        <v>182</v>
      </c>
      <c r="F18" s="6">
        <v>0</v>
      </c>
      <c r="G18" s="6">
        <v>995000</v>
      </c>
      <c r="H18" s="6">
        <v>740000</v>
      </c>
      <c r="I18" s="6">
        <v>5</v>
      </c>
      <c r="J18" s="6">
        <v>3</v>
      </c>
      <c r="K18" s="8">
        <v>0.78140703517587939</v>
      </c>
      <c r="L18" s="8">
        <v>0.72</v>
      </c>
      <c r="M18" s="8">
        <v>2</v>
      </c>
      <c r="N18" s="8">
        <v>0.72972972972972971</v>
      </c>
      <c r="O18" s="24">
        <v>0.72</v>
      </c>
      <c r="P18" s="32">
        <v>0.75</v>
      </c>
    </row>
    <row r="19" spans="1:16" x14ac:dyDescent="0.25">
      <c r="A19" s="5">
        <v>44223</v>
      </c>
      <c r="B19" s="5">
        <v>44225</v>
      </c>
      <c r="C19" s="5">
        <f t="shared" si="0"/>
        <v>44589</v>
      </c>
      <c r="D19" s="6">
        <f t="shared" si="1"/>
        <v>365</v>
      </c>
      <c r="E19" s="7">
        <v>364</v>
      </c>
      <c r="F19" s="6">
        <v>0</v>
      </c>
      <c r="G19" s="6">
        <v>410000</v>
      </c>
      <c r="H19" s="6">
        <v>355000</v>
      </c>
      <c r="I19" s="6">
        <v>6</v>
      </c>
      <c r="J19" s="6">
        <v>4</v>
      </c>
      <c r="K19" s="8">
        <v>1.4353658536585365</v>
      </c>
      <c r="L19" s="8">
        <v>1.2</v>
      </c>
      <c r="M19" s="8">
        <v>3</v>
      </c>
      <c r="N19" s="8">
        <v>1.3338028169014085</v>
      </c>
      <c r="O19" s="24">
        <v>1.2</v>
      </c>
      <c r="P19" s="32">
        <v>1.35</v>
      </c>
    </row>
    <row r="20" spans="1:16" x14ac:dyDescent="0.25">
      <c r="A20" s="5">
        <v>44223</v>
      </c>
      <c r="B20" s="5">
        <v>44225</v>
      </c>
      <c r="C20" s="5">
        <f t="shared" si="0"/>
        <v>44771</v>
      </c>
      <c r="D20" s="6">
        <f t="shared" si="1"/>
        <v>546</v>
      </c>
      <c r="E20" s="7">
        <v>546</v>
      </c>
      <c r="F20" s="6">
        <v>0</v>
      </c>
      <c r="G20" s="6">
        <v>315000</v>
      </c>
      <c r="H20" s="6">
        <v>210000</v>
      </c>
      <c r="I20" s="6">
        <v>8</v>
      </c>
      <c r="J20" s="6">
        <v>4</v>
      </c>
      <c r="K20" s="8">
        <v>2.1144444444444446</v>
      </c>
      <c r="L20" s="8">
        <v>1.94</v>
      </c>
      <c r="M20" s="8">
        <v>3.25</v>
      </c>
      <c r="N20" s="8">
        <v>1.9861904761904763</v>
      </c>
      <c r="O20" s="24">
        <v>1.94</v>
      </c>
      <c r="P20" s="32">
        <v>2.0099999999999998</v>
      </c>
    </row>
    <row r="21" spans="1:16" x14ac:dyDescent="0.25">
      <c r="A21" s="9">
        <v>44251</v>
      </c>
      <c r="B21" s="9">
        <v>44253</v>
      </c>
      <c r="C21" s="9">
        <f t="shared" ref="C21:C32" si="2">+B21+E21</f>
        <v>44281</v>
      </c>
      <c r="D21" s="10">
        <f t="shared" ref="D21:D32" si="3">+IF(E21&lt;49,35,IF(E21&lt;77,63,IF(E21&lt;136,91,IF(E21&lt;273,182,IF(E21&lt;455,365,546)))))</f>
        <v>35</v>
      </c>
      <c r="E21" s="11">
        <v>28</v>
      </c>
      <c r="F21" s="10">
        <v>0</v>
      </c>
      <c r="G21" s="10">
        <v>830000</v>
      </c>
      <c r="H21" s="10">
        <v>830000</v>
      </c>
      <c r="I21" s="10">
        <v>3</v>
      </c>
      <c r="J21" s="10">
        <v>3</v>
      </c>
      <c r="K21" s="12">
        <v>0.52289156626506028</v>
      </c>
      <c r="L21" s="12">
        <v>0.52</v>
      </c>
      <c r="M21" s="12">
        <v>0.55000000000000004</v>
      </c>
      <c r="N21" s="12">
        <v>0.52289156626506028</v>
      </c>
      <c r="O21" s="25">
        <v>0.52</v>
      </c>
      <c r="P21" s="33">
        <v>0.55000000000000004</v>
      </c>
    </row>
    <row r="22" spans="1:16" x14ac:dyDescent="0.25">
      <c r="A22" s="9">
        <v>44251</v>
      </c>
      <c r="B22" s="9">
        <v>44253</v>
      </c>
      <c r="C22" s="9">
        <f t="shared" si="2"/>
        <v>44316</v>
      </c>
      <c r="D22" s="10">
        <f t="shared" si="3"/>
        <v>63</v>
      </c>
      <c r="E22" s="11">
        <v>63</v>
      </c>
      <c r="F22" s="10">
        <v>0</v>
      </c>
      <c r="G22" s="10">
        <v>320000</v>
      </c>
      <c r="H22" s="10">
        <v>220000</v>
      </c>
      <c r="I22" s="10">
        <v>3</v>
      </c>
      <c r="J22" s="10">
        <v>2</v>
      </c>
      <c r="K22" s="12">
        <v>0.59187500000000004</v>
      </c>
      <c r="L22" s="12">
        <v>0.56999999999999995</v>
      </c>
      <c r="M22" s="12">
        <v>0.64</v>
      </c>
      <c r="N22" s="12">
        <v>0.56999999999999995</v>
      </c>
      <c r="O22" s="25">
        <v>0.56999999999999995</v>
      </c>
      <c r="P22" s="33">
        <v>0.56999999999999995</v>
      </c>
    </row>
    <row r="23" spans="1:16" x14ac:dyDescent="0.25">
      <c r="A23" s="9">
        <v>44251</v>
      </c>
      <c r="B23" s="9">
        <v>44253</v>
      </c>
      <c r="C23" s="9">
        <f t="shared" si="2"/>
        <v>44344</v>
      </c>
      <c r="D23" s="10">
        <f t="shared" si="3"/>
        <v>91</v>
      </c>
      <c r="E23" s="11">
        <v>91</v>
      </c>
      <c r="F23" s="10">
        <v>0</v>
      </c>
      <c r="G23" s="10">
        <v>155000</v>
      </c>
      <c r="H23" s="10">
        <v>105000</v>
      </c>
      <c r="I23" s="10">
        <v>3</v>
      </c>
      <c r="J23" s="10">
        <v>2</v>
      </c>
      <c r="K23" s="12">
        <v>0.78064516129032258</v>
      </c>
      <c r="L23" s="12">
        <v>0.7</v>
      </c>
      <c r="M23" s="12">
        <v>0.95</v>
      </c>
      <c r="N23" s="12">
        <v>0.7</v>
      </c>
      <c r="O23" s="25">
        <v>0.7</v>
      </c>
      <c r="P23" s="33">
        <v>0.7</v>
      </c>
    </row>
    <row r="24" spans="1:16" x14ac:dyDescent="0.25">
      <c r="A24" s="9">
        <v>44251</v>
      </c>
      <c r="B24" s="9">
        <v>44253</v>
      </c>
      <c r="C24" s="9">
        <f t="shared" si="2"/>
        <v>44435</v>
      </c>
      <c r="D24" s="10">
        <f t="shared" si="3"/>
        <v>182</v>
      </c>
      <c r="E24" s="11">
        <v>182</v>
      </c>
      <c r="F24" s="10">
        <v>0</v>
      </c>
      <c r="G24" s="10">
        <v>750000</v>
      </c>
      <c r="H24" s="10">
        <v>700000</v>
      </c>
      <c r="I24" s="10">
        <v>4</v>
      </c>
      <c r="J24" s="10">
        <v>3</v>
      </c>
      <c r="K24" s="12">
        <v>0.78533333333333333</v>
      </c>
      <c r="L24" s="12">
        <v>0.73</v>
      </c>
      <c r="M24" s="12">
        <v>1.5</v>
      </c>
      <c r="N24" s="12">
        <v>0.73428571428571432</v>
      </c>
      <c r="O24" s="25">
        <v>0.73</v>
      </c>
      <c r="P24" s="33">
        <v>0.75</v>
      </c>
    </row>
    <row r="25" spans="1:16" x14ac:dyDescent="0.25">
      <c r="A25" s="9">
        <v>44251</v>
      </c>
      <c r="B25" s="9">
        <v>44253</v>
      </c>
      <c r="C25" s="9">
        <f t="shared" si="2"/>
        <v>44617</v>
      </c>
      <c r="D25" s="10">
        <f t="shared" si="3"/>
        <v>365</v>
      </c>
      <c r="E25" s="11">
        <v>364</v>
      </c>
      <c r="F25" s="10">
        <v>0</v>
      </c>
      <c r="G25" s="10">
        <v>265000</v>
      </c>
      <c r="H25" s="10">
        <v>215000</v>
      </c>
      <c r="I25" s="10">
        <v>5</v>
      </c>
      <c r="J25" s="10">
        <v>3</v>
      </c>
      <c r="K25" s="12">
        <v>1.4016981132075472</v>
      </c>
      <c r="L25" s="12">
        <v>1.27</v>
      </c>
      <c r="M25" s="12">
        <v>2</v>
      </c>
      <c r="N25" s="12">
        <v>1.3346511627906976</v>
      </c>
      <c r="O25" s="25">
        <v>1.27</v>
      </c>
      <c r="P25" s="33">
        <v>1.35</v>
      </c>
    </row>
    <row r="26" spans="1:16" x14ac:dyDescent="0.25">
      <c r="A26" s="9">
        <v>44251</v>
      </c>
      <c r="B26" s="9">
        <v>44253</v>
      </c>
      <c r="C26" s="9">
        <f t="shared" si="2"/>
        <v>44799</v>
      </c>
      <c r="D26" s="10">
        <f t="shared" si="3"/>
        <v>546</v>
      </c>
      <c r="E26" s="11">
        <v>546</v>
      </c>
      <c r="F26" s="10">
        <v>0</v>
      </c>
      <c r="G26" s="10">
        <v>200000</v>
      </c>
      <c r="H26" s="10">
        <v>145000</v>
      </c>
      <c r="I26" s="10">
        <v>6</v>
      </c>
      <c r="J26" s="10">
        <v>3</v>
      </c>
      <c r="K26" s="12">
        <v>2.09375</v>
      </c>
      <c r="L26" s="12">
        <v>1.95</v>
      </c>
      <c r="M26" s="12">
        <v>2.6</v>
      </c>
      <c r="N26" s="12">
        <v>2.0017241379310344</v>
      </c>
      <c r="O26" s="25">
        <v>1.95</v>
      </c>
      <c r="P26" s="33">
        <v>2.0099999999999998</v>
      </c>
    </row>
    <row r="27" spans="1:16" x14ac:dyDescent="0.25">
      <c r="A27" s="5">
        <v>44279</v>
      </c>
      <c r="B27" s="5">
        <v>44281</v>
      </c>
      <c r="C27" s="5">
        <f t="shared" si="2"/>
        <v>44316</v>
      </c>
      <c r="D27" s="6">
        <f t="shared" si="3"/>
        <v>35</v>
      </c>
      <c r="E27" s="7">
        <v>35</v>
      </c>
      <c r="F27" s="6"/>
      <c r="G27" s="6">
        <v>1000000</v>
      </c>
      <c r="H27" s="6">
        <v>650000</v>
      </c>
      <c r="I27" s="6">
        <v>1</v>
      </c>
      <c r="J27" s="6">
        <v>1</v>
      </c>
      <c r="K27" s="8">
        <v>0.54</v>
      </c>
      <c r="L27" s="8">
        <v>0.54</v>
      </c>
      <c r="M27" s="8">
        <v>0.54</v>
      </c>
      <c r="N27" s="8">
        <v>0.54</v>
      </c>
      <c r="O27" s="24">
        <v>0.54</v>
      </c>
      <c r="P27" s="32">
        <v>0.54</v>
      </c>
    </row>
    <row r="28" spans="1:16" x14ac:dyDescent="0.25">
      <c r="A28" s="5">
        <v>44279</v>
      </c>
      <c r="B28" s="5">
        <v>44281</v>
      </c>
      <c r="C28" s="5">
        <f t="shared" si="2"/>
        <v>44344</v>
      </c>
      <c r="D28" s="6">
        <f t="shared" si="3"/>
        <v>63</v>
      </c>
      <c r="E28" s="7">
        <v>63</v>
      </c>
      <c r="F28" s="6"/>
      <c r="G28" s="6">
        <v>260000</v>
      </c>
      <c r="H28" s="6">
        <v>260000</v>
      </c>
      <c r="I28" s="6">
        <v>2</v>
      </c>
      <c r="J28" s="6">
        <v>2</v>
      </c>
      <c r="K28" s="8">
        <v>0.56999999999999984</v>
      </c>
      <c r="L28" s="8">
        <v>0.56999999999999995</v>
      </c>
      <c r="M28" s="8">
        <v>0.56999999999999995</v>
      </c>
      <c r="N28" s="8">
        <v>0.56999999999999984</v>
      </c>
      <c r="O28" s="24">
        <v>0.56999999999999995</v>
      </c>
      <c r="P28" s="32">
        <v>0.56999999999999995</v>
      </c>
    </row>
    <row r="29" spans="1:16" x14ac:dyDescent="0.25">
      <c r="A29" s="5">
        <v>44279</v>
      </c>
      <c r="B29" s="5">
        <v>44281</v>
      </c>
      <c r="C29" s="5">
        <f t="shared" si="2"/>
        <v>44372</v>
      </c>
      <c r="D29" s="6">
        <f t="shared" si="3"/>
        <v>91</v>
      </c>
      <c r="E29" s="7">
        <v>91</v>
      </c>
      <c r="F29" s="6"/>
      <c r="G29" s="6">
        <v>2460000</v>
      </c>
      <c r="H29" s="6">
        <v>1500000</v>
      </c>
      <c r="I29" s="6">
        <v>5</v>
      </c>
      <c r="J29" s="6">
        <v>4</v>
      </c>
      <c r="K29" s="8">
        <v>0.69847560975609757</v>
      </c>
      <c r="L29" s="8">
        <v>0.69</v>
      </c>
      <c r="M29" s="8">
        <v>0.95</v>
      </c>
      <c r="N29" s="8">
        <v>0.69666666666666666</v>
      </c>
      <c r="O29" s="24">
        <v>0.69</v>
      </c>
      <c r="P29" s="32">
        <v>0.7</v>
      </c>
    </row>
    <row r="30" spans="1:16" x14ac:dyDescent="0.25">
      <c r="A30" s="5">
        <v>44279</v>
      </c>
      <c r="B30" s="5">
        <v>44281</v>
      </c>
      <c r="C30" s="5">
        <f t="shared" si="2"/>
        <v>44463</v>
      </c>
      <c r="D30" s="6">
        <f t="shared" si="3"/>
        <v>182</v>
      </c>
      <c r="E30" s="7">
        <v>182</v>
      </c>
      <c r="F30" s="6"/>
      <c r="G30" s="6">
        <v>150000</v>
      </c>
      <c r="H30" s="6">
        <v>150000</v>
      </c>
      <c r="I30" s="6">
        <v>1</v>
      </c>
      <c r="J30" s="6">
        <v>1</v>
      </c>
      <c r="K30" s="8">
        <v>0.75</v>
      </c>
      <c r="L30" s="8">
        <v>0.75</v>
      </c>
      <c r="M30" s="8">
        <v>0.75</v>
      </c>
      <c r="N30" s="8">
        <v>0.75</v>
      </c>
      <c r="O30" s="24">
        <v>0.75</v>
      </c>
      <c r="P30" s="32">
        <v>0.75</v>
      </c>
    </row>
    <row r="31" spans="1:16" x14ac:dyDescent="0.25">
      <c r="A31" s="5">
        <v>44279</v>
      </c>
      <c r="B31" s="5">
        <v>44281</v>
      </c>
      <c r="C31" s="5">
        <f t="shared" si="2"/>
        <v>44645</v>
      </c>
      <c r="D31" s="6">
        <f t="shared" si="3"/>
        <v>365</v>
      </c>
      <c r="E31" s="7">
        <v>364</v>
      </c>
      <c r="F31" s="6"/>
      <c r="G31" s="6">
        <v>150000</v>
      </c>
      <c r="H31" s="6">
        <v>100000</v>
      </c>
      <c r="I31" s="6">
        <v>4</v>
      </c>
      <c r="J31" s="6">
        <v>3</v>
      </c>
      <c r="K31" s="8">
        <v>1.4</v>
      </c>
      <c r="L31" s="8">
        <v>1.35</v>
      </c>
      <c r="M31" s="8">
        <v>1.5</v>
      </c>
      <c r="N31" s="8">
        <v>1.35</v>
      </c>
      <c r="O31" s="24">
        <v>1.35</v>
      </c>
      <c r="P31" s="32">
        <v>1.35</v>
      </c>
    </row>
    <row r="32" spans="1:16" x14ac:dyDescent="0.25">
      <c r="A32" s="5">
        <v>44279</v>
      </c>
      <c r="B32" s="5">
        <v>44281</v>
      </c>
      <c r="C32" s="5">
        <f t="shared" si="2"/>
        <v>44834</v>
      </c>
      <c r="D32" s="6">
        <f t="shared" si="3"/>
        <v>546</v>
      </c>
      <c r="E32" s="7">
        <v>553</v>
      </c>
      <c r="F32" s="6"/>
      <c r="G32" s="6">
        <v>75000</v>
      </c>
      <c r="H32" s="6"/>
      <c r="I32" s="6">
        <v>2</v>
      </c>
      <c r="J32" s="6"/>
      <c r="K32" s="8">
        <v>2.1833333333333331</v>
      </c>
      <c r="L32" s="8">
        <v>2.0499999999999998</v>
      </c>
      <c r="M32" s="8">
        <v>2.25</v>
      </c>
      <c r="N32" s="8"/>
      <c r="O32" s="24"/>
      <c r="P32" s="32"/>
    </row>
    <row r="33" spans="1:16" x14ac:dyDescent="0.25">
      <c r="A33" s="9">
        <v>44314</v>
      </c>
      <c r="B33" s="9">
        <v>44316</v>
      </c>
      <c r="C33" s="9">
        <f t="shared" ref="C33:C44" si="4">+B33+E33</f>
        <v>44344</v>
      </c>
      <c r="D33" s="10">
        <f t="shared" ref="D33:D44" si="5">+IF(E33&lt;49,35,IF(E33&lt;77,63,IF(E33&lt;136,91,IF(E33&lt;273,182,IF(E33&lt;455,365,546)))))</f>
        <v>35</v>
      </c>
      <c r="E33" s="11">
        <v>28</v>
      </c>
      <c r="F33" s="10">
        <v>0</v>
      </c>
      <c r="G33" s="10">
        <v>1300000</v>
      </c>
      <c r="H33" s="10">
        <v>1000000</v>
      </c>
      <c r="I33" s="10">
        <v>3</v>
      </c>
      <c r="J33" s="10">
        <v>3</v>
      </c>
      <c r="K33" s="12">
        <v>0.54</v>
      </c>
      <c r="L33" s="12">
        <v>0.54</v>
      </c>
      <c r="M33" s="12">
        <v>0.54</v>
      </c>
      <c r="N33" s="12">
        <v>0.54</v>
      </c>
      <c r="O33" s="25">
        <v>0.54</v>
      </c>
      <c r="P33" s="33">
        <v>0.54</v>
      </c>
    </row>
    <row r="34" spans="1:16" x14ac:dyDescent="0.25">
      <c r="A34" s="9">
        <v>44314</v>
      </c>
      <c r="B34" s="9">
        <v>44316</v>
      </c>
      <c r="C34" s="9">
        <f t="shared" si="4"/>
        <v>44372</v>
      </c>
      <c r="D34" s="10">
        <f t="shared" si="5"/>
        <v>63</v>
      </c>
      <c r="E34" s="11">
        <v>56</v>
      </c>
      <c r="F34" s="10">
        <v>0</v>
      </c>
      <c r="G34" s="10">
        <v>210000</v>
      </c>
      <c r="H34" s="10">
        <v>200000</v>
      </c>
      <c r="I34" s="10">
        <v>2</v>
      </c>
      <c r="J34" s="10">
        <v>1</v>
      </c>
      <c r="K34" s="12">
        <v>0.58333333333333326</v>
      </c>
      <c r="L34" s="12">
        <v>0.56999999999999995</v>
      </c>
      <c r="M34" s="12">
        <v>0.85</v>
      </c>
      <c r="N34" s="12">
        <v>0.56999999999999995</v>
      </c>
      <c r="O34" s="25">
        <v>0.56999999999999995</v>
      </c>
      <c r="P34" s="33">
        <v>0.56999999999999995</v>
      </c>
    </row>
    <row r="35" spans="1:16" x14ac:dyDescent="0.25">
      <c r="A35" s="9">
        <v>44314</v>
      </c>
      <c r="B35" s="9">
        <v>44316</v>
      </c>
      <c r="C35" s="9">
        <f t="shared" si="4"/>
        <v>44407</v>
      </c>
      <c r="D35" s="10">
        <f t="shared" si="5"/>
        <v>91</v>
      </c>
      <c r="E35" s="11">
        <v>91</v>
      </c>
      <c r="F35" s="10">
        <v>0</v>
      </c>
      <c r="G35" s="10">
        <v>655000</v>
      </c>
      <c r="H35" s="10">
        <v>655000</v>
      </c>
      <c r="I35" s="10">
        <v>3</v>
      </c>
      <c r="J35" s="10">
        <v>3</v>
      </c>
      <c r="K35" s="12">
        <v>0.7</v>
      </c>
      <c r="L35" s="12">
        <v>0.7</v>
      </c>
      <c r="M35" s="12">
        <v>0.7</v>
      </c>
      <c r="N35" s="12">
        <v>0.7</v>
      </c>
      <c r="O35" s="25">
        <v>0.7</v>
      </c>
      <c r="P35" s="33">
        <v>0.7</v>
      </c>
    </row>
    <row r="36" spans="1:16" x14ac:dyDescent="0.25">
      <c r="A36" s="9">
        <v>44314</v>
      </c>
      <c r="B36" s="9">
        <v>44316</v>
      </c>
      <c r="C36" s="9">
        <f t="shared" si="4"/>
        <v>44498</v>
      </c>
      <c r="D36" s="10">
        <f t="shared" si="5"/>
        <v>182</v>
      </c>
      <c r="E36" s="11">
        <v>182</v>
      </c>
      <c r="F36" s="10">
        <v>0</v>
      </c>
      <c r="G36" s="10">
        <v>1310000</v>
      </c>
      <c r="H36" s="10">
        <v>900000</v>
      </c>
      <c r="I36" s="10">
        <v>5</v>
      </c>
      <c r="J36" s="10">
        <v>5</v>
      </c>
      <c r="K36" s="12">
        <v>0.74236641221374045</v>
      </c>
      <c r="L36" s="12">
        <v>0.7</v>
      </c>
      <c r="M36" s="12">
        <v>0.75</v>
      </c>
      <c r="N36" s="12">
        <v>0.73888888888888893</v>
      </c>
      <c r="O36" s="25">
        <v>0.7</v>
      </c>
      <c r="P36" s="33">
        <v>0.75</v>
      </c>
    </row>
    <row r="37" spans="1:16" x14ac:dyDescent="0.25">
      <c r="A37" s="9">
        <v>44314</v>
      </c>
      <c r="B37" s="9">
        <v>44316</v>
      </c>
      <c r="C37" s="9">
        <f t="shared" si="4"/>
        <v>44680</v>
      </c>
      <c r="D37" s="10">
        <f t="shared" si="5"/>
        <v>365</v>
      </c>
      <c r="E37" s="11">
        <v>364</v>
      </c>
      <c r="F37" s="10">
        <v>0</v>
      </c>
      <c r="G37" s="10">
        <v>200000</v>
      </c>
      <c r="H37" s="10">
        <v>80000</v>
      </c>
      <c r="I37" s="10">
        <v>6</v>
      </c>
      <c r="J37" s="10">
        <v>3</v>
      </c>
      <c r="K37" s="12">
        <v>1.3387500000000001</v>
      </c>
      <c r="L37" s="12">
        <v>1.25</v>
      </c>
      <c r="M37" s="12">
        <v>2</v>
      </c>
      <c r="N37" s="12">
        <v>1.28125</v>
      </c>
      <c r="O37" s="25">
        <v>1.25</v>
      </c>
      <c r="P37" s="33">
        <v>1.3</v>
      </c>
    </row>
    <row r="38" spans="1:16" x14ac:dyDescent="0.25">
      <c r="A38" s="9">
        <v>44314</v>
      </c>
      <c r="B38" s="9">
        <v>44316</v>
      </c>
      <c r="C38" s="9">
        <f t="shared" si="4"/>
        <v>44862</v>
      </c>
      <c r="D38" s="10">
        <f t="shared" si="5"/>
        <v>546</v>
      </c>
      <c r="E38" s="11">
        <v>546</v>
      </c>
      <c r="F38" s="10">
        <v>0</v>
      </c>
      <c r="G38" s="10">
        <v>255000</v>
      </c>
      <c r="H38" s="10">
        <v>100000</v>
      </c>
      <c r="I38" s="10">
        <v>4</v>
      </c>
      <c r="J38" s="10">
        <v>1</v>
      </c>
      <c r="K38" s="12">
        <v>1.9294117647058824</v>
      </c>
      <c r="L38" s="12">
        <v>1.84</v>
      </c>
      <c r="M38" s="12">
        <v>2</v>
      </c>
      <c r="N38" s="12">
        <v>1.84</v>
      </c>
      <c r="O38" s="25">
        <v>1.84</v>
      </c>
      <c r="P38" s="33">
        <v>1.84</v>
      </c>
    </row>
    <row r="39" spans="1:16" x14ac:dyDescent="0.25">
      <c r="A39" s="5">
        <v>44342</v>
      </c>
      <c r="B39" s="5">
        <v>44344</v>
      </c>
      <c r="C39" s="5">
        <f t="shared" si="4"/>
        <v>44372</v>
      </c>
      <c r="D39" s="6">
        <f t="shared" si="5"/>
        <v>35</v>
      </c>
      <c r="E39" s="7">
        <v>28</v>
      </c>
      <c r="F39" s="6"/>
      <c r="G39" s="6">
        <v>207000</v>
      </c>
      <c r="H39" s="6">
        <v>207000</v>
      </c>
      <c r="I39" s="6">
        <v>3</v>
      </c>
      <c r="J39" s="6">
        <v>3</v>
      </c>
      <c r="K39" s="8">
        <v>0.53516908212560388</v>
      </c>
      <c r="L39" s="8">
        <v>0.53</v>
      </c>
      <c r="M39" s="8">
        <v>0.54</v>
      </c>
      <c r="N39" s="8">
        <v>0.53516908212560388</v>
      </c>
      <c r="O39" s="24">
        <v>0.53</v>
      </c>
      <c r="P39" s="32">
        <v>0.54</v>
      </c>
    </row>
    <row r="40" spans="1:16" x14ac:dyDescent="0.25">
      <c r="A40" s="5">
        <v>44342</v>
      </c>
      <c r="B40" s="5">
        <v>44344</v>
      </c>
      <c r="C40" s="5">
        <f t="shared" si="4"/>
        <v>44407</v>
      </c>
      <c r="D40" s="6">
        <f t="shared" si="5"/>
        <v>63</v>
      </c>
      <c r="E40" s="7">
        <v>63</v>
      </c>
      <c r="F40" s="6"/>
      <c r="G40" s="6">
        <v>200000</v>
      </c>
      <c r="H40" s="6">
        <v>200000</v>
      </c>
      <c r="I40" s="6">
        <v>2</v>
      </c>
      <c r="J40" s="6">
        <v>2</v>
      </c>
      <c r="K40" s="8">
        <v>0.56499999999999995</v>
      </c>
      <c r="L40" s="8">
        <v>0.56000000000000005</v>
      </c>
      <c r="M40" s="8">
        <v>0.56999999999999995</v>
      </c>
      <c r="N40" s="8">
        <v>0.56499999999999995</v>
      </c>
      <c r="O40" s="24">
        <v>0.56000000000000005</v>
      </c>
      <c r="P40" s="32">
        <v>0.56999999999999995</v>
      </c>
    </row>
    <row r="41" spans="1:16" x14ac:dyDescent="0.25">
      <c r="A41" s="5">
        <v>44342</v>
      </c>
      <c r="B41" s="5">
        <v>44344</v>
      </c>
      <c r="C41" s="5">
        <f t="shared" si="4"/>
        <v>44435</v>
      </c>
      <c r="D41" s="6">
        <f t="shared" si="5"/>
        <v>91</v>
      </c>
      <c r="E41" s="7">
        <v>91</v>
      </c>
      <c r="F41" s="6"/>
      <c r="G41" s="6">
        <v>321000</v>
      </c>
      <c r="H41" s="6">
        <v>321000</v>
      </c>
      <c r="I41" s="6">
        <v>5</v>
      </c>
      <c r="J41" s="6">
        <v>5</v>
      </c>
      <c r="K41" s="8">
        <v>0.68685358255451712</v>
      </c>
      <c r="L41" s="8">
        <v>0.68</v>
      </c>
      <c r="M41" s="8">
        <v>0.7</v>
      </c>
      <c r="N41" s="8">
        <v>0.68685358255451712</v>
      </c>
      <c r="O41" s="24">
        <v>0.68</v>
      </c>
      <c r="P41" s="32">
        <v>0.7</v>
      </c>
    </row>
    <row r="42" spans="1:16" x14ac:dyDescent="0.25">
      <c r="A42" s="5">
        <v>44342</v>
      </c>
      <c r="B42" s="5">
        <v>44344</v>
      </c>
      <c r="C42" s="5">
        <f t="shared" si="4"/>
        <v>44526</v>
      </c>
      <c r="D42" s="6">
        <f t="shared" si="5"/>
        <v>182</v>
      </c>
      <c r="E42" s="7">
        <v>182</v>
      </c>
      <c r="F42" s="6"/>
      <c r="G42" s="6">
        <v>960000</v>
      </c>
      <c r="H42" s="6">
        <v>960000</v>
      </c>
      <c r="I42" s="6">
        <v>4</v>
      </c>
      <c r="J42" s="6">
        <v>4</v>
      </c>
      <c r="K42" s="8">
        <v>0.7310416666666667</v>
      </c>
      <c r="L42" s="8">
        <v>0.68</v>
      </c>
      <c r="M42" s="8">
        <v>0.75</v>
      </c>
      <c r="N42" s="8">
        <v>0.7310416666666667</v>
      </c>
      <c r="O42" s="24">
        <v>0.68</v>
      </c>
      <c r="P42" s="32">
        <v>0.75</v>
      </c>
    </row>
    <row r="43" spans="1:16" x14ac:dyDescent="0.25">
      <c r="A43" s="5">
        <v>44342</v>
      </c>
      <c r="B43" s="5">
        <v>44344</v>
      </c>
      <c r="C43" s="5">
        <f t="shared" si="4"/>
        <v>44708</v>
      </c>
      <c r="D43" s="6">
        <f t="shared" si="5"/>
        <v>365</v>
      </c>
      <c r="E43" s="7">
        <v>364</v>
      </c>
      <c r="F43" s="6"/>
      <c r="G43" s="6">
        <v>515000</v>
      </c>
      <c r="H43" s="6">
        <v>495000</v>
      </c>
      <c r="I43" s="6">
        <v>6</v>
      </c>
      <c r="J43" s="6">
        <v>5</v>
      </c>
      <c r="K43" s="8">
        <v>1.2792233009708738</v>
      </c>
      <c r="L43" s="8">
        <v>1.24</v>
      </c>
      <c r="M43" s="8">
        <v>1.4</v>
      </c>
      <c r="N43" s="8">
        <v>1.2773737373737373</v>
      </c>
      <c r="O43" s="24">
        <v>1.24</v>
      </c>
      <c r="P43" s="32">
        <v>1.3</v>
      </c>
    </row>
    <row r="44" spans="1:16" x14ac:dyDescent="0.25">
      <c r="A44" s="5">
        <v>44342</v>
      </c>
      <c r="B44" s="5">
        <v>44344</v>
      </c>
      <c r="C44" s="5">
        <f t="shared" si="4"/>
        <v>44890</v>
      </c>
      <c r="D44" s="6">
        <f t="shared" si="5"/>
        <v>546</v>
      </c>
      <c r="E44" s="7">
        <v>546</v>
      </c>
      <c r="F44" s="6"/>
      <c r="G44" s="6">
        <v>830000</v>
      </c>
      <c r="H44" s="6">
        <v>440000</v>
      </c>
      <c r="I44" s="6">
        <v>5</v>
      </c>
      <c r="J44" s="6">
        <v>2</v>
      </c>
      <c r="K44" s="8">
        <v>1.8073493975903614</v>
      </c>
      <c r="L44" s="8">
        <v>1.73</v>
      </c>
      <c r="M44" s="8">
        <v>1.9</v>
      </c>
      <c r="N44" s="8">
        <v>1.7777272727272728</v>
      </c>
      <c r="O44" s="24">
        <v>1.73</v>
      </c>
      <c r="P44" s="32">
        <v>1.8</v>
      </c>
    </row>
    <row r="45" spans="1:16" x14ac:dyDescent="0.25">
      <c r="A45" s="9">
        <v>44370</v>
      </c>
      <c r="B45" s="9">
        <v>44372</v>
      </c>
      <c r="C45" s="9">
        <f t="shared" ref="C45:C56" si="6">+B45+E45</f>
        <v>44407</v>
      </c>
      <c r="D45" s="10">
        <f t="shared" ref="D45:D56" si="7">+IF(E45&lt;49,35,IF(E45&lt;77,63,IF(E45&lt;136,91,IF(E45&lt;273,182,IF(E45&lt;455,365,546)))))</f>
        <v>35</v>
      </c>
      <c r="E45" s="11">
        <v>35</v>
      </c>
      <c r="F45" s="10"/>
      <c r="G45" s="10"/>
      <c r="H45" s="10"/>
      <c r="I45" s="10"/>
      <c r="J45" s="10"/>
      <c r="K45" s="12"/>
      <c r="L45" s="12"/>
      <c r="M45" s="12"/>
      <c r="N45" s="12"/>
      <c r="O45" s="25"/>
      <c r="P45" s="33"/>
    </row>
    <row r="46" spans="1:16" x14ac:dyDescent="0.25">
      <c r="A46" s="9">
        <v>44370</v>
      </c>
      <c r="B46" s="9">
        <v>44372</v>
      </c>
      <c r="C46" s="9">
        <f t="shared" si="6"/>
        <v>44435</v>
      </c>
      <c r="D46" s="10">
        <f t="shared" si="7"/>
        <v>63</v>
      </c>
      <c r="E46" s="11">
        <v>63</v>
      </c>
      <c r="F46" s="10"/>
      <c r="G46" s="10"/>
      <c r="H46" s="10"/>
      <c r="I46" s="10"/>
      <c r="J46" s="10"/>
      <c r="K46" s="12"/>
      <c r="L46" s="12"/>
      <c r="M46" s="12"/>
      <c r="N46" s="12"/>
      <c r="O46" s="25"/>
      <c r="P46" s="33"/>
    </row>
    <row r="47" spans="1:16" x14ac:dyDescent="0.25">
      <c r="A47" s="9">
        <v>44370</v>
      </c>
      <c r="B47" s="9">
        <v>44372</v>
      </c>
      <c r="C47" s="9">
        <f t="shared" si="6"/>
        <v>44463</v>
      </c>
      <c r="D47" s="10">
        <f t="shared" si="7"/>
        <v>91</v>
      </c>
      <c r="E47" s="11">
        <v>91</v>
      </c>
      <c r="F47" s="10"/>
      <c r="G47" s="10">
        <v>164000</v>
      </c>
      <c r="H47" s="10">
        <v>164000</v>
      </c>
      <c r="I47" s="10">
        <v>3</v>
      </c>
      <c r="J47" s="10">
        <v>3</v>
      </c>
      <c r="K47" s="12">
        <v>0.68109756097560981</v>
      </c>
      <c r="L47" s="12">
        <v>0.68</v>
      </c>
      <c r="M47" s="12">
        <v>0.7</v>
      </c>
      <c r="N47" s="12">
        <v>0.68109756097560981</v>
      </c>
      <c r="O47" s="25">
        <v>0.68</v>
      </c>
      <c r="P47" s="33">
        <v>0.7</v>
      </c>
    </row>
    <row r="48" spans="1:16" x14ac:dyDescent="0.25">
      <c r="A48" s="9">
        <v>44370</v>
      </c>
      <c r="B48" s="9">
        <v>44372</v>
      </c>
      <c r="C48" s="9">
        <f t="shared" si="6"/>
        <v>44554</v>
      </c>
      <c r="D48" s="10">
        <f t="shared" si="7"/>
        <v>182</v>
      </c>
      <c r="E48" s="11">
        <v>182</v>
      </c>
      <c r="F48" s="10"/>
      <c r="G48" s="10">
        <v>900000</v>
      </c>
      <c r="H48" s="10">
        <v>900000</v>
      </c>
      <c r="I48" s="10">
        <v>4</v>
      </c>
      <c r="J48" s="10">
        <v>4</v>
      </c>
      <c r="K48" s="12">
        <v>0.73944444444444446</v>
      </c>
      <c r="L48" s="12">
        <v>0.73</v>
      </c>
      <c r="M48" s="12">
        <v>0.75</v>
      </c>
      <c r="N48" s="12">
        <v>0.73944444444444446</v>
      </c>
      <c r="O48" s="25">
        <v>0.73</v>
      </c>
      <c r="P48" s="33">
        <v>0.75</v>
      </c>
    </row>
    <row r="49" spans="1:16" x14ac:dyDescent="0.25">
      <c r="A49" s="9">
        <v>44370</v>
      </c>
      <c r="B49" s="9">
        <v>44372</v>
      </c>
      <c r="C49" s="9">
        <f t="shared" si="6"/>
        <v>44736</v>
      </c>
      <c r="D49" s="10">
        <f t="shared" si="7"/>
        <v>365</v>
      </c>
      <c r="E49" s="11">
        <v>364</v>
      </c>
      <c r="F49" s="10"/>
      <c r="G49" s="10">
        <v>250000</v>
      </c>
      <c r="H49" s="10">
        <v>250000</v>
      </c>
      <c r="I49" s="10">
        <v>3</v>
      </c>
      <c r="J49" s="10">
        <v>3</v>
      </c>
      <c r="K49" s="12">
        <v>1.2989999999999999</v>
      </c>
      <c r="L49" s="12">
        <v>1.29</v>
      </c>
      <c r="M49" s="12">
        <v>1.3</v>
      </c>
      <c r="N49" s="12">
        <v>1.2989999999999999</v>
      </c>
      <c r="O49" s="25">
        <v>1.29</v>
      </c>
      <c r="P49" s="33">
        <v>1.3</v>
      </c>
    </row>
    <row r="50" spans="1:16" x14ac:dyDescent="0.25">
      <c r="A50" s="9">
        <v>44370</v>
      </c>
      <c r="B50" s="9">
        <v>44372</v>
      </c>
      <c r="C50" s="9">
        <f t="shared" si="6"/>
        <v>44918</v>
      </c>
      <c r="D50" s="10">
        <f t="shared" si="7"/>
        <v>546</v>
      </c>
      <c r="E50" s="11">
        <v>546</v>
      </c>
      <c r="F50" s="10"/>
      <c r="G50" s="10">
        <v>435000</v>
      </c>
      <c r="H50" s="10">
        <v>435000</v>
      </c>
      <c r="I50" s="10">
        <v>4</v>
      </c>
      <c r="J50" s="10">
        <v>4</v>
      </c>
      <c r="K50" s="12">
        <v>1.8126436781609196</v>
      </c>
      <c r="L50" s="12">
        <v>1.75</v>
      </c>
      <c r="M50" s="12">
        <v>1.84</v>
      </c>
      <c r="N50" s="12">
        <v>1.8126436781609196</v>
      </c>
      <c r="O50" s="25">
        <v>1.75</v>
      </c>
      <c r="P50" s="33">
        <v>1.84</v>
      </c>
    </row>
    <row r="51" spans="1:16" x14ac:dyDescent="0.25">
      <c r="A51" s="5">
        <v>44405</v>
      </c>
      <c r="B51" s="5">
        <v>44407</v>
      </c>
      <c r="C51" s="5">
        <f t="shared" si="6"/>
        <v>44435</v>
      </c>
      <c r="D51" s="6">
        <f t="shared" si="7"/>
        <v>35</v>
      </c>
      <c r="E51" s="7">
        <v>28</v>
      </c>
      <c r="F51" s="6"/>
      <c r="G51" s="6">
        <v>749000</v>
      </c>
      <c r="H51" s="6">
        <v>749000</v>
      </c>
      <c r="I51" s="6">
        <v>2</v>
      </c>
      <c r="J51" s="6">
        <v>2</v>
      </c>
      <c r="K51" s="8">
        <v>0.53933244325767693</v>
      </c>
      <c r="L51" s="8">
        <v>0.53</v>
      </c>
      <c r="M51" s="8">
        <v>0.54</v>
      </c>
      <c r="N51" s="8">
        <v>0.53933244325767693</v>
      </c>
      <c r="O51" s="24">
        <v>0.53</v>
      </c>
      <c r="P51" s="32">
        <v>0.54</v>
      </c>
    </row>
    <row r="52" spans="1:16" x14ac:dyDescent="0.25">
      <c r="A52" s="5">
        <v>44405</v>
      </c>
      <c r="B52" s="5">
        <v>44407</v>
      </c>
      <c r="C52" s="5">
        <f t="shared" si="6"/>
        <v>44463</v>
      </c>
      <c r="D52" s="6">
        <f t="shared" si="7"/>
        <v>63</v>
      </c>
      <c r="E52" s="7">
        <v>56</v>
      </c>
      <c r="F52" s="6"/>
      <c r="G52" s="6">
        <v>300000</v>
      </c>
      <c r="H52" s="6">
        <v>300000</v>
      </c>
      <c r="I52" s="6">
        <v>1</v>
      </c>
      <c r="J52" s="6">
        <v>1</v>
      </c>
      <c r="K52" s="8">
        <v>0.56999999999999995</v>
      </c>
      <c r="L52" s="8">
        <v>0.56999999999999995</v>
      </c>
      <c r="M52" s="8">
        <v>0.56999999999999995</v>
      </c>
      <c r="N52" s="8">
        <v>0.56999999999999995</v>
      </c>
      <c r="O52" s="24">
        <v>0.56999999999999995</v>
      </c>
      <c r="P52" s="32">
        <v>0.56999999999999995</v>
      </c>
    </row>
    <row r="53" spans="1:16" x14ac:dyDescent="0.25">
      <c r="A53" s="5">
        <v>44405</v>
      </c>
      <c r="B53" s="5">
        <v>44407</v>
      </c>
      <c r="C53" s="5">
        <f t="shared" si="6"/>
        <v>44498</v>
      </c>
      <c r="D53" s="6">
        <f t="shared" si="7"/>
        <v>91</v>
      </c>
      <c r="E53" s="7">
        <v>91</v>
      </c>
      <c r="F53" s="6"/>
      <c r="G53" s="6">
        <v>386000</v>
      </c>
      <c r="H53" s="6">
        <v>366000</v>
      </c>
      <c r="I53" s="6">
        <v>6</v>
      </c>
      <c r="J53" s="6">
        <v>4</v>
      </c>
      <c r="K53" s="8">
        <v>0.69481865284974098</v>
      </c>
      <c r="L53" s="8">
        <v>0.68</v>
      </c>
      <c r="M53" s="8">
        <v>0.85</v>
      </c>
      <c r="N53" s="8">
        <v>0.68770491803278688</v>
      </c>
      <c r="O53" s="24">
        <v>0.68</v>
      </c>
      <c r="P53" s="32">
        <v>0.7</v>
      </c>
    </row>
    <row r="54" spans="1:16" x14ac:dyDescent="0.25">
      <c r="A54" s="5">
        <v>44405</v>
      </c>
      <c r="B54" s="5">
        <v>44407</v>
      </c>
      <c r="C54" s="5">
        <f t="shared" si="6"/>
        <v>44589</v>
      </c>
      <c r="D54" s="6">
        <f t="shared" si="7"/>
        <v>182</v>
      </c>
      <c r="E54" s="7">
        <v>182</v>
      </c>
      <c r="F54" s="6"/>
      <c r="G54" s="6">
        <v>250000</v>
      </c>
      <c r="H54" s="6">
        <v>250000</v>
      </c>
      <c r="I54" s="6">
        <v>2</v>
      </c>
      <c r="J54" s="6">
        <v>2</v>
      </c>
      <c r="K54" s="8">
        <v>0.73199999999999998</v>
      </c>
      <c r="L54" s="8">
        <v>0.72</v>
      </c>
      <c r="M54" s="8">
        <v>0.74</v>
      </c>
      <c r="N54" s="8">
        <v>0.73199999999999998</v>
      </c>
      <c r="O54" s="24">
        <v>0.72</v>
      </c>
      <c r="P54" s="32">
        <v>0.74</v>
      </c>
    </row>
    <row r="55" spans="1:16" x14ac:dyDescent="0.25">
      <c r="A55" s="5">
        <v>44405</v>
      </c>
      <c r="B55" s="5">
        <v>44407</v>
      </c>
      <c r="C55" s="5">
        <f t="shared" si="6"/>
        <v>44771</v>
      </c>
      <c r="D55" s="6">
        <f t="shared" si="7"/>
        <v>365</v>
      </c>
      <c r="E55" s="7">
        <v>364</v>
      </c>
      <c r="F55" s="6"/>
      <c r="G55" s="6">
        <v>325000</v>
      </c>
      <c r="H55" s="6">
        <v>325000</v>
      </c>
      <c r="I55" s="6">
        <v>4</v>
      </c>
      <c r="J55" s="6">
        <v>4</v>
      </c>
      <c r="K55" s="8">
        <v>1.325076923076923</v>
      </c>
      <c r="L55" s="8">
        <v>1.3</v>
      </c>
      <c r="M55" s="8">
        <v>1.39</v>
      </c>
      <c r="N55" s="8">
        <v>1.325076923076923</v>
      </c>
      <c r="O55" s="24">
        <v>1.3</v>
      </c>
      <c r="P55" s="32">
        <v>1.39</v>
      </c>
    </row>
    <row r="56" spans="1:16" x14ac:dyDescent="0.25">
      <c r="A56" s="5">
        <v>44405</v>
      </c>
      <c r="B56" s="5">
        <v>44407</v>
      </c>
      <c r="C56" s="5">
        <f t="shared" si="6"/>
        <v>44953</v>
      </c>
      <c r="D56" s="6">
        <f t="shared" si="7"/>
        <v>546</v>
      </c>
      <c r="E56" s="7">
        <v>546</v>
      </c>
      <c r="F56" s="6"/>
      <c r="G56" s="6">
        <v>125000</v>
      </c>
      <c r="H56" s="6">
        <v>125000</v>
      </c>
      <c r="I56" s="6">
        <v>3</v>
      </c>
      <c r="J56" s="6">
        <v>3</v>
      </c>
      <c r="K56" s="8">
        <v>1.9092</v>
      </c>
      <c r="L56" s="8">
        <v>1.84</v>
      </c>
      <c r="M56" s="8">
        <v>1.94</v>
      </c>
      <c r="N56" s="8">
        <v>1.9092</v>
      </c>
      <c r="O56" s="24">
        <v>1.84</v>
      </c>
      <c r="P56" s="32">
        <v>1.94</v>
      </c>
    </row>
    <row r="57" spans="1:16" x14ac:dyDescent="0.25">
      <c r="A57" s="9">
        <v>44433</v>
      </c>
      <c r="B57" s="9">
        <v>44435</v>
      </c>
      <c r="C57" s="9">
        <f t="shared" ref="C57:C68" si="8">+B57+E57</f>
        <v>44463</v>
      </c>
      <c r="D57" s="10">
        <f t="shared" ref="D57:D68" si="9">+IF(E57&lt;49,35,IF(E57&lt;77,63,IF(E57&lt;136,91,IF(E57&lt;273,182,IF(E57&lt;455,365,546)))))</f>
        <v>35</v>
      </c>
      <c r="E57" s="11">
        <v>28</v>
      </c>
      <c r="F57" s="10"/>
      <c r="G57" s="10">
        <v>1710000</v>
      </c>
      <c r="H57" s="10">
        <v>1710000</v>
      </c>
      <c r="I57" s="10">
        <v>7</v>
      </c>
      <c r="J57" s="10">
        <v>7</v>
      </c>
      <c r="K57" s="12">
        <v>0.79467836257309943</v>
      </c>
      <c r="L57" s="12">
        <v>0.78</v>
      </c>
      <c r="M57" s="12">
        <v>0.9</v>
      </c>
      <c r="N57" s="12">
        <v>0.79467836257309943</v>
      </c>
      <c r="O57" s="25">
        <v>0.78</v>
      </c>
      <c r="P57" s="33">
        <v>0.9</v>
      </c>
    </row>
    <row r="58" spans="1:16" x14ac:dyDescent="0.25">
      <c r="A58" s="9">
        <v>44433</v>
      </c>
      <c r="B58" s="9">
        <v>44435</v>
      </c>
      <c r="C58" s="9">
        <f t="shared" si="8"/>
        <v>44498</v>
      </c>
      <c r="D58" s="10">
        <f t="shared" si="9"/>
        <v>63</v>
      </c>
      <c r="E58" s="11">
        <v>63</v>
      </c>
      <c r="F58" s="10"/>
      <c r="G58" s="10">
        <v>510000</v>
      </c>
      <c r="H58" s="10">
        <v>510000</v>
      </c>
      <c r="I58" s="10">
        <v>3</v>
      </c>
      <c r="J58" s="10">
        <v>3</v>
      </c>
      <c r="K58" s="12">
        <v>0.92882352941176471</v>
      </c>
      <c r="L58" s="12">
        <v>0.82</v>
      </c>
      <c r="M58" s="12">
        <v>0.93</v>
      </c>
      <c r="N58" s="12">
        <v>0.92882352941176471</v>
      </c>
      <c r="O58" s="25">
        <v>0.82</v>
      </c>
      <c r="P58" s="33">
        <v>0.93</v>
      </c>
    </row>
    <row r="59" spans="1:16" x14ac:dyDescent="0.25">
      <c r="A59" s="9">
        <v>44433</v>
      </c>
      <c r="B59" s="9">
        <v>44435</v>
      </c>
      <c r="C59" s="9">
        <f t="shared" si="8"/>
        <v>44526</v>
      </c>
      <c r="D59" s="10">
        <f t="shared" si="9"/>
        <v>91</v>
      </c>
      <c r="E59" s="11">
        <v>91</v>
      </c>
      <c r="F59" s="10"/>
      <c r="G59" s="10">
        <v>101000</v>
      </c>
      <c r="H59" s="10">
        <v>96000</v>
      </c>
      <c r="I59" s="10">
        <v>6</v>
      </c>
      <c r="J59" s="10">
        <v>5</v>
      </c>
      <c r="K59" s="12">
        <v>0.92693069306930698</v>
      </c>
      <c r="L59" s="12">
        <v>0.9</v>
      </c>
      <c r="M59" s="12">
        <v>1.05</v>
      </c>
      <c r="N59" s="12">
        <v>0.92052083333333334</v>
      </c>
      <c r="O59" s="25">
        <v>0.9</v>
      </c>
      <c r="P59" s="33">
        <v>0.95</v>
      </c>
    </row>
    <row r="60" spans="1:16" x14ac:dyDescent="0.25">
      <c r="A60" s="9">
        <v>44433</v>
      </c>
      <c r="B60" s="9">
        <v>44435</v>
      </c>
      <c r="C60" s="9">
        <f t="shared" si="8"/>
        <v>44617</v>
      </c>
      <c r="D60" s="10">
        <f t="shared" si="9"/>
        <v>182</v>
      </c>
      <c r="E60" s="11">
        <v>182</v>
      </c>
      <c r="F60" s="10"/>
      <c r="G60" s="10">
        <v>500000</v>
      </c>
      <c r="H60" s="10">
        <v>495000</v>
      </c>
      <c r="I60" s="10">
        <v>5</v>
      </c>
      <c r="J60" s="10">
        <v>4</v>
      </c>
      <c r="K60" s="12">
        <v>0.99180000000000001</v>
      </c>
      <c r="L60" s="12">
        <v>0.99</v>
      </c>
      <c r="M60" s="12">
        <v>1.0900000000000001</v>
      </c>
      <c r="N60" s="12">
        <v>0.9908080808080808</v>
      </c>
      <c r="O60" s="25">
        <v>0.99</v>
      </c>
      <c r="P60" s="33">
        <v>1</v>
      </c>
    </row>
    <row r="61" spans="1:16" x14ac:dyDescent="0.25">
      <c r="A61" s="9">
        <v>44433</v>
      </c>
      <c r="B61" s="9">
        <v>44435</v>
      </c>
      <c r="C61" s="9">
        <f t="shared" si="8"/>
        <v>44799</v>
      </c>
      <c r="D61" s="10">
        <f t="shared" si="9"/>
        <v>365</v>
      </c>
      <c r="E61" s="11">
        <v>364</v>
      </c>
      <c r="F61" s="10"/>
      <c r="G61" s="10">
        <v>65000</v>
      </c>
      <c r="H61" s="10">
        <v>60000</v>
      </c>
      <c r="I61" s="10">
        <v>3</v>
      </c>
      <c r="J61" s="10">
        <v>2</v>
      </c>
      <c r="K61" s="12">
        <v>1.6169230769230769</v>
      </c>
      <c r="L61" s="12">
        <v>1.6</v>
      </c>
      <c r="M61" s="12">
        <v>1.74</v>
      </c>
      <c r="N61" s="12">
        <v>1.6066666666666667</v>
      </c>
      <c r="O61" s="25">
        <v>1.6</v>
      </c>
      <c r="P61" s="33">
        <v>1.64</v>
      </c>
    </row>
    <row r="62" spans="1:16" x14ac:dyDescent="0.25">
      <c r="A62" s="9">
        <v>44433</v>
      </c>
      <c r="B62" s="9">
        <v>44435</v>
      </c>
      <c r="C62" s="9">
        <f t="shared" si="8"/>
        <v>44981</v>
      </c>
      <c r="D62" s="10">
        <f t="shared" si="9"/>
        <v>546</v>
      </c>
      <c r="E62" s="11">
        <v>546</v>
      </c>
      <c r="F62" s="10"/>
      <c r="G62" s="10">
        <v>15000</v>
      </c>
      <c r="H62" s="10">
        <v>10000</v>
      </c>
      <c r="I62" s="10">
        <v>2</v>
      </c>
      <c r="J62" s="10">
        <v>1</v>
      </c>
      <c r="K62" s="12">
        <v>2.2233333333333332</v>
      </c>
      <c r="L62" s="12">
        <v>2.19</v>
      </c>
      <c r="M62" s="12">
        <v>2.29</v>
      </c>
      <c r="N62" s="12">
        <v>2.19</v>
      </c>
      <c r="O62" s="25">
        <v>2.19</v>
      </c>
      <c r="P62" s="33">
        <v>2.19</v>
      </c>
    </row>
    <row r="63" spans="1:16" x14ac:dyDescent="0.25">
      <c r="A63" s="5">
        <v>44461</v>
      </c>
      <c r="B63" s="5">
        <v>44463</v>
      </c>
      <c r="C63" s="5">
        <f t="shared" si="8"/>
        <v>44498</v>
      </c>
      <c r="D63" s="6">
        <f t="shared" si="9"/>
        <v>35</v>
      </c>
      <c r="E63" s="7">
        <v>35</v>
      </c>
      <c r="F63" s="6"/>
      <c r="G63" s="6">
        <v>1490000</v>
      </c>
      <c r="H63" s="6">
        <v>1490000</v>
      </c>
      <c r="I63" s="6">
        <v>6</v>
      </c>
      <c r="J63" s="6">
        <v>6</v>
      </c>
      <c r="K63" s="8">
        <v>1.3724832214765101</v>
      </c>
      <c r="L63" s="8">
        <v>1.3</v>
      </c>
      <c r="M63" s="8">
        <v>1.42</v>
      </c>
      <c r="N63" s="8">
        <v>1.3724832214765101</v>
      </c>
      <c r="O63" s="24">
        <v>1.3</v>
      </c>
      <c r="P63" s="32">
        <v>1.42</v>
      </c>
    </row>
    <row r="64" spans="1:16" x14ac:dyDescent="0.25">
      <c r="A64" s="5">
        <v>44461</v>
      </c>
      <c r="B64" s="5">
        <v>44463</v>
      </c>
      <c r="C64" s="5">
        <f t="shared" si="8"/>
        <v>44526</v>
      </c>
      <c r="D64" s="6">
        <f t="shared" si="9"/>
        <v>63</v>
      </c>
      <c r="E64" s="7">
        <v>63</v>
      </c>
      <c r="F64" s="6"/>
      <c r="G64" s="6">
        <v>565000</v>
      </c>
      <c r="H64" s="6">
        <v>565000</v>
      </c>
      <c r="I64" s="6">
        <v>6</v>
      </c>
      <c r="J64" s="6">
        <v>6</v>
      </c>
      <c r="K64" s="8">
        <v>1.6079646017699114</v>
      </c>
      <c r="L64" s="8">
        <v>1.4</v>
      </c>
      <c r="M64" s="8">
        <v>1.7</v>
      </c>
      <c r="N64" s="8">
        <v>1.6079646017699114</v>
      </c>
      <c r="O64" s="24">
        <v>1.4</v>
      </c>
      <c r="P64" s="32">
        <v>1.7</v>
      </c>
    </row>
    <row r="65" spans="1:16" x14ac:dyDescent="0.25">
      <c r="A65" s="5">
        <v>44461</v>
      </c>
      <c r="B65" s="5">
        <v>44463</v>
      </c>
      <c r="C65" s="5">
        <f t="shared" si="8"/>
        <v>44554</v>
      </c>
      <c r="D65" s="6">
        <f t="shared" si="9"/>
        <v>91</v>
      </c>
      <c r="E65" s="7">
        <v>91</v>
      </c>
      <c r="F65" s="6"/>
      <c r="G65" s="6">
        <v>70000</v>
      </c>
      <c r="H65" s="6">
        <v>70000</v>
      </c>
      <c r="I65" s="6">
        <v>3</v>
      </c>
      <c r="J65" s="6">
        <v>3</v>
      </c>
      <c r="K65" s="8">
        <v>1.4928571428571429</v>
      </c>
      <c r="L65" s="8">
        <v>1.44</v>
      </c>
      <c r="M65" s="8">
        <v>1.65</v>
      </c>
      <c r="N65" s="8">
        <v>1.4928571428571429</v>
      </c>
      <c r="O65" s="24">
        <v>1.44</v>
      </c>
      <c r="P65" s="32">
        <v>1.65</v>
      </c>
    </row>
    <row r="66" spans="1:16" x14ac:dyDescent="0.25">
      <c r="A66" s="5">
        <v>44461</v>
      </c>
      <c r="B66" s="5">
        <v>44463</v>
      </c>
      <c r="C66" s="5">
        <f t="shared" si="8"/>
        <v>44645</v>
      </c>
      <c r="D66" s="6">
        <f t="shared" si="9"/>
        <v>182</v>
      </c>
      <c r="E66" s="7">
        <v>182</v>
      </c>
      <c r="F66" s="6"/>
      <c r="G66" s="6">
        <v>450000</v>
      </c>
      <c r="H66" s="6">
        <v>450000</v>
      </c>
      <c r="I66" s="6">
        <v>2</v>
      </c>
      <c r="J66" s="6">
        <v>2</v>
      </c>
      <c r="K66" s="8">
        <v>1.5877777777777777</v>
      </c>
      <c r="L66" s="8">
        <v>1.49</v>
      </c>
      <c r="M66" s="8">
        <v>1.6</v>
      </c>
      <c r="N66" s="8">
        <v>1.5877777777777777</v>
      </c>
      <c r="O66" s="24">
        <v>1.49</v>
      </c>
      <c r="P66" s="32">
        <v>1.6</v>
      </c>
    </row>
    <row r="67" spans="1:16" x14ac:dyDescent="0.25">
      <c r="A67" s="5">
        <v>44461</v>
      </c>
      <c r="B67" s="5">
        <v>44463</v>
      </c>
      <c r="C67" s="5">
        <f t="shared" si="8"/>
        <v>44834</v>
      </c>
      <c r="D67" s="6">
        <f t="shared" si="9"/>
        <v>365</v>
      </c>
      <c r="E67" s="7">
        <v>371</v>
      </c>
      <c r="F67" s="6"/>
      <c r="G67" s="6"/>
      <c r="H67" s="6"/>
      <c r="I67" s="6"/>
      <c r="J67" s="6"/>
      <c r="K67" s="8"/>
      <c r="L67" s="8"/>
      <c r="M67" s="8"/>
      <c r="N67" s="8"/>
      <c r="O67" s="24"/>
      <c r="P67" s="32"/>
    </row>
    <row r="68" spans="1:16" x14ac:dyDescent="0.25">
      <c r="A68" s="5">
        <v>44461</v>
      </c>
      <c r="B68" s="5">
        <v>44463</v>
      </c>
      <c r="C68" s="5">
        <f t="shared" si="8"/>
        <v>45016</v>
      </c>
      <c r="D68" s="6">
        <f t="shared" si="9"/>
        <v>546</v>
      </c>
      <c r="E68" s="7">
        <v>553</v>
      </c>
      <c r="F68" s="6"/>
      <c r="G68" s="6"/>
      <c r="H68" s="6"/>
      <c r="I68" s="6"/>
      <c r="J68" s="6"/>
      <c r="K68" s="8"/>
      <c r="L68" s="8"/>
      <c r="M68" s="8"/>
      <c r="N68" s="8"/>
      <c r="O68" s="24"/>
      <c r="P68" s="32"/>
    </row>
    <row r="69" spans="1:16" x14ac:dyDescent="0.25">
      <c r="A69" s="9">
        <v>44496</v>
      </c>
      <c r="B69" s="9">
        <v>44498</v>
      </c>
      <c r="C69" s="9">
        <f t="shared" ref="C69:C80" si="10">+B69+E69</f>
        <v>44526</v>
      </c>
      <c r="D69" s="10">
        <f t="shared" ref="D69:D80" si="11">+IF(E69&lt;49,35,IF(E69&lt;77,63,IF(E69&lt;136,91,IF(E69&lt;273,182,IF(E69&lt;455,365,546)))))</f>
        <v>35</v>
      </c>
      <c r="E69" s="11">
        <v>28</v>
      </c>
      <c r="F69" s="10"/>
      <c r="G69" s="10">
        <v>1760000</v>
      </c>
      <c r="H69" s="10">
        <v>1760000</v>
      </c>
      <c r="I69" s="10">
        <v>9</v>
      </c>
      <c r="J69" s="10">
        <v>9</v>
      </c>
      <c r="K69" s="12">
        <v>2.7901136363636363</v>
      </c>
      <c r="L69" s="12">
        <v>2.62</v>
      </c>
      <c r="M69" s="12">
        <v>3</v>
      </c>
      <c r="N69" s="12">
        <v>2.7901136363636363</v>
      </c>
      <c r="O69" s="25">
        <v>2.62</v>
      </c>
      <c r="P69" s="33">
        <v>3</v>
      </c>
    </row>
    <row r="70" spans="1:16" x14ac:dyDescent="0.25">
      <c r="A70" s="9">
        <v>44496</v>
      </c>
      <c r="B70" s="9">
        <v>44498</v>
      </c>
      <c r="C70" s="9">
        <f t="shared" si="10"/>
        <v>44554</v>
      </c>
      <c r="D70" s="10">
        <f t="shared" si="11"/>
        <v>63</v>
      </c>
      <c r="E70" s="11">
        <v>56</v>
      </c>
      <c r="F70" s="10"/>
      <c r="G70" s="10">
        <v>225000</v>
      </c>
      <c r="H70" s="10">
        <v>225000</v>
      </c>
      <c r="I70" s="10">
        <v>3</v>
      </c>
      <c r="J70" s="10">
        <v>3</v>
      </c>
      <c r="K70" s="12">
        <v>3.5166666666666666</v>
      </c>
      <c r="L70" s="12">
        <v>3.25</v>
      </c>
      <c r="M70" s="12">
        <v>3.75</v>
      </c>
      <c r="N70" s="12">
        <v>3.5166666666666666</v>
      </c>
      <c r="O70" s="25">
        <v>3.25</v>
      </c>
      <c r="P70" s="33">
        <v>3.75</v>
      </c>
    </row>
    <row r="71" spans="1:16" x14ac:dyDescent="0.25">
      <c r="A71" s="9">
        <v>44496</v>
      </c>
      <c r="B71" s="9">
        <v>44498</v>
      </c>
      <c r="C71" s="9">
        <f t="shared" si="10"/>
        <v>44589</v>
      </c>
      <c r="D71" s="10">
        <f t="shared" si="11"/>
        <v>91</v>
      </c>
      <c r="E71" s="11">
        <v>91</v>
      </c>
      <c r="F71" s="10"/>
      <c r="G71" s="10">
        <v>50000</v>
      </c>
      <c r="H71" s="10">
        <v>50000</v>
      </c>
      <c r="I71" s="10">
        <v>1</v>
      </c>
      <c r="J71" s="10">
        <v>1</v>
      </c>
      <c r="K71" s="12">
        <v>4.05</v>
      </c>
      <c r="L71" s="12">
        <v>4.05</v>
      </c>
      <c r="M71" s="12">
        <v>4.05</v>
      </c>
      <c r="N71" s="12">
        <v>4.05</v>
      </c>
      <c r="O71" s="25">
        <v>4.05</v>
      </c>
      <c r="P71" s="33">
        <v>4.05</v>
      </c>
    </row>
    <row r="72" spans="1:16" x14ac:dyDescent="0.25">
      <c r="A72" s="9">
        <v>44496</v>
      </c>
      <c r="B72" s="9">
        <v>44498</v>
      </c>
      <c r="C72" s="9">
        <f t="shared" si="10"/>
        <v>44680</v>
      </c>
      <c r="D72" s="10">
        <f t="shared" si="11"/>
        <v>182</v>
      </c>
      <c r="E72" s="11">
        <v>182</v>
      </c>
      <c r="F72" s="10"/>
      <c r="G72" s="10">
        <v>50000</v>
      </c>
      <c r="H72" s="10">
        <v>50000</v>
      </c>
      <c r="I72" s="10">
        <v>1</v>
      </c>
      <c r="J72" s="10">
        <v>1</v>
      </c>
      <c r="K72" s="12">
        <v>4.8499999999999996</v>
      </c>
      <c r="L72" s="12">
        <v>4.8499999999999996</v>
      </c>
      <c r="M72" s="12">
        <v>4.8499999999999996</v>
      </c>
      <c r="N72" s="12">
        <v>4.8499999999999996</v>
      </c>
      <c r="O72" s="25">
        <v>4.8499999999999996</v>
      </c>
      <c r="P72" s="33">
        <v>4.8499999999999996</v>
      </c>
    </row>
    <row r="73" spans="1:16" x14ac:dyDescent="0.25">
      <c r="A73" s="9">
        <v>44496</v>
      </c>
      <c r="B73" s="9">
        <v>44498</v>
      </c>
      <c r="C73" s="9">
        <f t="shared" si="10"/>
        <v>44862</v>
      </c>
      <c r="D73" s="10">
        <f t="shared" si="11"/>
        <v>365</v>
      </c>
      <c r="E73" s="11">
        <v>364</v>
      </c>
      <c r="F73" s="10"/>
      <c r="G73" s="10">
        <v>10000</v>
      </c>
      <c r="H73" s="10">
        <v>10000</v>
      </c>
      <c r="I73" s="10">
        <v>1</v>
      </c>
      <c r="J73" s="10">
        <v>1</v>
      </c>
      <c r="K73" s="12">
        <v>5.75</v>
      </c>
      <c r="L73" s="12">
        <v>5.75</v>
      </c>
      <c r="M73" s="12">
        <v>5.75</v>
      </c>
      <c r="N73" s="12">
        <v>5.75</v>
      </c>
      <c r="O73" s="25">
        <v>5.75</v>
      </c>
      <c r="P73" s="33">
        <v>5.75</v>
      </c>
    </row>
    <row r="74" spans="1:16" x14ac:dyDescent="0.25">
      <c r="A74" s="9">
        <v>44496</v>
      </c>
      <c r="B74" s="9">
        <v>44498</v>
      </c>
      <c r="C74" s="9">
        <f t="shared" si="10"/>
        <v>45044</v>
      </c>
      <c r="D74" s="10">
        <f t="shared" si="11"/>
        <v>546</v>
      </c>
      <c r="E74" s="11">
        <v>546</v>
      </c>
      <c r="F74" s="10"/>
      <c r="G74" s="10">
        <v>10000</v>
      </c>
      <c r="H74" s="10">
        <v>10000</v>
      </c>
      <c r="I74" s="10">
        <v>1</v>
      </c>
      <c r="J74" s="10">
        <v>1</v>
      </c>
      <c r="K74" s="12">
        <v>6.5</v>
      </c>
      <c r="L74" s="12">
        <v>6.5</v>
      </c>
      <c r="M74" s="12">
        <v>6.5</v>
      </c>
      <c r="N74" s="12">
        <v>6.5</v>
      </c>
      <c r="O74" s="25">
        <v>6.5</v>
      </c>
      <c r="P74" s="33">
        <v>6.5</v>
      </c>
    </row>
    <row r="75" spans="1:16" x14ac:dyDescent="0.25">
      <c r="A75" s="5">
        <v>44524</v>
      </c>
      <c r="B75" s="5">
        <v>44526</v>
      </c>
      <c r="C75" s="5">
        <f t="shared" si="10"/>
        <v>44554</v>
      </c>
      <c r="D75" s="6">
        <f t="shared" si="11"/>
        <v>35</v>
      </c>
      <c r="E75" s="7">
        <v>28</v>
      </c>
      <c r="F75" s="6"/>
      <c r="G75" s="6">
        <v>2745000</v>
      </c>
      <c r="H75" s="6">
        <v>2745000</v>
      </c>
      <c r="I75" s="6">
        <v>12</v>
      </c>
      <c r="J75" s="6">
        <v>12</v>
      </c>
      <c r="K75" s="8">
        <v>3.987431693989071</v>
      </c>
      <c r="L75" s="8">
        <v>3.9</v>
      </c>
      <c r="M75" s="8">
        <v>4.3</v>
      </c>
      <c r="N75" s="8">
        <v>3.987431693989071</v>
      </c>
      <c r="O75" s="24">
        <v>3.9</v>
      </c>
      <c r="P75" s="32">
        <v>4.3</v>
      </c>
    </row>
    <row r="76" spans="1:16" x14ac:dyDescent="0.25">
      <c r="A76" s="5">
        <v>44524</v>
      </c>
      <c r="B76" s="5">
        <v>44526</v>
      </c>
      <c r="C76" s="5">
        <f t="shared" si="10"/>
        <v>44589</v>
      </c>
      <c r="D76" s="6">
        <f t="shared" si="11"/>
        <v>63</v>
      </c>
      <c r="E76" s="7">
        <v>63</v>
      </c>
      <c r="F76" s="6"/>
      <c r="G76" s="6">
        <v>100000</v>
      </c>
      <c r="H76" s="6">
        <v>100000</v>
      </c>
      <c r="I76" s="6">
        <v>1</v>
      </c>
      <c r="J76" s="6">
        <v>1</v>
      </c>
      <c r="K76" s="8">
        <v>5.0999999999999996</v>
      </c>
      <c r="L76" s="8">
        <v>5.0999999999999996</v>
      </c>
      <c r="M76" s="8">
        <v>5.0999999999999996</v>
      </c>
      <c r="N76" s="8">
        <v>5.0999999999999996</v>
      </c>
      <c r="O76" s="24">
        <v>5.0999999999999996</v>
      </c>
      <c r="P76" s="32">
        <v>5.0999999999999996</v>
      </c>
    </row>
    <row r="77" spans="1:16" x14ac:dyDescent="0.25">
      <c r="A77" s="5">
        <v>44524</v>
      </c>
      <c r="B77" s="5">
        <v>44526</v>
      </c>
      <c r="C77" s="5">
        <f t="shared" si="10"/>
        <v>44617</v>
      </c>
      <c r="D77" s="6">
        <f t="shared" si="11"/>
        <v>91</v>
      </c>
      <c r="E77" s="7">
        <v>91</v>
      </c>
      <c r="F77" s="6"/>
      <c r="G77" s="6">
        <v>5000</v>
      </c>
      <c r="H77" s="6">
        <v>5000</v>
      </c>
      <c r="I77" s="6">
        <v>1</v>
      </c>
      <c r="J77" s="6">
        <v>1</v>
      </c>
      <c r="K77" s="8">
        <v>5.3</v>
      </c>
      <c r="L77" s="8">
        <v>5.3</v>
      </c>
      <c r="M77" s="8">
        <v>5.3</v>
      </c>
      <c r="N77" s="8">
        <v>5.3</v>
      </c>
      <c r="O77" s="24">
        <v>5.3</v>
      </c>
      <c r="P77" s="32">
        <v>5.3</v>
      </c>
    </row>
    <row r="78" spans="1:16" x14ac:dyDescent="0.25">
      <c r="A78" s="5">
        <v>44524</v>
      </c>
      <c r="B78" s="5">
        <v>44526</v>
      </c>
      <c r="C78" s="5">
        <f t="shared" si="10"/>
        <v>44708</v>
      </c>
      <c r="D78" s="6">
        <f t="shared" si="11"/>
        <v>182</v>
      </c>
      <c r="E78" s="7">
        <v>182</v>
      </c>
      <c r="F78" s="6"/>
      <c r="G78" s="6"/>
      <c r="H78" s="6"/>
      <c r="I78" s="6"/>
      <c r="J78" s="6"/>
      <c r="K78" s="8"/>
      <c r="L78" s="8"/>
      <c r="M78" s="8"/>
      <c r="N78" s="8"/>
      <c r="O78" s="24"/>
      <c r="P78" s="32"/>
    </row>
    <row r="79" spans="1:16" x14ac:dyDescent="0.25">
      <c r="A79" s="5">
        <v>44524</v>
      </c>
      <c r="B79" s="5">
        <v>44526</v>
      </c>
      <c r="C79" s="5">
        <f t="shared" si="10"/>
        <v>44890</v>
      </c>
      <c r="D79" s="6">
        <f t="shared" si="11"/>
        <v>365</v>
      </c>
      <c r="E79" s="7">
        <v>364</v>
      </c>
      <c r="F79" s="6"/>
      <c r="G79" s="6">
        <v>70000</v>
      </c>
      <c r="H79" s="6">
        <v>70000</v>
      </c>
      <c r="I79" s="6">
        <v>3</v>
      </c>
      <c r="J79" s="6">
        <v>3</v>
      </c>
      <c r="K79" s="8">
        <v>5.8571428571428568</v>
      </c>
      <c r="L79" s="8">
        <v>5.75</v>
      </c>
      <c r="M79" s="8">
        <v>6.25</v>
      </c>
      <c r="N79" s="8">
        <v>5.8571428571428568</v>
      </c>
      <c r="O79" s="24">
        <v>5.75</v>
      </c>
      <c r="P79" s="32">
        <v>6.25</v>
      </c>
    </row>
    <row r="80" spans="1:16" x14ac:dyDescent="0.25">
      <c r="A80" s="5">
        <v>44524</v>
      </c>
      <c r="B80" s="5">
        <v>44526</v>
      </c>
      <c r="C80" s="5">
        <f t="shared" si="10"/>
        <v>45072</v>
      </c>
      <c r="D80" s="6">
        <f t="shared" si="11"/>
        <v>546</v>
      </c>
      <c r="E80" s="7">
        <v>546</v>
      </c>
      <c r="F80" s="6"/>
      <c r="G80" s="6">
        <v>120000</v>
      </c>
      <c r="H80" s="6">
        <v>110000</v>
      </c>
      <c r="I80" s="6">
        <v>4</v>
      </c>
      <c r="J80" s="6">
        <v>3</v>
      </c>
      <c r="K80" s="8">
        <v>6.791666666666667</v>
      </c>
      <c r="L80" s="8">
        <v>6.5</v>
      </c>
      <c r="M80" s="8">
        <v>7.25</v>
      </c>
      <c r="N80" s="8">
        <v>6.75</v>
      </c>
      <c r="O80" s="24">
        <v>6.5</v>
      </c>
      <c r="P80" s="32">
        <v>7</v>
      </c>
    </row>
    <row r="81" spans="1:16" x14ac:dyDescent="0.25">
      <c r="A81" s="9">
        <v>44552</v>
      </c>
      <c r="B81" s="9">
        <v>44554</v>
      </c>
      <c r="C81" s="9">
        <f t="shared" ref="C81:C86" si="12">+B81+E81</f>
        <v>44589</v>
      </c>
      <c r="D81" s="10">
        <f t="shared" ref="D81:D86" si="13">+IF(E81&lt;49,35,IF(E81&lt;77,63,IF(E81&lt;136,91,IF(E81&lt;273,182,IF(E81&lt;455,365,546)))))</f>
        <v>35</v>
      </c>
      <c r="E81" s="11">
        <v>35</v>
      </c>
      <c r="F81" s="10"/>
      <c r="G81" s="10">
        <v>455000</v>
      </c>
      <c r="H81" s="10">
        <v>455000</v>
      </c>
      <c r="I81" s="10">
        <v>3</v>
      </c>
      <c r="J81" s="10">
        <v>3</v>
      </c>
      <c r="K81" s="12">
        <v>5.0439560439560438</v>
      </c>
      <c r="L81" s="12">
        <v>5</v>
      </c>
      <c r="M81" s="12">
        <v>5.4</v>
      </c>
      <c r="N81" s="12">
        <v>5.0439560439560438</v>
      </c>
      <c r="O81" s="25">
        <v>5</v>
      </c>
      <c r="P81" s="33">
        <v>5.4</v>
      </c>
    </row>
    <row r="82" spans="1:16" x14ac:dyDescent="0.25">
      <c r="A82" s="9">
        <v>44552</v>
      </c>
      <c r="B82" s="9">
        <v>44554</v>
      </c>
      <c r="C82" s="9">
        <f t="shared" si="12"/>
        <v>44617</v>
      </c>
      <c r="D82" s="10">
        <f t="shared" si="13"/>
        <v>63</v>
      </c>
      <c r="E82" s="11">
        <v>63</v>
      </c>
      <c r="F82" s="10"/>
      <c r="G82" s="10">
        <v>130000</v>
      </c>
      <c r="H82" s="10">
        <v>130000</v>
      </c>
      <c r="I82" s="10">
        <v>2</v>
      </c>
      <c r="J82" s="10">
        <v>2</v>
      </c>
      <c r="K82" s="12">
        <v>5.2192307692307693</v>
      </c>
      <c r="L82" s="12">
        <v>5.15</v>
      </c>
      <c r="M82" s="12">
        <v>6.05</v>
      </c>
      <c r="N82" s="12">
        <v>5.2192307692307693</v>
      </c>
      <c r="O82" s="25">
        <v>5.15</v>
      </c>
      <c r="P82" s="33">
        <v>6.05</v>
      </c>
    </row>
    <row r="83" spans="1:16" x14ac:dyDescent="0.25">
      <c r="A83" s="9">
        <v>44552</v>
      </c>
      <c r="B83" s="9">
        <v>44554</v>
      </c>
      <c r="C83" s="9">
        <f t="shared" si="12"/>
        <v>44645</v>
      </c>
      <c r="D83" s="10">
        <f t="shared" si="13"/>
        <v>91</v>
      </c>
      <c r="E83" s="11">
        <v>91</v>
      </c>
      <c r="F83" s="10"/>
      <c r="G83" s="10">
        <v>380000</v>
      </c>
      <c r="H83" s="10">
        <v>380000</v>
      </c>
      <c r="I83" s="10">
        <v>3</v>
      </c>
      <c r="J83" s="10">
        <v>3</v>
      </c>
      <c r="K83" s="12">
        <v>5.3407894736842101</v>
      </c>
      <c r="L83" s="12">
        <v>5.25</v>
      </c>
      <c r="M83" s="12">
        <v>5.7</v>
      </c>
      <c r="N83" s="12">
        <v>5.3407894736842101</v>
      </c>
      <c r="O83" s="25">
        <v>5.25</v>
      </c>
      <c r="P83" s="33">
        <v>5.7</v>
      </c>
    </row>
    <row r="84" spans="1:16" x14ac:dyDescent="0.25">
      <c r="A84" s="9">
        <v>44552</v>
      </c>
      <c r="B84" s="9">
        <v>44554</v>
      </c>
      <c r="C84" s="9">
        <f t="shared" si="12"/>
        <v>44736</v>
      </c>
      <c r="D84" s="10">
        <f t="shared" si="13"/>
        <v>182</v>
      </c>
      <c r="E84" s="11">
        <v>182</v>
      </c>
      <c r="F84" s="10"/>
      <c r="G84" s="10">
        <v>580000</v>
      </c>
      <c r="H84" s="10">
        <v>380000</v>
      </c>
      <c r="I84" s="10">
        <v>6</v>
      </c>
      <c r="J84" s="10">
        <v>5</v>
      </c>
      <c r="K84" s="12">
        <v>6.636206896551724</v>
      </c>
      <c r="L84" s="12">
        <v>5.35</v>
      </c>
      <c r="M84" s="12">
        <v>7.25</v>
      </c>
      <c r="N84" s="12">
        <v>6.3131578947368423</v>
      </c>
      <c r="O84" s="25">
        <v>5.35</v>
      </c>
      <c r="P84" s="33">
        <v>6.75</v>
      </c>
    </row>
    <row r="85" spans="1:16" x14ac:dyDescent="0.25">
      <c r="A85" s="9">
        <v>44552</v>
      </c>
      <c r="B85" s="9">
        <v>44554</v>
      </c>
      <c r="C85" s="9">
        <f t="shared" si="12"/>
        <v>44918</v>
      </c>
      <c r="D85" s="10">
        <f t="shared" si="13"/>
        <v>365</v>
      </c>
      <c r="E85" s="11">
        <v>364</v>
      </c>
      <c r="F85" s="10"/>
      <c r="G85" s="10">
        <v>350000</v>
      </c>
      <c r="H85" s="10">
        <v>345000</v>
      </c>
      <c r="I85" s="10">
        <v>7</v>
      </c>
      <c r="J85" s="10">
        <v>6</v>
      </c>
      <c r="K85" s="12">
        <v>6.78</v>
      </c>
      <c r="L85" s="12">
        <v>6.2</v>
      </c>
      <c r="M85" s="12">
        <v>7.1</v>
      </c>
      <c r="N85" s="12">
        <v>6.77536231884058</v>
      </c>
      <c r="O85" s="25">
        <v>6.2</v>
      </c>
      <c r="P85" s="33">
        <v>7</v>
      </c>
    </row>
    <row r="86" spans="1:16" x14ac:dyDescent="0.25">
      <c r="A86" s="9">
        <v>44552</v>
      </c>
      <c r="B86" s="9">
        <v>44554</v>
      </c>
      <c r="C86" s="9">
        <f t="shared" si="12"/>
        <v>45107</v>
      </c>
      <c r="D86" s="10">
        <f t="shared" si="13"/>
        <v>546</v>
      </c>
      <c r="E86" s="11">
        <v>553</v>
      </c>
      <c r="F86" s="10"/>
      <c r="G86" s="10">
        <v>865000</v>
      </c>
      <c r="H86" s="10">
        <v>555000</v>
      </c>
      <c r="I86" s="10">
        <v>10</v>
      </c>
      <c r="J86" s="10">
        <v>7</v>
      </c>
      <c r="K86" s="12">
        <v>7.5884393063583815</v>
      </c>
      <c r="L86" s="12">
        <v>6.85</v>
      </c>
      <c r="M86" s="12">
        <v>8.15</v>
      </c>
      <c r="N86" s="12">
        <v>7.3572072072072068</v>
      </c>
      <c r="O86" s="25">
        <v>6.85</v>
      </c>
      <c r="P86" s="33">
        <v>7.5</v>
      </c>
    </row>
    <row r="88" spans="1:16" x14ac:dyDescent="0.25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8"/>
  <sheetViews>
    <sheetView showGridLines="0" zoomScale="90" zoomScaleNormal="90" workbookViewId="0">
      <pane ySplit="14" topLeftCell="A83" activePane="bottomLeft" state="frozen"/>
      <selection activeCell="R74" sqref="R74"/>
      <selection pane="bottomLeft" activeCell="A81" sqref="A81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6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hidden="1" customHeight="1" x14ac:dyDescent="0.4">
      <c r="A11" s="54" t="s">
        <v>27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hidden="1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43859</v>
      </c>
      <c r="B15" s="5">
        <v>43861</v>
      </c>
      <c r="C15" s="5">
        <f t="shared" ref="C15:C20" si="0">+B15+E15</f>
        <v>43889</v>
      </c>
      <c r="D15" s="6">
        <f t="shared" ref="D15:D20" si="1">+IF(E15&lt;49,35,IF(E15&lt;77,63,IF(E15&lt;136,91,IF(E15&lt;273,182,IF(E15&lt;455,365,546)))))</f>
        <v>35</v>
      </c>
      <c r="E15" s="7">
        <v>28</v>
      </c>
      <c r="F15" s="6">
        <v>50000</v>
      </c>
      <c r="G15" s="6">
        <v>180000</v>
      </c>
      <c r="H15" s="6">
        <v>155000</v>
      </c>
      <c r="I15" s="6">
        <v>3</v>
      </c>
      <c r="J15" s="6">
        <v>2</v>
      </c>
      <c r="K15" s="8">
        <v>3.8897222222222223</v>
      </c>
      <c r="L15" s="8">
        <v>3.88</v>
      </c>
      <c r="M15" s="8">
        <v>3.95</v>
      </c>
      <c r="N15" s="8">
        <v>3.88</v>
      </c>
      <c r="O15" s="24">
        <v>3.88</v>
      </c>
      <c r="P15" s="32">
        <v>3.88</v>
      </c>
    </row>
    <row r="16" spans="1:16" x14ac:dyDescent="0.25">
      <c r="A16" s="5">
        <v>43859</v>
      </c>
      <c r="B16" s="5">
        <v>43861</v>
      </c>
      <c r="C16" s="5">
        <f t="shared" si="0"/>
        <v>43917</v>
      </c>
      <c r="D16" s="6">
        <f t="shared" si="1"/>
        <v>63</v>
      </c>
      <c r="E16" s="7">
        <v>56</v>
      </c>
      <c r="F16" s="6">
        <v>100000</v>
      </c>
      <c r="G16" s="6">
        <v>70000</v>
      </c>
      <c r="H16" s="6">
        <v>70000</v>
      </c>
      <c r="I16" s="6">
        <v>2</v>
      </c>
      <c r="J16" s="6">
        <v>2</v>
      </c>
      <c r="K16" s="8">
        <v>3.9</v>
      </c>
      <c r="L16" s="8">
        <v>3.9</v>
      </c>
      <c r="M16" s="8">
        <v>3.9</v>
      </c>
      <c r="N16" s="8">
        <v>3.9</v>
      </c>
      <c r="O16" s="24">
        <v>3.9</v>
      </c>
      <c r="P16" s="32">
        <v>3.9</v>
      </c>
    </row>
    <row r="17" spans="1:16" x14ac:dyDescent="0.25">
      <c r="A17" s="5">
        <v>43859</v>
      </c>
      <c r="B17" s="5">
        <v>43861</v>
      </c>
      <c r="C17" s="5">
        <f t="shared" si="0"/>
        <v>43945</v>
      </c>
      <c r="D17" s="6">
        <f t="shared" si="1"/>
        <v>91</v>
      </c>
      <c r="E17" s="7">
        <v>84</v>
      </c>
      <c r="F17" s="6">
        <v>50000</v>
      </c>
      <c r="G17" s="6">
        <v>125000</v>
      </c>
      <c r="H17" s="6">
        <v>45000</v>
      </c>
      <c r="I17" s="6">
        <v>4</v>
      </c>
      <c r="J17" s="6">
        <v>1</v>
      </c>
      <c r="K17" s="8">
        <v>4.0472000000000001</v>
      </c>
      <c r="L17" s="8">
        <v>4.0199999999999996</v>
      </c>
      <c r="M17" s="8">
        <v>4.0999999999999996</v>
      </c>
      <c r="N17" s="8">
        <v>4.0199999999999996</v>
      </c>
      <c r="O17" s="24">
        <v>4.0199999999999996</v>
      </c>
      <c r="P17" s="32">
        <v>4.0199999999999996</v>
      </c>
    </row>
    <row r="18" spans="1:16" x14ac:dyDescent="0.25">
      <c r="A18" s="5">
        <v>43859</v>
      </c>
      <c r="B18" s="5">
        <v>43861</v>
      </c>
      <c r="C18" s="5">
        <f t="shared" si="0"/>
        <v>44043</v>
      </c>
      <c r="D18" s="6">
        <f t="shared" si="1"/>
        <v>182</v>
      </c>
      <c r="E18" s="7">
        <v>182</v>
      </c>
      <c r="F18" s="6">
        <v>150000</v>
      </c>
      <c r="G18" s="6">
        <v>30000</v>
      </c>
      <c r="H18" s="6"/>
      <c r="I18" s="6">
        <v>2</v>
      </c>
      <c r="J18" s="6"/>
      <c r="K18" s="8">
        <v>4.2833333333333332</v>
      </c>
      <c r="L18" s="8">
        <v>4.25</v>
      </c>
      <c r="M18" s="8">
        <v>4.3499999999999996</v>
      </c>
      <c r="N18" s="8"/>
      <c r="O18" s="24"/>
      <c r="P18" s="32"/>
    </row>
    <row r="19" spans="1:16" x14ac:dyDescent="0.25">
      <c r="A19" s="5">
        <v>43859</v>
      </c>
      <c r="B19" s="5">
        <v>43861</v>
      </c>
      <c r="C19" s="5">
        <f t="shared" si="0"/>
        <v>44225</v>
      </c>
      <c r="D19" s="6">
        <f t="shared" si="1"/>
        <v>365</v>
      </c>
      <c r="E19" s="7">
        <v>364</v>
      </c>
      <c r="F19" s="6">
        <v>200000</v>
      </c>
      <c r="G19" s="6">
        <v>605000</v>
      </c>
      <c r="H19" s="6">
        <v>430000</v>
      </c>
      <c r="I19" s="6">
        <v>12</v>
      </c>
      <c r="J19" s="6">
        <v>6</v>
      </c>
      <c r="K19" s="8">
        <v>5.1161157024793384</v>
      </c>
      <c r="L19" s="8">
        <v>4.99</v>
      </c>
      <c r="M19" s="8">
        <v>5.25</v>
      </c>
      <c r="N19" s="8">
        <v>5.0802325581395351</v>
      </c>
      <c r="O19" s="24">
        <v>4.99</v>
      </c>
      <c r="P19" s="32">
        <v>5.15</v>
      </c>
    </row>
    <row r="20" spans="1:16" x14ac:dyDescent="0.25">
      <c r="A20" s="5">
        <v>43859</v>
      </c>
      <c r="B20" s="5">
        <v>43861</v>
      </c>
      <c r="C20" s="5">
        <f t="shared" si="0"/>
        <v>44407</v>
      </c>
      <c r="D20" s="6">
        <f t="shared" si="1"/>
        <v>546</v>
      </c>
      <c r="E20" s="7">
        <v>546</v>
      </c>
      <c r="F20" s="6">
        <v>300000</v>
      </c>
      <c r="G20" s="6">
        <v>845000</v>
      </c>
      <c r="H20" s="6">
        <v>310000</v>
      </c>
      <c r="I20" s="6">
        <v>10</v>
      </c>
      <c r="J20" s="6">
        <v>4</v>
      </c>
      <c r="K20" s="8">
        <v>5.5273964497041419</v>
      </c>
      <c r="L20" s="8">
        <v>5.39</v>
      </c>
      <c r="M20" s="8">
        <v>5.7</v>
      </c>
      <c r="N20" s="8">
        <v>5.4529032258064518</v>
      </c>
      <c r="O20" s="24">
        <v>5.39</v>
      </c>
      <c r="P20" s="32">
        <v>5.5</v>
      </c>
    </row>
    <row r="21" spans="1:16" x14ac:dyDescent="0.25">
      <c r="A21" s="9">
        <v>43887</v>
      </c>
      <c r="B21" s="9">
        <v>43889</v>
      </c>
      <c r="C21" s="9">
        <f t="shared" ref="C21:C32" si="2">+B21+E21</f>
        <v>43917</v>
      </c>
      <c r="D21" s="10">
        <f t="shared" ref="D21:D32" si="3">+IF(E21&lt;49,35,IF(E21&lt;77,63,IF(E21&lt;136,91,IF(E21&lt;273,182,IF(E21&lt;455,365,546)))))</f>
        <v>35</v>
      </c>
      <c r="E21" s="11">
        <v>28</v>
      </c>
      <c r="F21" s="10">
        <v>200000</v>
      </c>
      <c r="G21" s="10">
        <v>155000</v>
      </c>
      <c r="H21" s="10">
        <v>150000</v>
      </c>
      <c r="I21" s="10">
        <v>2</v>
      </c>
      <c r="J21" s="10">
        <v>1</v>
      </c>
      <c r="K21" s="12">
        <v>3.8516129032258064</v>
      </c>
      <c r="L21" s="12">
        <v>3.85</v>
      </c>
      <c r="M21" s="12">
        <v>3.9</v>
      </c>
      <c r="N21" s="12">
        <v>3.85</v>
      </c>
      <c r="O21" s="25">
        <v>3.85</v>
      </c>
      <c r="P21" s="33">
        <v>3.85</v>
      </c>
    </row>
    <row r="22" spans="1:16" s="29" customFormat="1" x14ac:dyDescent="0.25">
      <c r="A22" s="9">
        <v>43887</v>
      </c>
      <c r="B22" s="9">
        <v>43889</v>
      </c>
      <c r="C22" s="9">
        <f t="shared" si="2"/>
        <v>43945</v>
      </c>
      <c r="D22" s="10">
        <f t="shared" si="3"/>
        <v>63</v>
      </c>
      <c r="E22" s="11">
        <v>56</v>
      </c>
      <c r="F22" s="10">
        <v>100000</v>
      </c>
      <c r="G22" s="10">
        <v>150000</v>
      </c>
      <c r="H22" s="10">
        <v>150000</v>
      </c>
      <c r="I22" s="10">
        <v>1</v>
      </c>
      <c r="J22" s="10">
        <v>1</v>
      </c>
      <c r="K22" s="12">
        <v>3.88</v>
      </c>
      <c r="L22" s="12">
        <v>3.88</v>
      </c>
      <c r="M22" s="12">
        <v>3.88</v>
      </c>
      <c r="N22" s="12">
        <v>3.88</v>
      </c>
      <c r="O22" s="25">
        <v>3.88</v>
      </c>
      <c r="P22" s="33">
        <v>3.88</v>
      </c>
    </row>
    <row r="23" spans="1:16" x14ac:dyDescent="0.25">
      <c r="A23" s="9">
        <v>43887</v>
      </c>
      <c r="B23" s="9">
        <v>43889</v>
      </c>
      <c r="C23" s="9">
        <f t="shared" si="2"/>
        <v>43980</v>
      </c>
      <c r="D23" s="10">
        <f t="shared" si="3"/>
        <v>91</v>
      </c>
      <c r="E23" s="11">
        <v>91</v>
      </c>
      <c r="F23" s="10">
        <v>100000</v>
      </c>
      <c r="G23" s="10">
        <v>300000</v>
      </c>
      <c r="H23" s="10">
        <v>300000</v>
      </c>
      <c r="I23" s="10">
        <v>3</v>
      </c>
      <c r="J23" s="10">
        <v>3</v>
      </c>
      <c r="K23" s="12">
        <v>3.9969999999999999</v>
      </c>
      <c r="L23" s="12">
        <v>3.99</v>
      </c>
      <c r="M23" s="12">
        <v>4</v>
      </c>
      <c r="N23" s="12">
        <v>3.9969999999999999</v>
      </c>
      <c r="O23" s="25">
        <v>3.99</v>
      </c>
      <c r="P23" s="33">
        <v>4</v>
      </c>
    </row>
    <row r="24" spans="1:16" x14ac:dyDescent="0.25">
      <c r="A24" s="9">
        <v>43887</v>
      </c>
      <c r="B24" s="9">
        <v>43889</v>
      </c>
      <c r="C24" s="9">
        <f t="shared" si="2"/>
        <v>44071</v>
      </c>
      <c r="D24" s="10">
        <f t="shared" si="3"/>
        <v>182</v>
      </c>
      <c r="E24" s="11">
        <v>182</v>
      </c>
      <c r="F24" s="10">
        <v>150000</v>
      </c>
      <c r="G24" s="10">
        <v>120000</v>
      </c>
      <c r="H24" s="10">
        <v>80000</v>
      </c>
      <c r="I24" s="10">
        <v>4</v>
      </c>
      <c r="J24" s="10">
        <v>3</v>
      </c>
      <c r="K24" s="12">
        <v>4.2416666666666663</v>
      </c>
      <c r="L24" s="12">
        <v>4.1500000000000004</v>
      </c>
      <c r="M24" s="12">
        <v>4.3499999999999996</v>
      </c>
      <c r="N24" s="12">
        <v>4.1875</v>
      </c>
      <c r="O24" s="25">
        <v>4.1500000000000004</v>
      </c>
      <c r="P24" s="33">
        <v>4.2</v>
      </c>
    </row>
    <row r="25" spans="1:16" x14ac:dyDescent="0.25">
      <c r="A25" s="9">
        <v>43887</v>
      </c>
      <c r="B25" s="9">
        <v>43889</v>
      </c>
      <c r="C25" s="9">
        <f t="shared" si="2"/>
        <v>44253</v>
      </c>
      <c r="D25" s="10">
        <f t="shared" si="3"/>
        <v>365</v>
      </c>
      <c r="E25" s="11">
        <v>364</v>
      </c>
      <c r="F25" s="10">
        <v>350000</v>
      </c>
      <c r="G25" s="10">
        <v>285000</v>
      </c>
      <c r="H25" s="10">
        <v>265000</v>
      </c>
      <c r="I25" s="10">
        <v>8</v>
      </c>
      <c r="J25" s="10">
        <v>6</v>
      </c>
      <c r="K25" s="12">
        <v>5.0898245614035087</v>
      </c>
      <c r="L25" s="12">
        <v>4.99</v>
      </c>
      <c r="M25" s="12">
        <v>5.28</v>
      </c>
      <c r="N25" s="12">
        <v>5.0766037735849059</v>
      </c>
      <c r="O25" s="25">
        <v>4.99</v>
      </c>
      <c r="P25" s="33">
        <v>5.15</v>
      </c>
    </row>
    <row r="26" spans="1:16" x14ac:dyDescent="0.25">
      <c r="A26" s="9">
        <v>43887</v>
      </c>
      <c r="B26" s="9">
        <v>43889</v>
      </c>
      <c r="C26" s="9">
        <f t="shared" si="2"/>
        <v>44435</v>
      </c>
      <c r="D26" s="10">
        <f t="shared" si="3"/>
        <v>546</v>
      </c>
      <c r="E26" s="11">
        <v>546</v>
      </c>
      <c r="F26" s="10">
        <v>350000</v>
      </c>
      <c r="G26" s="10">
        <v>670000</v>
      </c>
      <c r="H26" s="10">
        <v>350000</v>
      </c>
      <c r="I26" s="10">
        <v>8</v>
      </c>
      <c r="J26" s="10">
        <v>4</v>
      </c>
      <c r="K26" s="12">
        <v>5.362014925373134</v>
      </c>
      <c r="L26" s="12">
        <v>5.3</v>
      </c>
      <c r="M26" s="12">
        <v>5.62</v>
      </c>
      <c r="N26" s="12">
        <v>5.3214285714285712</v>
      </c>
      <c r="O26" s="25">
        <v>5.3</v>
      </c>
      <c r="P26" s="33">
        <v>5.35</v>
      </c>
    </row>
    <row r="27" spans="1:16" x14ac:dyDescent="0.25">
      <c r="A27" s="5">
        <v>43915</v>
      </c>
      <c r="B27" s="5">
        <v>43917</v>
      </c>
      <c r="C27" s="5">
        <f t="shared" si="2"/>
        <v>43945</v>
      </c>
      <c r="D27" s="6">
        <f t="shared" si="3"/>
        <v>35</v>
      </c>
      <c r="E27" s="7">
        <v>28</v>
      </c>
      <c r="F27" s="6"/>
      <c r="G27" s="6"/>
      <c r="H27" s="6"/>
      <c r="I27" s="6"/>
      <c r="J27" s="6"/>
      <c r="K27" s="8"/>
      <c r="L27" s="8"/>
      <c r="M27" s="8"/>
      <c r="N27" s="8"/>
      <c r="O27" s="24"/>
      <c r="P27" s="32"/>
    </row>
    <row r="28" spans="1:16" x14ac:dyDescent="0.25">
      <c r="A28" s="5">
        <v>43915</v>
      </c>
      <c r="B28" s="5">
        <v>43917</v>
      </c>
      <c r="C28" s="5">
        <f t="shared" si="2"/>
        <v>43980</v>
      </c>
      <c r="D28" s="6">
        <f t="shared" si="3"/>
        <v>63</v>
      </c>
      <c r="E28" s="7">
        <v>63</v>
      </c>
      <c r="F28" s="6"/>
      <c r="G28" s="6"/>
      <c r="H28" s="6"/>
      <c r="I28" s="6"/>
      <c r="J28" s="6"/>
      <c r="K28" s="8"/>
      <c r="L28" s="8"/>
      <c r="M28" s="8"/>
      <c r="N28" s="8"/>
      <c r="O28" s="24"/>
      <c r="P28" s="32"/>
    </row>
    <row r="29" spans="1:16" x14ac:dyDescent="0.25">
      <c r="A29" s="5">
        <v>43915</v>
      </c>
      <c r="B29" s="5">
        <v>43917</v>
      </c>
      <c r="C29" s="5">
        <f t="shared" si="2"/>
        <v>44008</v>
      </c>
      <c r="D29" s="6">
        <f t="shared" si="3"/>
        <v>91</v>
      </c>
      <c r="E29" s="7">
        <v>91</v>
      </c>
      <c r="F29" s="6"/>
      <c r="G29" s="6">
        <v>65000</v>
      </c>
      <c r="H29" s="6">
        <v>65000</v>
      </c>
      <c r="I29" s="6">
        <v>3</v>
      </c>
      <c r="J29" s="6">
        <v>3</v>
      </c>
      <c r="K29" s="8">
        <v>3.1807692307692306</v>
      </c>
      <c r="L29" s="8">
        <v>3.1</v>
      </c>
      <c r="M29" s="8">
        <v>3.25</v>
      </c>
      <c r="N29" s="8">
        <v>3.1807692307692306</v>
      </c>
      <c r="O29" s="24">
        <v>3.1</v>
      </c>
      <c r="P29" s="32">
        <v>3.25</v>
      </c>
    </row>
    <row r="30" spans="1:16" x14ac:dyDescent="0.25">
      <c r="A30" s="5">
        <v>43915</v>
      </c>
      <c r="B30" s="5">
        <v>43917</v>
      </c>
      <c r="C30" s="5">
        <f t="shared" si="2"/>
        <v>44099</v>
      </c>
      <c r="D30" s="6">
        <f t="shared" si="3"/>
        <v>182</v>
      </c>
      <c r="E30" s="7">
        <v>182</v>
      </c>
      <c r="F30" s="6"/>
      <c r="G30" s="6">
        <v>110000</v>
      </c>
      <c r="H30" s="6">
        <v>15000</v>
      </c>
      <c r="I30" s="6">
        <v>6</v>
      </c>
      <c r="J30" s="6">
        <v>2</v>
      </c>
      <c r="K30" s="8">
        <v>3.7845454545454547</v>
      </c>
      <c r="L30" s="8">
        <v>3.2</v>
      </c>
      <c r="M30" s="8">
        <v>4.0999999999999996</v>
      </c>
      <c r="N30" s="8">
        <v>3.2666666666666666</v>
      </c>
      <c r="O30" s="24">
        <v>3.2</v>
      </c>
      <c r="P30" s="32">
        <v>3.4</v>
      </c>
    </row>
    <row r="31" spans="1:16" x14ac:dyDescent="0.25">
      <c r="A31" s="5">
        <v>43915</v>
      </c>
      <c r="B31" s="5">
        <v>43917</v>
      </c>
      <c r="C31" s="5">
        <f t="shared" si="2"/>
        <v>44281</v>
      </c>
      <c r="D31" s="6">
        <f t="shared" si="3"/>
        <v>365</v>
      </c>
      <c r="E31" s="7">
        <v>364</v>
      </c>
      <c r="F31" s="6"/>
      <c r="G31" s="6">
        <v>310000</v>
      </c>
      <c r="H31" s="6">
        <v>160000</v>
      </c>
      <c r="I31" s="6">
        <v>7</v>
      </c>
      <c r="J31" s="6">
        <v>2</v>
      </c>
      <c r="K31" s="8">
        <v>4.5193548387096776</v>
      </c>
      <c r="L31" s="8">
        <v>4.4000000000000004</v>
      </c>
      <c r="M31" s="8">
        <v>5.15</v>
      </c>
      <c r="N31" s="8">
        <v>4.4000000000000004</v>
      </c>
      <c r="O31" s="24">
        <v>4.4000000000000004</v>
      </c>
      <c r="P31" s="32">
        <v>4.4000000000000004</v>
      </c>
    </row>
    <row r="32" spans="1:16" x14ac:dyDescent="0.25">
      <c r="A32" s="5">
        <v>43915</v>
      </c>
      <c r="B32" s="5">
        <v>43917</v>
      </c>
      <c r="C32" s="5">
        <f t="shared" si="2"/>
        <v>44463</v>
      </c>
      <c r="D32" s="6">
        <f t="shared" si="3"/>
        <v>546</v>
      </c>
      <c r="E32" s="7">
        <v>546</v>
      </c>
      <c r="F32" s="6"/>
      <c r="G32" s="6">
        <v>460000</v>
      </c>
      <c r="H32" s="6">
        <v>190000</v>
      </c>
      <c r="I32" s="6">
        <v>7</v>
      </c>
      <c r="J32" s="6">
        <v>2</v>
      </c>
      <c r="K32" s="8">
        <v>4.8611956521739135</v>
      </c>
      <c r="L32" s="8">
        <v>4.5</v>
      </c>
      <c r="M32" s="8">
        <v>5.25</v>
      </c>
      <c r="N32" s="8">
        <v>4.5947368421052621</v>
      </c>
      <c r="O32" s="24">
        <v>4.5</v>
      </c>
      <c r="P32" s="32">
        <v>4.5999999999999996</v>
      </c>
    </row>
    <row r="33" spans="1:16" x14ac:dyDescent="0.25">
      <c r="A33" s="9">
        <v>43944</v>
      </c>
      <c r="B33" s="9">
        <v>43945</v>
      </c>
      <c r="C33" s="9">
        <f t="shared" ref="C33:C44" si="4">+B33+E33</f>
        <v>43980</v>
      </c>
      <c r="D33" s="10">
        <f t="shared" ref="D33:D44" si="5">+IF(E33&lt;49,35,IF(E33&lt;77,63,IF(E33&lt;136,91,IF(E33&lt;273,182,IF(E33&lt;455,365,546)))))</f>
        <v>35</v>
      </c>
      <c r="E33" s="11">
        <v>35</v>
      </c>
      <c r="F33" s="10"/>
      <c r="G33" s="10">
        <v>730000</v>
      </c>
      <c r="H33" s="10">
        <v>300000</v>
      </c>
      <c r="I33" s="10">
        <v>7</v>
      </c>
      <c r="J33" s="10">
        <v>1</v>
      </c>
      <c r="K33" s="12">
        <v>1.1301369863013699</v>
      </c>
      <c r="L33" s="12">
        <v>1</v>
      </c>
      <c r="M33" s="12">
        <v>2.2999999999999998</v>
      </c>
      <c r="N33" s="12">
        <v>1</v>
      </c>
      <c r="O33" s="25">
        <v>1</v>
      </c>
      <c r="P33" s="33">
        <v>1</v>
      </c>
    </row>
    <row r="34" spans="1:16" s="29" customFormat="1" x14ac:dyDescent="0.25">
      <c r="A34" s="9">
        <v>43944</v>
      </c>
      <c r="B34" s="9">
        <v>43945</v>
      </c>
      <c r="C34" s="9">
        <f t="shared" si="4"/>
        <v>44008</v>
      </c>
      <c r="D34" s="10">
        <f t="shared" si="5"/>
        <v>63</v>
      </c>
      <c r="E34" s="11">
        <v>63</v>
      </c>
      <c r="F34" s="10"/>
      <c r="G34" s="10">
        <v>350000</v>
      </c>
      <c r="H34" s="10">
        <v>100000</v>
      </c>
      <c r="I34" s="10">
        <v>6</v>
      </c>
      <c r="J34" s="10">
        <v>1</v>
      </c>
      <c r="K34" s="12">
        <v>1.2714285714285714</v>
      </c>
      <c r="L34" s="12">
        <v>1.1000000000000001</v>
      </c>
      <c r="M34" s="12">
        <v>2.35</v>
      </c>
      <c r="N34" s="12">
        <v>1.1000000000000001</v>
      </c>
      <c r="O34" s="25">
        <v>1.1000000000000001</v>
      </c>
      <c r="P34" s="33">
        <v>1.1000000000000001</v>
      </c>
    </row>
    <row r="35" spans="1:16" x14ac:dyDescent="0.25">
      <c r="A35" s="9">
        <v>43944</v>
      </c>
      <c r="B35" s="9">
        <v>43945</v>
      </c>
      <c r="C35" s="9">
        <f t="shared" si="4"/>
        <v>44043</v>
      </c>
      <c r="D35" s="10">
        <f t="shared" si="5"/>
        <v>91</v>
      </c>
      <c r="E35" s="11">
        <v>98</v>
      </c>
      <c r="F35" s="10"/>
      <c r="G35" s="10">
        <v>160000</v>
      </c>
      <c r="H35" s="10">
        <v>100000</v>
      </c>
      <c r="I35" s="10">
        <v>4</v>
      </c>
      <c r="J35" s="10">
        <v>2</v>
      </c>
      <c r="K35" s="12">
        <v>1.90625</v>
      </c>
      <c r="L35" s="12">
        <v>1.25</v>
      </c>
      <c r="M35" s="12">
        <v>3</v>
      </c>
      <c r="N35" s="12">
        <v>1.25</v>
      </c>
      <c r="O35" s="25">
        <v>1.25</v>
      </c>
      <c r="P35" s="33">
        <v>1.25</v>
      </c>
    </row>
    <row r="36" spans="1:16" x14ac:dyDescent="0.25">
      <c r="A36" s="9">
        <v>43944</v>
      </c>
      <c r="B36" s="9">
        <v>43945</v>
      </c>
      <c r="C36" s="9">
        <f t="shared" si="4"/>
        <v>44134</v>
      </c>
      <c r="D36" s="10">
        <f t="shared" si="5"/>
        <v>182</v>
      </c>
      <c r="E36" s="11">
        <v>189</v>
      </c>
      <c r="F36" s="10"/>
      <c r="G36" s="10">
        <v>25000</v>
      </c>
      <c r="H36" s="10">
        <v>5000</v>
      </c>
      <c r="I36" s="10">
        <v>2</v>
      </c>
      <c r="J36" s="10">
        <v>1</v>
      </c>
      <c r="K36" s="12">
        <v>1.38</v>
      </c>
      <c r="L36" s="12">
        <v>1.3</v>
      </c>
      <c r="M36" s="12">
        <v>1.4</v>
      </c>
      <c r="N36" s="12">
        <v>1.3</v>
      </c>
      <c r="O36" s="25">
        <v>1.3</v>
      </c>
      <c r="P36" s="33">
        <v>1.3</v>
      </c>
    </row>
    <row r="37" spans="1:16" x14ac:dyDescent="0.25">
      <c r="A37" s="9">
        <v>43944</v>
      </c>
      <c r="B37" s="9">
        <v>43945</v>
      </c>
      <c r="C37" s="9">
        <f t="shared" si="4"/>
        <v>44316</v>
      </c>
      <c r="D37" s="10">
        <f t="shared" si="5"/>
        <v>365</v>
      </c>
      <c r="E37" s="11">
        <v>371</v>
      </c>
      <c r="F37" s="10"/>
      <c r="G37" s="10">
        <v>320000</v>
      </c>
      <c r="H37" s="10"/>
      <c r="I37" s="10">
        <v>4</v>
      </c>
      <c r="J37" s="10"/>
      <c r="K37" s="12">
        <v>3.2281249999999999</v>
      </c>
      <c r="L37" s="12">
        <v>3.1</v>
      </c>
      <c r="M37" s="12">
        <v>3.9</v>
      </c>
      <c r="N37" s="12"/>
      <c r="O37" s="25"/>
      <c r="P37" s="33"/>
    </row>
    <row r="38" spans="1:16" x14ac:dyDescent="0.25">
      <c r="A38" s="9">
        <v>43944</v>
      </c>
      <c r="B38" s="9">
        <v>43945</v>
      </c>
      <c r="C38" s="9">
        <f t="shared" si="4"/>
        <v>44498</v>
      </c>
      <c r="D38" s="10">
        <f t="shared" si="5"/>
        <v>546</v>
      </c>
      <c r="E38" s="11">
        <v>553</v>
      </c>
      <c r="F38" s="10"/>
      <c r="G38" s="10">
        <v>75000</v>
      </c>
      <c r="H38" s="10"/>
      <c r="I38" s="10">
        <v>6</v>
      </c>
      <c r="J38" s="10"/>
      <c r="K38" s="12">
        <v>4.0533333333333337</v>
      </c>
      <c r="L38" s="12">
        <v>3.6</v>
      </c>
      <c r="M38" s="12">
        <v>4.2</v>
      </c>
      <c r="N38" s="12"/>
      <c r="O38" s="25"/>
      <c r="P38" s="33"/>
    </row>
    <row r="39" spans="1:16" x14ac:dyDescent="0.25">
      <c r="A39" s="5">
        <v>43978</v>
      </c>
      <c r="B39" s="5">
        <v>43980</v>
      </c>
      <c r="C39" s="5">
        <f t="shared" si="4"/>
        <v>44008</v>
      </c>
      <c r="D39" s="6">
        <f t="shared" si="5"/>
        <v>35</v>
      </c>
      <c r="E39" s="7">
        <v>28</v>
      </c>
      <c r="F39" s="6"/>
      <c r="G39" s="6">
        <v>470000</v>
      </c>
      <c r="H39" s="6">
        <v>470000</v>
      </c>
      <c r="I39" s="6">
        <v>3</v>
      </c>
      <c r="J39" s="6">
        <v>3</v>
      </c>
      <c r="K39" s="8">
        <v>0.82127659574468082</v>
      </c>
      <c r="L39" s="8">
        <v>0.8</v>
      </c>
      <c r="M39" s="8">
        <v>0.9</v>
      </c>
      <c r="N39" s="8">
        <v>0.82127659574468082</v>
      </c>
      <c r="O39" s="24">
        <v>0.8</v>
      </c>
      <c r="P39" s="32">
        <v>0.9</v>
      </c>
    </row>
    <row r="40" spans="1:16" x14ac:dyDescent="0.25">
      <c r="A40" s="5">
        <v>43978</v>
      </c>
      <c r="B40" s="5">
        <v>43980</v>
      </c>
      <c r="C40" s="5">
        <f t="shared" si="4"/>
        <v>44043</v>
      </c>
      <c r="D40" s="6">
        <f t="shared" si="5"/>
        <v>63</v>
      </c>
      <c r="E40" s="7">
        <v>63</v>
      </c>
      <c r="F40" s="6"/>
      <c r="G40" s="6">
        <v>675000</v>
      </c>
      <c r="H40" s="6">
        <v>670000</v>
      </c>
      <c r="I40" s="6">
        <v>5</v>
      </c>
      <c r="J40" s="6">
        <v>4</v>
      </c>
      <c r="K40" s="8">
        <v>0.96074074074074078</v>
      </c>
      <c r="L40" s="8">
        <v>0.89</v>
      </c>
      <c r="M40" s="8">
        <v>2.5</v>
      </c>
      <c r="N40" s="8">
        <v>0.94925373134328361</v>
      </c>
      <c r="O40" s="24">
        <v>0.89</v>
      </c>
      <c r="P40" s="32">
        <v>1.0900000000000001</v>
      </c>
    </row>
    <row r="41" spans="1:16" x14ac:dyDescent="0.25">
      <c r="A41" s="5">
        <v>43978</v>
      </c>
      <c r="B41" s="5">
        <v>43980</v>
      </c>
      <c r="C41" s="5">
        <f t="shared" si="4"/>
        <v>44071</v>
      </c>
      <c r="D41" s="6">
        <f t="shared" si="5"/>
        <v>91</v>
      </c>
      <c r="E41" s="7">
        <v>91</v>
      </c>
      <c r="F41" s="6"/>
      <c r="G41" s="6">
        <v>455000</v>
      </c>
      <c r="H41" s="6">
        <v>450000</v>
      </c>
      <c r="I41" s="6">
        <v>5</v>
      </c>
      <c r="J41" s="6">
        <v>4</v>
      </c>
      <c r="K41" s="8">
        <v>1.1681318681318682</v>
      </c>
      <c r="L41" s="8">
        <v>0.94</v>
      </c>
      <c r="M41" s="8">
        <v>3</v>
      </c>
      <c r="N41" s="8">
        <v>1.1477777777777778</v>
      </c>
      <c r="O41" s="24">
        <v>0.94</v>
      </c>
      <c r="P41" s="32">
        <v>1.24</v>
      </c>
    </row>
    <row r="42" spans="1:16" x14ac:dyDescent="0.25">
      <c r="A42" s="5">
        <v>43978</v>
      </c>
      <c r="B42" s="5">
        <v>43980</v>
      </c>
      <c r="C42" s="5">
        <f t="shared" si="4"/>
        <v>44162</v>
      </c>
      <c r="D42" s="6">
        <f t="shared" si="5"/>
        <v>182</v>
      </c>
      <c r="E42" s="7">
        <v>182</v>
      </c>
      <c r="F42" s="6"/>
      <c r="G42" s="6">
        <v>250000</v>
      </c>
      <c r="H42" s="6">
        <v>250000</v>
      </c>
      <c r="I42" s="6">
        <v>5</v>
      </c>
      <c r="J42" s="6">
        <v>5</v>
      </c>
      <c r="K42" s="8">
        <v>1.1664000000000001</v>
      </c>
      <c r="L42" s="8">
        <v>1.04</v>
      </c>
      <c r="M42" s="8">
        <v>1.3</v>
      </c>
      <c r="N42" s="8">
        <v>1.1664000000000001</v>
      </c>
      <c r="O42" s="24">
        <v>1.04</v>
      </c>
      <c r="P42" s="32">
        <v>1.3</v>
      </c>
    </row>
    <row r="43" spans="1:16" x14ac:dyDescent="0.25">
      <c r="A43" s="5">
        <v>43978</v>
      </c>
      <c r="B43" s="5">
        <v>43980</v>
      </c>
      <c r="C43" s="5">
        <f t="shared" si="4"/>
        <v>44344</v>
      </c>
      <c r="D43" s="6">
        <f t="shared" si="5"/>
        <v>365</v>
      </c>
      <c r="E43" s="7">
        <v>364</v>
      </c>
      <c r="F43" s="6"/>
      <c r="G43" s="6">
        <v>1000000</v>
      </c>
      <c r="H43" s="6">
        <v>590000</v>
      </c>
      <c r="I43" s="6">
        <v>10</v>
      </c>
      <c r="J43" s="6">
        <v>4</v>
      </c>
      <c r="K43" s="8">
        <v>2.3704999999999998</v>
      </c>
      <c r="L43" s="8">
        <v>2.1</v>
      </c>
      <c r="M43" s="8">
        <v>4.25</v>
      </c>
      <c r="N43" s="8">
        <v>2.2186440677966104</v>
      </c>
      <c r="O43" s="24">
        <v>2.1</v>
      </c>
      <c r="P43" s="32">
        <v>2.2999999999999998</v>
      </c>
    </row>
    <row r="44" spans="1:16" x14ac:dyDescent="0.25">
      <c r="A44" s="5">
        <v>43978</v>
      </c>
      <c r="B44" s="5">
        <v>43980</v>
      </c>
      <c r="C44" s="5">
        <f t="shared" si="4"/>
        <v>44526</v>
      </c>
      <c r="D44" s="6">
        <f t="shared" si="5"/>
        <v>546</v>
      </c>
      <c r="E44" s="7">
        <v>546</v>
      </c>
      <c r="F44" s="6"/>
      <c r="G44" s="6">
        <v>450000</v>
      </c>
      <c r="H44" s="6">
        <v>380000</v>
      </c>
      <c r="I44" s="6">
        <v>7</v>
      </c>
      <c r="J44" s="6">
        <v>5</v>
      </c>
      <c r="K44" s="8">
        <v>2.9855555555555555</v>
      </c>
      <c r="L44" s="8">
        <v>2.6</v>
      </c>
      <c r="M44" s="8">
        <v>3.95</v>
      </c>
      <c r="N44" s="8">
        <v>2.831578947368421</v>
      </c>
      <c r="O44" s="24">
        <v>2.6</v>
      </c>
      <c r="P44" s="32">
        <v>3.2</v>
      </c>
    </row>
    <row r="45" spans="1:16" x14ac:dyDescent="0.25">
      <c r="A45" s="9">
        <v>44006</v>
      </c>
      <c r="B45" s="9">
        <v>44008</v>
      </c>
      <c r="C45" s="9">
        <f t="shared" ref="C45:C56" si="6">+B45+E45</f>
        <v>44043</v>
      </c>
      <c r="D45" s="10">
        <f t="shared" ref="D45:D56" si="7">+IF(E45&lt;49,35,IF(E45&lt;77,63,IF(E45&lt;136,91,IF(E45&lt;273,182,IF(E45&lt;455,365,546)))))</f>
        <v>35</v>
      </c>
      <c r="E45" s="11">
        <v>35</v>
      </c>
      <c r="F45" s="10"/>
      <c r="G45" s="10">
        <v>105000</v>
      </c>
      <c r="H45" s="10">
        <v>50000</v>
      </c>
      <c r="I45" s="10">
        <v>3</v>
      </c>
      <c r="J45" s="10">
        <v>1</v>
      </c>
      <c r="K45" s="12">
        <v>0.68095238095238098</v>
      </c>
      <c r="L45" s="12">
        <v>0.6</v>
      </c>
      <c r="M45" s="12">
        <v>0.8</v>
      </c>
      <c r="N45" s="12">
        <v>0.6</v>
      </c>
      <c r="O45" s="25">
        <v>0.6</v>
      </c>
      <c r="P45" s="33">
        <v>0.6</v>
      </c>
    </row>
    <row r="46" spans="1:16" s="29" customFormat="1" x14ac:dyDescent="0.25">
      <c r="A46" s="9">
        <v>44006</v>
      </c>
      <c r="B46" s="9">
        <v>44008</v>
      </c>
      <c r="C46" s="9">
        <f t="shared" si="6"/>
        <v>44071</v>
      </c>
      <c r="D46" s="10">
        <f t="shared" si="7"/>
        <v>63</v>
      </c>
      <c r="E46" s="11">
        <v>63</v>
      </c>
      <c r="F46" s="10"/>
      <c r="G46" s="10">
        <v>630000</v>
      </c>
      <c r="H46" s="10">
        <v>575000</v>
      </c>
      <c r="I46" s="10">
        <v>4</v>
      </c>
      <c r="J46" s="10">
        <v>2</v>
      </c>
      <c r="K46" s="12">
        <v>0.6071428571428571</v>
      </c>
      <c r="L46" s="12">
        <v>0.55000000000000004</v>
      </c>
      <c r="M46" s="12">
        <v>1.5</v>
      </c>
      <c r="N46" s="12">
        <v>0.58260869565217388</v>
      </c>
      <c r="O46" s="25">
        <v>0.55000000000000004</v>
      </c>
      <c r="P46" s="33">
        <v>0.7</v>
      </c>
    </row>
    <row r="47" spans="1:16" x14ac:dyDescent="0.25">
      <c r="A47" s="9">
        <v>44006</v>
      </c>
      <c r="B47" s="9">
        <v>44008</v>
      </c>
      <c r="C47" s="9">
        <f>+B47+E47</f>
        <v>44099</v>
      </c>
      <c r="D47" s="10">
        <f t="shared" si="7"/>
        <v>91</v>
      </c>
      <c r="E47" s="11">
        <v>91</v>
      </c>
      <c r="F47" s="10"/>
      <c r="G47" s="10">
        <v>675000</v>
      </c>
      <c r="H47" s="10">
        <v>510000</v>
      </c>
      <c r="I47" s="10">
        <v>3</v>
      </c>
      <c r="J47" s="10">
        <v>2</v>
      </c>
      <c r="K47" s="12">
        <v>0.73333333333333328</v>
      </c>
      <c r="L47" s="12">
        <v>0.7</v>
      </c>
      <c r="M47" s="12">
        <v>0.9</v>
      </c>
      <c r="N47" s="12">
        <v>0.70196078431372544</v>
      </c>
      <c r="O47" s="25">
        <v>0.7</v>
      </c>
      <c r="P47" s="33">
        <v>0.8</v>
      </c>
    </row>
    <row r="48" spans="1:16" x14ac:dyDescent="0.25">
      <c r="A48" s="9">
        <v>44006</v>
      </c>
      <c r="B48" s="9">
        <v>44008</v>
      </c>
      <c r="C48" s="9">
        <f t="shared" si="6"/>
        <v>44183</v>
      </c>
      <c r="D48" s="10">
        <f t="shared" si="7"/>
        <v>182</v>
      </c>
      <c r="E48" s="11">
        <v>175</v>
      </c>
      <c r="F48" s="10"/>
      <c r="G48" s="10">
        <v>535000</v>
      </c>
      <c r="H48" s="10">
        <v>430000</v>
      </c>
      <c r="I48" s="10">
        <v>3</v>
      </c>
      <c r="J48" s="10">
        <v>2</v>
      </c>
      <c r="K48" s="12">
        <v>0.79626168224299065</v>
      </c>
      <c r="L48" s="12">
        <v>0.74</v>
      </c>
      <c r="M48" s="12">
        <v>1</v>
      </c>
      <c r="N48" s="12">
        <v>0.77209302325581397</v>
      </c>
      <c r="O48" s="25">
        <v>0.74</v>
      </c>
      <c r="P48" s="33">
        <v>0.8</v>
      </c>
    </row>
    <row r="49" spans="1:16" x14ac:dyDescent="0.25">
      <c r="A49" s="9">
        <v>44006</v>
      </c>
      <c r="B49" s="9">
        <v>44008</v>
      </c>
      <c r="C49" s="9">
        <f t="shared" si="6"/>
        <v>44372</v>
      </c>
      <c r="D49" s="10">
        <f t="shared" si="7"/>
        <v>365</v>
      </c>
      <c r="E49" s="11">
        <v>364</v>
      </c>
      <c r="F49" s="10"/>
      <c r="G49" s="10">
        <v>585000</v>
      </c>
      <c r="H49" s="10">
        <v>10000</v>
      </c>
      <c r="I49" s="10">
        <v>8</v>
      </c>
      <c r="J49" s="10">
        <v>1</v>
      </c>
      <c r="K49" s="12">
        <v>2.071794871794872</v>
      </c>
      <c r="L49" s="12">
        <v>1.8</v>
      </c>
      <c r="M49" s="12">
        <v>3</v>
      </c>
      <c r="N49" s="12">
        <v>1.8</v>
      </c>
      <c r="O49" s="25">
        <v>1.8</v>
      </c>
      <c r="P49" s="33">
        <v>1.8</v>
      </c>
    </row>
    <row r="50" spans="1:16" x14ac:dyDescent="0.25">
      <c r="A50" s="9">
        <v>44006</v>
      </c>
      <c r="B50" s="9">
        <v>44008</v>
      </c>
      <c r="C50" s="9">
        <f t="shared" si="6"/>
        <v>44554</v>
      </c>
      <c r="D50" s="10">
        <f t="shared" si="7"/>
        <v>546</v>
      </c>
      <c r="E50" s="11">
        <v>546</v>
      </c>
      <c r="F50" s="10"/>
      <c r="G50" s="10">
        <v>845000</v>
      </c>
      <c r="H50" s="10">
        <v>35000</v>
      </c>
      <c r="I50" s="10">
        <v>12</v>
      </c>
      <c r="J50" s="10">
        <v>1</v>
      </c>
      <c r="K50" s="12">
        <v>2.957041420118343</v>
      </c>
      <c r="L50" s="12">
        <v>2.6</v>
      </c>
      <c r="M50" s="12">
        <v>3.5</v>
      </c>
      <c r="N50" s="12">
        <v>2.6</v>
      </c>
      <c r="O50" s="25">
        <v>2.6</v>
      </c>
      <c r="P50" s="33">
        <v>2.6</v>
      </c>
    </row>
    <row r="51" spans="1:16" x14ac:dyDescent="0.25">
      <c r="A51" s="5">
        <v>44041</v>
      </c>
      <c r="B51" s="5">
        <v>44043</v>
      </c>
      <c r="C51" s="5">
        <f t="shared" si="6"/>
        <v>44071</v>
      </c>
      <c r="D51" s="6">
        <f t="shared" si="7"/>
        <v>35</v>
      </c>
      <c r="E51" s="7">
        <v>28</v>
      </c>
      <c r="F51" s="6"/>
      <c r="G51" s="6">
        <v>150000</v>
      </c>
      <c r="H51" s="6">
        <v>150000</v>
      </c>
      <c r="I51" s="6">
        <v>2</v>
      </c>
      <c r="J51" s="6">
        <v>2</v>
      </c>
      <c r="K51" s="8">
        <v>0.55000000000000004</v>
      </c>
      <c r="L51" s="8">
        <v>0.55000000000000004</v>
      </c>
      <c r="M51" s="8">
        <v>0.55000000000000004</v>
      </c>
      <c r="N51" s="8">
        <v>0.55000000000000004</v>
      </c>
      <c r="O51" s="24">
        <v>0.55000000000000004</v>
      </c>
      <c r="P51" s="32">
        <v>0.55000000000000004</v>
      </c>
    </row>
    <row r="52" spans="1:16" x14ac:dyDescent="0.25">
      <c r="A52" s="5">
        <v>44041</v>
      </c>
      <c r="B52" s="5">
        <v>44043</v>
      </c>
      <c r="C52" s="5">
        <f t="shared" si="6"/>
        <v>44099</v>
      </c>
      <c r="D52" s="6">
        <f t="shared" si="7"/>
        <v>63</v>
      </c>
      <c r="E52" s="7">
        <v>56</v>
      </c>
      <c r="F52" s="6"/>
      <c r="G52" s="6">
        <v>330000</v>
      </c>
      <c r="H52" s="6">
        <v>330000</v>
      </c>
      <c r="I52" s="6">
        <v>3</v>
      </c>
      <c r="J52" s="6">
        <v>3</v>
      </c>
      <c r="K52" s="8">
        <v>0.65454545454545454</v>
      </c>
      <c r="L52" s="8">
        <v>0.65</v>
      </c>
      <c r="M52" s="8">
        <v>0.7</v>
      </c>
      <c r="N52" s="8">
        <v>0.65454545454545454</v>
      </c>
      <c r="O52" s="24">
        <v>0.65</v>
      </c>
      <c r="P52" s="32">
        <v>0.7</v>
      </c>
    </row>
    <row r="53" spans="1:16" x14ac:dyDescent="0.25">
      <c r="A53" s="5">
        <v>44041</v>
      </c>
      <c r="B53" s="5">
        <v>44043</v>
      </c>
      <c r="C53" s="5">
        <f t="shared" si="6"/>
        <v>44134</v>
      </c>
      <c r="D53" s="6">
        <f t="shared" si="7"/>
        <v>91</v>
      </c>
      <c r="E53" s="7">
        <v>91</v>
      </c>
      <c r="F53" s="6"/>
      <c r="G53" s="6">
        <v>310000</v>
      </c>
      <c r="H53" s="6">
        <v>310000</v>
      </c>
      <c r="I53" s="6">
        <v>3</v>
      </c>
      <c r="J53" s="6">
        <v>3</v>
      </c>
      <c r="K53" s="8">
        <v>0.75</v>
      </c>
      <c r="L53" s="8">
        <v>0.75</v>
      </c>
      <c r="M53" s="8">
        <v>0.75</v>
      </c>
      <c r="N53" s="8">
        <v>0.75</v>
      </c>
      <c r="O53" s="24">
        <v>0.75</v>
      </c>
      <c r="P53" s="32">
        <v>0.75</v>
      </c>
    </row>
    <row r="54" spans="1:16" x14ac:dyDescent="0.25">
      <c r="A54" s="5">
        <v>44041</v>
      </c>
      <c r="B54" s="5">
        <v>44043</v>
      </c>
      <c r="C54" s="5">
        <f t="shared" si="6"/>
        <v>44225</v>
      </c>
      <c r="D54" s="6">
        <f t="shared" si="7"/>
        <v>182</v>
      </c>
      <c r="E54" s="7">
        <v>182</v>
      </c>
      <c r="F54" s="6"/>
      <c r="G54" s="6">
        <v>310000</v>
      </c>
      <c r="H54" s="6">
        <v>300000</v>
      </c>
      <c r="I54" s="6">
        <v>2</v>
      </c>
      <c r="J54" s="6">
        <v>1</v>
      </c>
      <c r="K54" s="8">
        <v>0.75483870967741939</v>
      </c>
      <c r="L54" s="8">
        <v>0.75</v>
      </c>
      <c r="M54" s="8">
        <v>0.9</v>
      </c>
      <c r="N54" s="8">
        <v>0.75</v>
      </c>
      <c r="O54" s="24">
        <v>0.75</v>
      </c>
      <c r="P54" s="32">
        <v>0.75</v>
      </c>
    </row>
    <row r="55" spans="1:16" x14ac:dyDescent="0.25">
      <c r="A55" s="5">
        <v>44041</v>
      </c>
      <c r="B55" s="5">
        <v>44043</v>
      </c>
      <c r="C55" s="5">
        <f t="shared" si="6"/>
        <v>44407</v>
      </c>
      <c r="D55" s="6">
        <f t="shared" si="7"/>
        <v>365</v>
      </c>
      <c r="E55" s="7">
        <v>364</v>
      </c>
      <c r="F55" s="6"/>
      <c r="G55" s="6">
        <v>330000</v>
      </c>
      <c r="H55" s="6">
        <v>150000</v>
      </c>
      <c r="I55" s="6">
        <v>7</v>
      </c>
      <c r="J55" s="6">
        <v>2</v>
      </c>
      <c r="K55" s="8">
        <v>1.9712121212121212</v>
      </c>
      <c r="L55" s="8">
        <v>1.65</v>
      </c>
      <c r="M55" s="8">
        <v>3</v>
      </c>
      <c r="N55" s="8">
        <v>1.6833333333333333</v>
      </c>
      <c r="O55" s="24">
        <v>1.65</v>
      </c>
      <c r="P55" s="32">
        <v>1.7</v>
      </c>
    </row>
    <row r="56" spans="1:16" x14ac:dyDescent="0.25">
      <c r="A56" s="5">
        <v>44041</v>
      </c>
      <c r="B56" s="5">
        <v>44043</v>
      </c>
      <c r="C56" s="5">
        <f t="shared" si="6"/>
        <v>44589</v>
      </c>
      <c r="D56" s="6">
        <f t="shared" si="7"/>
        <v>546</v>
      </c>
      <c r="E56" s="7">
        <v>546</v>
      </c>
      <c r="F56" s="6"/>
      <c r="G56" s="6">
        <v>710000</v>
      </c>
      <c r="H56" s="6">
        <v>390000</v>
      </c>
      <c r="I56" s="6">
        <v>11</v>
      </c>
      <c r="J56" s="6">
        <v>6</v>
      </c>
      <c r="K56" s="8">
        <v>2.7725352112676056</v>
      </c>
      <c r="L56" s="8">
        <v>2</v>
      </c>
      <c r="M56" s="8">
        <v>3.2</v>
      </c>
      <c r="N56" s="8">
        <v>2.5487179487179485</v>
      </c>
      <c r="O56" s="24">
        <v>2</v>
      </c>
      <c r="P56" s="32">
        <v>2.6</v>
      </c>
    </row>
    <row r="57" spans="1:16" x14ac:dyDescent="0.25">
      <c r="A57" s="9">
        <v>44069</v>
      </c>
      <c r="B57" s="9">
        <v>44071</v>
      </c>
      <c r="C57" s="9">
        <f t="shared" ref="C57:C58" si="8">+B57+E57</f>
        <v>44099</v>
      </c>
      <c r="D57" s="10">
        <f t="shared" ref="D57:D74" si="9">+IF(E57&lt;49,35,IF(E57&lt;77,63,IF(E57&lt;136,91,IF(E57&lt;273,182,IF(E57&lt;455,365,546)))))</f>
        <v>35</v>
      </c>
      <c r="E57" s="11">
        <v>28</v>
      </c>
      <c r="F57" s="10"/>
      <c r="G57" s="10">
        <v>50000</v>
      </c>
      <c r="H57" s="10">
        <v>50000</v>
      </c>
      <c r="I57" s="10">
        <v>1</v>
      </c>
      <c r="J57" s="10">
        <v>1</v>
      </c>
      <c r="K57" s="12">
        <v>0.55000000000000004</v>
      </c>
      <c r="L57" s="12">
        <v>0.55000000000000004</v>
      </c>
      <c r="M57" s="12">
        <v>0.55000000000000004</v>
      </c>
      <c r="N57" s="12">
        <v>0.55000000000000004</v>
      </c>
      <c r="O57" s="25">
        <v>0.55000000000000004</v>
      </c>
      <c r="P57" s="33">
        <v>0.55000000000000004</v>
      </c>
    </row>
    <row r="58" spans="1:16" s="29" customFormat="1" x14ac:dyDescent="0.25">
      <c r="A58" s="9">
        <v>44069</v>
      </c>
      <c r="B58" s="9">
        <v>44071</v>
      </c>
      <c r="C58" s="9">
        <f t="shared" si="8"/>
        <v>44134</v>
      </c>
      <c r="D58" s="10">
        <f t="shared" si="9"/>
        <v>63</v>
      </c>
      <c r="E58" s="11">
        <v>63</v>
      </c>
      <c r="F58" s="10"/>
      <c r="G58" s="10">
        <v>600000</v>
      </c>
      <c r="H58" s="10">
        <v>600000</v>
      </c>
      <c r="I58" s="10">
        <v>2</v>
      </c>
      <c r="J58" s="10">
        <v>2</v>
      </c>
      <c r="K58" s="12">
        <v>0.67</v>
      </c>
      <c r="L58" s="12">
        <v>0.67</v>
      </c>
      <c r="M58" s="12">
        <v>0.67</v>
      </c>
      <c r="N58" s="12">
        <v>0.67</v>
      </c>
      <c r="O58" s="25">
        <v>0.67</v>
      </c>
      <c r="P58" s="33">
        <v>0.67</v>
      </c>
    </row>
    <row r="59" spans="1:16" x14ac:dyDescent="0.25">
      <c r="A59" s="9">
        <v>44069</v>
      </c>
      <c r="B59" s="9">
        <v>44071</v>
      </c>
      <c r="C59" s="9">
        <f>+B59+E59</f>
        <v>44162</v>
      </c>
      <c r="D59" s="10">
        <f t="shared" si="9"/>
        <v>91</v>
      </c>
      <c r="E59" s="11">
        <v>91</v>
      </c>
      <c r="F59" s="10"/>
      <c r="G59" s="10">
        <v>1100000</v>
      </c>
      <c r="H59" s="10">
        <v>750000</v>
      </c>
      <c r="I59" s="10">
        <v>5</v>
      </c>
      <c r="J59" s="10">
        <v>2</v>
      </c>
      <c r="K59" s="12">
        <v>0.7295454545454545</v>
      </c>
      <c r="L59" s="12">
        <v>0.7</v>
      </c>
      <c r="M59" s="12">
        <v>0.8</v>
      </c>
      <c r="N59" s="12">
        <v>0.71333333333333337</v>
      </c>
      <c r="O59" s="25">
        <v>0.7</v>
      </c>
      <c r="P59" s="33">
        <v>0.72</v>
      </c>
    </row>
    <row r="60" spans="1:16" x14ac:dyDescent="0.25">
      <c r="A60" s="9">
        <v>44069</v>
      </c>
      <c r="B60" s="9">
        <v>44071</v>
      </c>
      <c r="C60" s="9">
        <f t="shared" ref="C60:C74" si="10">+B60+E60</f>
        <v>44253</v>
      </c>
      <c r="D60" s="10">
        <f t="shared" si="9"/>
        <v>182</v>
      </c>
      <c r="E60" s="11">
        <v>182</v>
      </c>
      <c r="F60" s="10"/>
      <c r="G60" s="10">
        <v>225000</v>
      </c>
      <c r="H60" s="10">
        <v>220000</v>
      </c>
      <c r="I60" s="10">
        <v>2</v>
      </c>
      <c r="J60" s="10">
        <v>1</v>
      </c>
      <c r="K60" s="12">
        <v>0.76666666666666672</v>
      </c>
      <c r="L60" s="12">
        <v>0.75</v>
      </c>
      <c r="M60" s="12">
        <v>1.5</v>
      </c>
      <c r="N60" s="12">
        <v>0.75</v>
      </c>
      <c r="O60" s="25">
        <v>0.75</v>
      </c>
      <c r="P60" s="33">
        <v>0.75</v>
      </c>
    </row>
    <row r="61" spans="1:16" x14ac:dyDescent="0.25">
      <c r="A61" s="9">
        <v>44069</v>
      </c>
      <c r="B61" s="9">
        <v>44071</v>
      </c>
      <c r="C61" s="9">
        <f t="shared" si="10"/>
        <v>44435</v>
      </c>
      <c r="D61" s="10">
        <f t="shared" si="9"/>
        <v>365</v>
      </c>
      <c r="E61" s="11">
        <v>364</v>
      </c>
      <c r="F61" s="10"/>
      <c r="G61" s="10">
        <v>130000</v>
      </c>
      <c r="H61" s="10">
        <v>125000</v>
      </c>
      <c r="I61" s="10">
        <v>4</v>
      </c>
      <c r="J61" s="10">
        <v>3</v>
      </c>
      <c r="K61" s="12">
        <v>1.5038461538461538</v>
      </c>
      <c r="L61" s="12">
        <v>1.5</v>
      </c>
      <c r="M61" s="12">
        <v>1.6</v>
      </c>
      <c r="N61" s="12">
        <v>1.5</v>
      </c>
      <c r="O61" s="25">
        <v>1.5</v>
      </c>
      <c r="P61" s="33">
        <v>1.5</v>
      </c>
    </row>
    <row r="62" spans="1:16" x14ac:dyDescent="0.25">
      <c r="A62" s="9">
        <v>44069</v>
      </c>
      <c r="B62" s="9">
        <v>44071</v>
      </c>
      <c r="C62" s="9">
        <f t="shared" si="10"/>
        <v>44617</v>
      </c>
      <c r="D62" s="10">
        <f t="shared" si="9"/>
        <v>546</v>
      </c>
      <c r="E62" s="11">
        <v>546</v>
      </c>
      <c r="F62" s="10"/>
      <c r="G62" s="10">
        <v>350000</v>
      </c>
      <c r="H62" s="10">
        <v>110000</v>
      </c>
      <c r="I62" s="10">
        <v>6</v>
      </c>
      <c r="J62" s="10">
        <v>2</v>
      </c>
      <c r="K62" s="12">
        <v>2.4171428571428573</v>
      </c>
      <c r="L62" s="12">
        <v>2</v>
      </c>
      <c r="M62" s="12">
        <v>2.6</v>
      </c>
      <c r="N62" s="12">
        <v>2.2181818181818183</v>
      </c>
      <c r="O62" s="25">
        <v>2</v>
      </c>
      <c r="P62" s="33">
        <v>2.2400000000000002</v>
      </c>
    </row>
    <row r="63" spans="1:16" x14ac:dyDescent="0.25">
      <c r="A63" s="5">
        <v>44098</v>
      </c>
      <c r="B63" s="5">
        <v>44099</v>
      </c>
      <c r="C63" s="5">
        <f t="shared" si="10"/>
        <v>44134</v>
      </c>
      <c r="D63" s="6">
        <f t="shared" si="9"/>
        <v>35</v>
      </c>
      <c r="E63" s="7">
        <v>35</v>
      </c>
      <c r="F63" s="6"/>
      <c r="G63" s="6">
        <v>90000</v>
      </c>
      <c r="H63" s="6">
        <v>90000</v>
      </c>
      <c r="I63" s="6">
        <v>2</v>
      </c>
      <c r="J63" s="6">
        <v>2</v>
      </c>
      <c r="K63" s="8">
        <v>0.52777777777777779</v>
      </c>
      <c r="L63" s="8">
        <v>0.5</v>
      </c>
      <c r="M63" s="8">
        <v>0.55000000000000004</v>
      </c>
      <c r="N63" s="8">
        <v>0.52777777777777779</v>
      </c>
      <c r="O63" s="24">
        <v>0.5</v>
      </c>
      <c r="P63" s="32">
        <v>0.55000000000000004</v>
      </c>
    </row>
    <row r="64" spans="1:16" x14ac:dyDescent="0.25">
      <c r="A64" s="5">
        <v>44098</v>
      </c>
      <c r="B64" s="5">
        <v>44099</v>
      </c>
      <c r="C64" s="5">
        <f t="shared" si="10"/>
        <v>44162</v>
      </c>
      <c r="D64" s="6">
        <f t="shared" si="9"/>
        <v>63</v>
      </c>
      <c r="E64" s="7">
        <v>63</v>
      </c>
      <c r="F64" s="6"/>
      <c r="G64" s="6">
        <v>250000</v>
      </c>
      <c r="H64" s="6">
        <v>250000</v>
      </c>
      <c r="I64" s="6">
        <v>2</v>
      </c>
      <c r="J64" s="6">
        <v>2</v>
      </c>
      <c r="K64" s="8">
        <v>0.62</v>
      </c>
      <c r="L64" s="8">
        <v>0.6</v>
      </c>
      <c r="M64" s="8">
        <v>0.65</v>
      </c>
      <c r="N64" s="8">
        <v>0.62</v>
      </c>
      <c r="O64" s="24">
        <v>0.6</v>
      </c>
      <c r="P64" s="32">
        <v>0.65</v>
      </c>
    </row>
    <row r="65" spans="1:16" x14ac:dyDescent="0.25">
      <c r="A65" s="5">
        <v>44098</v>
      </c>
      <c r="B65" s="5">
        <v>44099</v>
      </c>
      <c r="C65" s="5">
        <f t="shared" si="10"/>
        <v>44183</v>
      </c>
      <c r="D65" s="6">
        <f t="shared" si="9"/>
        <v>91</v>
      </c>
      <c r="E65" s="7">
        <v>84</v>
      </c>
      <c r="F65" s="6"/>
      <c r="G65" s="6">
        <v>1078000</v>
      </c>
      <c r="H65" s="6">
        <v>1078000</v>
      </c>
      <c r="I65" s="6">
        <v>6</v>
      </c>
      <c r="J65" s="6">
        <v>6</v>
      </c>
      <c r="K65" s="8">
        <v>0.66948051948051945</v>
      </c>
      <c r="L65" s="8">
        <v>0.53</v>
      </c>
      <c r="M65" s="8">
        <v>0.7</v>
      </c>
      <c r="N65" s="8">
        <v>0.66948051948051945</v>
      </c>
      <c r="O65" s="24">
        <v>0.53</v>
      </c>
      <c r="P65" s="32">
        <v>0.7</v>
      </c>
    </row>
    <row r="66" spans="1:16" x14ac:dyDescent="0.25">
      <c r="A66" s="5">
        <v>44098</v>
      </c>
      <c r="B66" s="5">
        <v>44099</v>
      </c>
      <c r="C66" s="5">
        <f t="shared" si="10"/>
        <v>44281</v>
      </c>
      <c r="D66" s="6">
        <f t="shared" si="9"/>
        <v>182</v>
      </c>
      <c r="E66" s="7">
        <v>182</v>
      </c>
      <c r="F66" s="6"/>
      <c r="G66" s="6">
        <v>390000</v>
      </c>
      <c r="H66" s="6">
        <v>195000</v>
      </c>
      <c r="I66" s="6">
        <v>5</v>
      </c>
      <c r="J66" s="6">
        <v>4</v>
      </c>
      <c r="K66" s="8">
        <v>0.6775641025641026</v>
      </c>
      <c r="L66" s="8">
        <v>0.6</v>
      </c>
      <c r="M66" s="8">
        <v>0.75</v>
      </c>
      <c r="N66" s="8">
        <v>0.61435897435897435</v>
      </c>
      <c r="O66" s="24">
        <v>0.6</v>
      </c>
      <c r="P66" s="32">
        <v>0.74</v>
      </c>
    </row>
    <row r="67" spans="1:16" x14ac:dyDescent="0.25">
      <c r="A67" s="5">
        <v>44098</v>
      </c>
      <c r="B67" s="5">
        <v>44099</v>
      </c>
      <c r="C67" s="5">
        <f t="shared" si="10"/>
        <v>44463</v>
      </c>
      <c r="D67" s="6">
        <f t="shared" si="9"/>
        <v>365</v>
      </c>
      <c r="E67" s="7">
        <v>364</v>
      </c>
      <c r="F67" s="6"/>
      <c r="G67" s="6">
        <v>290000</v>
      </c>
      <c r="H67" s="6">
        <v>145000</v>
      </c>
      <c r="I67" s="6">
        <v>6</v>
      </c>
      <c r="J67" s="6">
        <v>2</v>
      </c>
      <c r="K67" s="8">
        <v>1.4891379310344828</v>
      </c>
      <c r="L67" s="8">
        <v>1.45</v>
      </c>
      <c r="M67" s="8">
        <v>1.6</v>
      </c>
      <c r="N67" s="8">
        <v>1.45</v>
      </c>
      <c r="O67" s="24">
        <v>1.45</v>
      </c>
      <c r="P67" s="32">
        <v>1.45</v>
      </c>
    </row>
    <row r="68" spans="1:16" x14ac:dyDescent="0.25">
      <c r="A68" s="5">
        <v>44098</v>
      </c>
      <c r="B68" s="5">
        <v>44099</v>
      </c>
      <c r="C68" s="5">
        <f t="shared" si="10"/>
        <v>44645</v>
      </c>
      <c r="D68" s="6">
        <f t="shared" si="9"/>
        <v>546</v>
      </c>
      <c r="E68" s="7">
        <v>546</v>
      </c>
      <c r="F68" s="6"/>
      <c r="G68" s="6">
        <v>270000</v>
      </c>
      <c r="H68" s="6">
        <v>185000</v>
      </c>
      <c r="I68" s="6">
        <v>9</v>
      </c>
      <c r="J68" s="6">
        <v>6</v>
      </c>
      <c r="K68" s="8">
        <v>2.2277777777777779</v>
      </c>
      <c r="L68" s="8">
        <v>2</v>
      </c>
      <c r="M68" s="8">
        <v>2.9</v>
      </c>
      <c r="N68" s="8">
        <v>2.1745945945945948</v>
      </c>
      <c r="O68" s="24">
        <v>2</v>
      </c>
      <c r="P68" s="32">
        <v>2.21</v>
      </c>
    </row>
    <row r="69" spans="1:16" x14ac:dyDescent="0.25">
      <c r="A69" s="9">
        <v>44132</v>
      </c>
      <c r="B69" s="9">
        <v>44134</v>
      </c>
      <c r="C69" s="9">
        <f t="shared" si="10"/>
        <v>44162</v>
      </c>
      <c r="D69" s="10">
        <f t="shared" si="9"/>
        <v>35</v>
      </c>
      <c r="E69" s="11">
        <v>28</v>
      </c>
      <c r="F69" s="10"/>
      <c r="G69" s="10">
        <v>200000</v>
      </c>
      <c r="H69" s="10">
        <v>200000</v>
      </c>
      <c r="I69" s="10">
        <v>2</v>
      </c>
      <c r="J69" s="10">
        <v>2</v>
      </c>
      <c r="K69" s="12">
        <v>0.55000000000000004</v>
      </c>
      <c r="L69" s="12">
        <v>0.55000000000000004</v>
      </c>
      <c r="M69" s="12">
        <v>0.55000000000000004</v>
      </c>
      <c r="N69" s="12">
        <v>0.55000000000000004</v>
      </c>
      <c r="O69" s="25">
        <v>0.55000000000000004</v>
      </c>
      <c r="P69" s="33">
        <v>0.55000000000000004</v>
      </c>
    </row>
    <row r="70" spans="1:16" s="29" customFormat="1" x14ac:dyDescent="0.25">
      <c r="A70" s="9">
        <v>44132</v>
      </c>
      <c r="B70" s="9">
        <v>44134</v>
      </c>
      <c r="C70" s="9">
        <f t="shared" si="10"/>
        <v>44183</v>
      </c>
      <c r="D70" s="10">
        <f t="shared" si="9"/>
        <v>63</v>
      </c>
      <c r="E70" s="11">
        <v>49</v>
      </c>
      <c r="F70" s="10"/>
      <c r="G70" s="10">
        <v>100000</v>
      </c>
      <c r="H70" s="10">
        <v>100000</v>
      </c>
      <c r="I70" s="10">
        <v>1</v>
      </c>
      <c r="J70" s="10">
        <v>1</v>
      </c>
      <c r="K70" s="12">
        <v>0.6</v>
      </c>
      <c r="L70" s="12">
        <v>0.6</v>
      </c>
      <c r="M70" s="12">
        <v>0.6</v>
      </c>
      <c r="N70" s="12">
        <v>0.6</v>
      </c>
      <c r="O70" s="25">
        <v>0.6</v>
      </c>
      <c r="P70" s="33">
        <v>0.6</v>
      </c>
    </row>
    <row r="71" spans="1:16" x14ac:dyDescent="0.25">
      <c r="A71" s="9">
        <v>44132</v>
      </c>
      <c r="B71" s="9">
        <v>44134</v>
      </c>
      <c r="C71" s="9">
        <f t="shared" si="10"/>
        <v>44225</v>
      </c>
      <c r="D71" s="10">
        <f t="shared" si="9"/>
        <v>91</v>
      </c>
      <c r="E71" s="11">
        <v>91</v>
      </c>
      <c r="F71" s="10"/>
      <c r="G71" s="10">
        <v>1300000</v>
      </c>
      <c r="H71" s="10">
        <v>1200000</v>
      </c>
      <c r="I71" s="10">
        <v>4</v>
      </c>
      <c r="J71" s="10">
        <v>4</v>
      </c>
      <c r="K71" s="12">
        <v>0.6711538461538461</v>
      </c>
      <c r="L71" s="12">
        <v>0.65</v>
      </c>
      <c r="M71" s="12">
        <v>0.7</v>
      </c>
      <c r="N71" s="12">
        <v>0.66874999999999996</v>
      </c>
      <c r="O71" s="25">
        <v>0.65</v>
      </c>
      <c r="P71" s="33">
        <v>0.7</v>
      </c>
    </row>
    <row r="72" spans="1:16" x14ac:dyDescent="0.25">
      <c r="A72" s="9">
        <v>44132</v>
      </c>
      <c r="B72" s="9">
        <v>44134</v>
      </c>
      <c r="C72" s="9">
        <f t="shared" si="10"/>
        <v>44316</v>
      </c>
      <c r="D72" s="10">
        <f t="shared" si="9"/>
        <v>182</v>
      </c>
      <c r="E72" s="11">
        <v>182</v>
      </c>
      <c r="F72" s="10"/>
      <c r="G72" s="10">
        <v>200000</v>
      </c>
      <c r="H72" s="10">
        <v>200000</v>
      </c>
      <c r="I72" s="10">
        <v>2</v>
      </c>
      <c r="J72" s="10">
        <v>2</v>
      </c>
      <c r="K72" s="12">
        <v>0.71499999999999997</v>
      </c>
      <c r="L72" s="12">
        <v>0.71</v>
      </c>
      <c r="M72" s="12">
        <v>0.72</v>
      </c>
      <c r="N72" s="12">
        <v>0.71499999999999997</v>
      </c>
      <c r="O72" s="25">
        <v>0.71</v>
      </c>
      <c r="P72" s="33">
        <v>0.72</v>
      </c>
    </row>
    <row r="73" spans="1:16" x14ac:dyDescent="0.25">
      <c r="A73" s="9">
        <v>44132</v>
      </c>
      <c r="B73" s="9">
        <v>44134</v>
      </c>
      <c r="C73" s="9">
        <f t="shared" si="10"/>
        <v>44498</v>
      </c>
      <c r="D73" s="10">
        <f t="shared" si="9"/>
        <v>365</v>
      </c>
      <c r="E73" s="11">
        <v>364</v>
      </c>
      <c r="F73" s="10"/>
      <c r="G73" s="10">
        <v>210000</v>
      </c>
      <c r="H73" s="10">
        <v>170000</v>
      </c>
      <c r="I73" s="10">
        <v>4</v>
      </c>
      <c r="J73" s="10">
        <v>3</v>
      </c>
      <c r="K73" s="12">
        <v>1.4128571428571428</v>
      </c>
      <c r="L73" s="12">
        <v>1.3</v>
      </c>
      <c r="M73" s="12">
        <v>1.47</v>
      </c>
      <c r="N73" s="12">
        <v>1.3994117647058824</v>
      </c>
      <c r="O73" s="25">
        <v>1.3</v>
      </c>
      <c r="P73" s="33">
        <v>1.43</v>
      </c>
    </row>
    <row r="74" spans="1:16" x14ac:dyDescent="0.25">
      <c r="A74" s="9">
        <v>44132</v>
      </c>
      <c r="B74" s="9">
        <v>44134</v>
      </c>
      <c r="C74" s="9">
        <f t="shared" si="10"/>
        <v>44680</v>
      </c>
      <c r="D74" s="10">
        <f t="shared" si="9"/>
        <v>546</v>
      </c>
      <c r="E74" s="11">
        <v>546</v>
      </c>
      <c r="F74" s="10"/>
      <c r="G74" s="10">
        <v>130000</v>
      </c>
      <c r="H74" s="10">
        <v>50000</v>
      </c>
      <c r="I74" s="10">
        <v>6</v>
      </c>
      <c r="J74" s="10">
        <v>3</v>
      </c>
      <c r="K74" s="12">
        <v>2.2161538461538464</v>
      </c>
      <c r="L74" s="12">
        <v>2.15</v>
      </c>
      <c r="M74" s="12">
        <v>2.39</v>
      </c>
      <c r="N74" s="12">
        <v>2.1739999999999999</v>
      </c>
      <c r="O74" s="25">
        <v>2.15</v>
      </c>
      <c r="P74" s="33">
        <v>2.19</v>
      </c>
    </row>
    <row r="75" spans="1:16" x14ac:dyDescent="0.25">
      <c r="A75" s="5">
        <v>44160</v>
      </c>
      <c r="B75" s="5">
        <v>44162</v>
      </c>
      <c r="C75" s="5">
        <f t="shared" ref="C75:C86" si="11">+B75+E75</f>
        <v>44183</v>
      </c>
      <c r="D75" s="6">
        <f t="shared" ref="D75:D86" si="12">+IF(E75&lt;49,35,IF(E75&lt;77,63,IF(E75&lt;136,91,IF(E75&lt;273,182,IF(E75&lt;455,365,546)))))</f>
        <v>35</v>
      </c>
      <c r="E75" s="7">
        <v>21</v>
      </c>
      <c r="F75" s="6"/>
      <c r="G75" s="6">
        <v>300000</v>
      </c>
      <c r="H75" s="6">
        <v>300000</v>
      </c>
      <c r="I75" s="6">
        <v>2</v>
      </c>
      <c r="J75" s="6">
        <v>2</v>
      </c>
      <c r="K75" s="8">
        <v>0.55000000000000004</v>
      </c>
      <c r="L75" s="8">
        <v>0.55000000000000004</v>
      </c>
      <c r="M75" s="8">
        <v>0.55000000000000004</v>
      </c>
      <c r="N75" s="8">
        <v>0.55000000000000004</v>
      </c>
      <c r="O75" s="24">
        <v>0.55000000000000004</v>
      </c>
      <c r="P75" s="32">
        <v>0.55000000000000004</v>
      </c>
    </row>
    <row r="76" spans="1:16" x14ac:dyDescent="0.25">
      <c r="A76" s="5">
        <v>44160</v>
      </c>
      <c r="B76" s="5">
        <v>44162</v>
      </c>
      <c r="C76" s="5">
        <f t="shared" si="11"/>
        <v>44225</v>
      </c>
      <c r="D76" s="6">
        <f t="shared" si="12"/>
        <v>63</v>
      </c>
      <c r="E76" s="7">
        <v>63</v>
      </c>
      <c r="F76" s="6"/>
      <c r="G76" s="6">
        <v>100000</v>
      </c>
      <c r="H76" s="6">
        <v>100000</v>
      </c>
      <c r="I76" s="6">
        <v>1</v>
      </c>
      <c r="J76" s="6">
        <v>1</v>
      </c>
      <c r="K76" s="8">
        <v>0.6</v>
      </c>
      <c r="L76" s="8">
        <v>0.6</v>
      </c>
      <c r="M76" s="8">
        <v>0.6</v>
      </c>
      <c r="N76" s="8">
        <v>0.6</v>
      </c>
      <c r="O76" s="24">
        <v>0.6</v>
      </c>
      <c r="P76" s="32">
        <v>0.6</v>
      </c>
    </row>
    <row r="77" spans="1:16" x14ac:dyDescent="0.25">
      <c r="A77" s="5">
        <v>44160</v>
      </c>
      <c r="B77" s="5">
        <v>44162</v>
      </c>
      <c r="C77" s="5">
        <f t="shared" si="11"/>
        <v>44253</v>
      </c>
      <c r="D77" s="6">
        <f t="shared" si="12"/>
        <v>91</v>
      </c>
      <c r="E77" s="7">
        <v>91</v>
      </c>
      <c r="F77" s="6"/>
      <c r="G77" s="6">
        <v>505000</v>
      </c>
      <c r="H77" s="6">
        <v>305000</v>
      </c>
      <c r="I77" s="6">
        <v>3</v>
      </c>
      <c r="J77" s="6">
        <v>2</v>
      </c>
      <c r="K77" s="8">
        <v>0.71900990099009898</v>
      </c>
      <c r="L77" s="8">
        <v>0.62</v>
      </c>
      <c r="M77" s="8">
        <v>0.75</v>
      </c>
      <c r="N77" s="8">
        <v>0.69868852459016395</v>
      </c>
      <c r="O77" s="24">
        <v>0.62</v>
      </c>
      <c r="P77" s="32">
        <v>0.7</v>
      </c>
    </row>
    <row r="78" spans="1:16" x14ac:dyDescent="0.25">
      <c r="A78" s="5">
        <v>44160</v>
      </c>
      <c r="B78" s="5">
        <v>44162</v>
      </c>
      <c r="C78" s="5">
        <f t="shared" si="11"/>
        <v>44344</v>
      </c>
      <c r="D78" s="6">
        <f t="shared" si="12"/>
        <v>182</v>
      </c>
      <c r="E78" s="7">
        <v>182</v>
      </c>
      <c r="F78" s="6"/>
      <c r="G78" s="6">
        <v>500000</v>
      </c>
      <c r="H78" s="6">
        <v>500000</v>
      </c>
      <c r="I78" s="6">
        <v>1</v>
      </c>
      <c r="J78" s="6">
        <v>1</v>
      </c>
      <c r="K78" s="8">
        <v>0.7</v>
      </c>
      <c r="L78" s="8">
        <v>0.7</v>
      </c>
      <c r="M78" s="8">
        <v>0.7</v>
      </c>
      <c r="N78" s="8">
        <v>0.7</v>
      </c>
      <c r="O78" s="24">
        <v>0.7</v>
      </c>
      <c r="P78" s="32">
        <v>0.7</v>
      </c>
    </row>
    <row r="79" spans="1:16" x14ac:dyDescent="0.25">
      <c r="A79" s="5">
        <v>44160</v>
      </c>
      <c r="B79" s="5">
        <v>44162</v>
      </c>
      <c r="C79" s="5">
        <f t="shared" si="11"/>
        <v>44526</v>
      </c>
      <c r="D79" s="6">
        <f t="shared" si="12"/>
        <v>365</v>
      </c>
      <c r="E79" s="7">
        <v>364</v>
      </c>
      <c r="F79" s="6"/>
      <c r="G79" s="6">
        <v>50000</v>
      </c>
      <c r="H79" s="6">
        <v>50000</v>
      </c>
      <c r="I79" s="6">
        <v>1</v>
      </c>
      <c r="J79" s="6">
        <v>1</v>
      </c>
      <c r="K79" s="8">
        <v>1.35</v>
      </c>
      <c r="L79" s="8">
        <v>1.35</v>
      </c>
      <c r="M79" s="8">
        <v>1.35</v>
      </c>
      <c r="N79" s="8">
        <v>1.35</v>
      </c>
      <c r="O79" s="24">
        <v>1.35</v>
      </c>
      <c r="P79" s="32">
        <v>1.35</v>
      </c>
    </row>
    <row r="80" spans="1:16" x14ac:dyDescent="0.25">
      <c r="A80" s="5">
        <v>44160</v>
      </c>
      <c r="B80" s="5">
        <v>44162</v>
      </c>
      <c r="C80" s="5">
        <f t="shared" si="11"/>
        <v>44708</v>
      </c>
      <c r="D80" s="6">
        <f t="shared" si="12"/>
        <v>546</v>
      </c>
      <c r="E80" s="7">
        <v>546</v>
      </c>
      <c r="F80" s="6"/>
      <c r="G80" s="6">
        <v>135000</v>
      </c>
      <c r="H80" s="6">
        <v>80000</v>
      </c>
      <c r="I80" s="6">
        <v>5</v>
      </c>
      <c r="J80" s="6">
        <v>2</v>
      </c>
      <c r="K80" s="8">
        <v>2.1455555555555557</v>
      </c>
      <c r="L80" s="8">
        <v>2</v>
      </c>
      <c r="M80" s="8">
        <v>2.2000000000000002</v>
      </c>
      <c r="N80" s="8">
        <v>2.1124999999999998</v>
      </c>
      <c r="O80" s="24">
        <v>2</v>
      </c>
      <c r="P80" s="32">
        <v>2.15</v>
      </c>
    </row>
    <row r="81" spans="1:16" x14ac:dyDescent="0.25">
      <c r="A81" s="9">
        <v>44181</v>
      </c>
      <c r="B81" s="9">
        <v>44183</v>
      </c>
      <c r="C81" s="9">
        <f t="shared" si="11"/>
        <v>44225</v>
      </c>
      <c r="D81" s="10">
        <f t="shared" si="12"/>
        <v>35</v>
      </c>
      <c r="E81" s="11">
        <v>42</v>
      </c>
      <c r="F81" s="10"/>
      <c r="G81" s="10">
        <v>370000</v>
      </c>
      <c r="H81" s="10">
        <v>270000</v>
      </c>
      <c r="I81" s="10">
        <v>3</v>
      </c>
      <c r="J81" s="10">
        <v>3</v>
      </c>
      <c r="K81" s="12">
        <v>0.52972972972972976</v>
      </c>
      <c r="L81" s="12">
        <v>0.52</v>
      </c>
      <c r="M81" s="12">
        <v>0.55000000000000004</v>
      </c>
      <c r="N81" s="12">
        <v>0.52222222222222225</v>
      </c>
      <c r="O81" s="25">
        <v>0.52</v>
      </c>
      <c r="P81" s="33">
        <v>0.55000000000000004</v>
      </c>
    </row>
    <row r="82" spans="1:16" s="29" customFormat="1" x14ac:dyDescent="0.25">
      <c r="A82" s="9">
        <v>44181</v>
      </c>
      <c r="B82" s="9">
        <v>44183</v>
      </c>
      <c r="C82" s="9">
        <f t="shared" si="11"/>
        <v>44253</v>
      </c>
      <c r="D82" s="10">
        <f t="shared" si="12"/>
        <v>63</v>
      </c>
      <c r="E82" s="11">
        <v>70</v>
      </c>
      <c r="F82" s="10"/>
      <c r="G82" s="10">
        <v>650000</v>
      </c>
      <c r="H82" s="10">
        <v>650000</v>
      </c>
      <c r="I82" s="10">
        <v>3</v>
      </c>
      <c r="J82" s="10">
        <v>3</v>
      </c>
      <c r="K82" s="12">
        <v>0.57307692307692304</v>
      </c>
      <c r="L82" s="12">
        <v>0.55000000000000004</v>
      </c>
      <c r="M82" s="12">
        <v>0.57999999999999996</v>
      </c>
      <c r="N82" s="12">
        <v>0.57307692307692304</v>
      </c>
      <c r="O82" s="25">
        <v>0.55000000000000004</v>
      </c>
      <c r="P82" s="33">
        <v>0.57999999999999996</v>
      </c>
    </row>
    <row r="83" spans="1:16" x14ac:dyDescent="0.25">
      <c r="A83" s="9">
        <v>44181</v>
      </c>
      <c r="B83" s="9">
        <v>44183</v>
      </c>
      <c r="C83" s="9">
        <f t="shared" si="11"/>
        <v>44281</v>
      </c>
      <c r="D83" s="10">
        <f t="shared" si="12"/>
        <v>91</v>
      </c>
      <c r="E83" s="11">
        <v>98</v>
      </c>
      <c r="F83" s="10"/>
      <c r="G83" s="10">
        <v>1080000</v>
      </c>
      <c r="H83" s="10">
        <v>980000</v>
      </c>
      <c r="I83" s="10">
        <v>4</v>
      </c>
      <c r="J83" s="10">
        <v>3</v>
      </c>
      <c r="K83" s="12">
        <v>0.69370370370370371</v>
      </c>
      <c r="L83" s="12">
        <v>0.68</v>
      </c>
      <c r="M83" s="12">
        <v>0.72</v>
      </c>
      <c r="N83" s="12">
        <v>0.69102040816326527</v>
      </c>
      <c r="O83" s="25">
        <v>0.68</v>
      </c>
      <c r="P83" s="33">
        <v>0.7</v>
      </c>
    </row>
    <row r="84" spans="1:16" x14ac:dyDescent="0.25">
      <c r="A84" s="9">
        <v>44181</v>
      </c>
      <c r="B84" s="9">
        <v>44183</v>
      </c>
      <c r="C84" s="9">
        <f t="shared" si="11"/>
        <v>44372</v>
      </c>
      <c r="D84" s="10">
        <f t="shared" si="12"/>
        <v>182</v>
      </c>
      <c r="E84" s="11">
        <v>189</v>
      </c>
      <c r="F84" s="10"/>
      <c r="G84" s="10"/>
      <c r="H84" s="10"/>
      <c r="I84" s="10"/>
      <c r="J84" s="10"/>
      <c r="K84" s="12"/>
      <c r="L84" s="12"/>
      <c r="M84" s="12"/>
      <c r="N84" s="12"/>
      <c r="O84" s="25"/>
      <c r="P84" s="33"/>
    </row>
    <row r="85" spans="1:16" x14ac:dyDescent="0.25">
      <c r="A85" s="9">
        <v>44181</v>
      </c>
      <c r="B85" s="9">
        <v>44183</v>
      </c>
      <c r="C85" s="9">
        <f t="shared" si="11"/>
        <v>44554</v>
      </c>
      <c r="D85" s="10">
        <f t="shared" si="12"/>
        <v>365</v>
      </c>
      <c r="E85" s="11">
        <v>371</v>
      </c>
      <c r="F85" s="10"/>
      <c r="G85" s="10">
        <v>250000</v>
      </c>
      <c r="H85" s="10">
        <v>250000</v>
      </c>
      <c r="I85" s="10">
        <v>2</v>
      </c>
      <c r="J85" s="10">
        <v>2</v>
      </c>
      <c r="K85" s="12">
        <v>1.35</v>
      </c>
      <c r="L85" s="12">
        <v>1.35</v>
      </c>
      <c r="M85" s="12">
        <v>1.35</v>
      </c>
      <c r="N85" s="12">
        <v>1.35</v>
      </c>
      <c r="O85" s="25">
        <v>1.35</v>
      </c>
      <c r="P85" s="33">
        <v>1.35</v>
      </c>
    </row>
    <row r="86" spans="1:16" x14ac:dyDescent="0.25">
      <c r="A86" s="9">
        <v>44181</v>
      </c>
      <c r="B86" s="9">
        <v>44183</v>
      </c>
      <c r="C86" s="9">
        <f t="shared" si="11"/>
        <v>44736</v>
      </c>
      <c r="D86" s="10">
        <f t="shared" si="12"/>
        <v>546</v>
      </c>
      <c r="E86" s="11">
        <v>553</v>
      </c>
      <c r="F86" s="10"/>
      <c r="G86" s="10">
        <v>10000</v>
      </c>
      <c r="H86" s="10">
        <v>10000</v>
      </c>
      <c r="I86" s="10">
        <v>1</v>
      </c>
      <c r="J86" s="10">
        <v>1</v>
      </c>
      <c r="K86" s="12">
        <v>2.0099999999999998</v>
      </c>
      <c r="L86" s="12">
        <v>2.0099999999999998</v>
      </c>
      <c r="M86" s="12">
        <v>2.0099999999999998</v>
      </c>
      <c r="N86" s="12">
        <v>2.0099999999999998</v>
      </c>
      <c r="O86" s="25">
        <v>2.0099999999999998</v>
      </c>
      <c r="P86" s="33">
        <v>2.0099999999999998</v>
      </c>
    </row>
    <row r="88" spans="1:16" x14ac:dyDescent="0.25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8"/>
  <sheetViews>
    <sheetView showGridLines="0" zoomScale="90" zoomScaleNormal="90" workbookViewId="0">
      <pane ySplit="14" topLeftCell="A54" activePane="bottomLeft" state="frozen"/>
      <selection activeCell="R74" sqref="R74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customHeight="1" x14ac:dyDescent="0.4">
      <c r="A11" s="54" t="s">
        <v>26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43488</v>
      </c>
      <c r="B15" s="5">
        <v>43490</v>
      </c>
      <c r="C15" s="5">
        <f t="shared" ref="C15:C20" si="0">+B15+E15</f>
        <v>43518</v>
      </c>
      <c r="D15" s="6">
        <f t="shared" ref="D15:D20" si="1">+IF(E15&lt;49,35,IF(E15&lt;77,63,IF(E15&lt;136,91,IF(E15&lt;273,182,IF(E15&lt;455,365,546)))))</f>
        <v>35</v>
      </c>
      <c r="E15" s="7">
        <v>28</v>
      </c>
      <c r="F15" s="6">
        <v>100000</v>
      </c>
      <c r="G15" s="6">
        <v>205000</v>
      </c>
      <c r="H15" s="6">
        <v>205000</v>
      </c>
      <c r="I15" s="6">
        <v>2</v>
      </c>
      <c r="J15" s="6">
        <v>2</v>
      </c>
      <c r="K15" s="8">
        <v>5.4597560975609758</v>
      </c>
      <c r="L15" s="8">
        <v>5.45</v>
      </c>
      <c r="M15" s="8">
        <v>5.46</v>
      </c>
      <c r="N15" s="8">
        <v>5.4597560975609758</v>
      </c>
      <c r="O15" s="24">
        <v>5.45</v>
      </c>
      <c r="P15" s="32">
        <v>5.46</v>
      </c>
    </row>
    <row r="16" spans="1:16" x14ac:dyDescent="0.25">
      <c r="A16" s="5">
        <v>43488</v>
      </c>
      <c r="B16" s="5">
        <v>43490</v>
      </c>
      <c r="C16" s="5">
        <f t="shared" si="0"/>
        <v>43553</v>
      </c>
      <c r="D16" s="6">
        <f t="shared" si="1"/>
        <v>63</v>
      </c>
      <c r="E16" s="7">
        <v>63</v>
      </c>
      <c r="F16" s="6">
        <v>100000</v>
      </c>
      <c r="G16" s="6">
        <v>230000</v>
      </c>
      <c r="H16" s="6">
        <v>200000</v>
      </c>
      <c r="I16" s="6">
        <v>5</v>
      </c>
      <c r="J16" s="6">
        <v>4</v>
      </c>
      <c r="K16" s="8">
        <v>5.6708695652173917</v>
      </c>
      <c r="L16" s="8">
        <v>5.62</v>
      </c>
      <c r="M16" s="8">
        <v>5.77</v>
      </c>
      <c r="N16" s="8">
        <v>5.6559999999999997</v>
      </c>
      <c r="O16" s="24">
        <v>5.62</v>
      </c>
      <c r="P16" s="32">
        <v>5.66</v>
      </c>
    </row>
    <row r="17" spans="1:16" x14ac:dyDescent="0.25">
      <c r="A17" s="5">
        <v>43488</v>
      </c>
      <c r="B17" s="5">
        <v>43490</v>
      </c>
      <c r="C17" s="5">
        <f t="shared" si="0"/>
        <v>43581</v>
      </c>
      <c r="D17" s="6">
        <f t="shared" si="1"/>
        <v>91</v>
      </c>
      <c r="E17" s="7">
        <v>91</v>
      </c>
      <c r="F17" s="6">
        <v>150000</v>
      </c>
      <c r="G17" s="6">
        <v>130000</v>
      </c>
      <c r="H17" s="6">
        <v>90000</v>
      </c>
      <c r="I17" s="6">
        <v>6</v>
      </c>
      <c r="J17" s="6">
        <v>5</v>
      </c>
      <c r="K17" s="8">
        <v>5.8196153846153846</v>
      </c>
      <c r="L17" s="8">
        <v>5.79</v>
      </c>
      <c r="M17" s="8">
        <v>5.85</v>
      </c>
      <c r="N17" s="8">
        <v>5.806111111111111</v>
      </c>
      <c r="O17" s="24">
        <v>5.79</v>
      </c>
      <c r="P17" s="32">
        <v>5.82</v>
      </c>
    </row>
    <row r="18" spans="1:16" x14ac:dyDescent="0.25">
      <c r="A18" s="5">
        <v>43488</v>
      </c>
      <c r="B18" s="5">
        <v>43490</v>
      </c>
      <c r="C18" s="5">
        <f t="shared" si="0"/>
        <v>43672</v>
      </c>
      <c r="D18" s="6">
        <f t="shared" si="1"/>
        <v>182</v>
      </c>
      <c r="E18" s="7">
        <v>182</v>
      </c>
      <c r="F18" s="6">
        <v>50000</v>
      </c>
      <c r="G18" s="6">
        <v>90000</v>
      </c>
      <c r="H18" s="6">
        <v>30000</v>
      </c>
      <c r="I18" s="6">
        <v>5</v>
      </c>
      <c r="J18" s="6">
        <v>2</v>
      </c>
      <c r="K18" s="8">
        <v>6.0277777777777777</v>
      </c>
      <c r="L18" s="8">
        <v>5.85</v>
      </c>
      <c r="M18" s="8">
        <v>6.1</v>
      </c>
      <c r="N18" s="8">
        <v>5.8833333333333337</v>
      </c>
      <c r="O18" s="24">
        <v>5.85</v>
      </c>
      <c r="P18" s="32">
        <v>5.9</v>
      </c>
    </row>
    <row r="19" spans="1:16" x14ac:dyDescent="0.25">
      <c r="A19" s="5">
        <v>43488</v>
      </c>
      <c r="B19" s="5">
        <v>43490</v>
      </c>
      <c r="C19" s="5">
        <f t="shared" si="0"/>
        <v>43861</v>
      </c>
      <c r="D19" s="6">
        <f t="shared" si="1"/>
        <v>365</v>
      </c>
      <c r="E19" s="7">
        <v>371</v>
      </c>
      <c r="F19" s="6">
        <v>50000</v>
      </c>
      <c r="G19" s="6">
        <v>100000</v>
      </c>
      <c r="H19" s="6">
        <v>100000</v>
      </c>
      <c r="I19" s="6">
        <v>6</v>
      </c>
      <c r="J19" s="6">
        <v>6</v>
      </c>
      <c r="K19" s="8">
        <v>6.1645000000000003</v>
      </c>
      <c r="L19" s="8">
        <v>6</v>
      </c>
      <c r="M19" s="8">
        <v>6.19</v>
      </c>
      <c r="N19" s="8">
        <v>6.1645000000000003</v>
      </c>
      <c r="O19" s="24">
        <v>6</v>
      </c>
      <c r="P19" s="32">
        <v>6.19</v>
      </c>
    </row>
    <row r="20" spans="1:16" x14ac:dyDescent="0.25">
      <c r="A20" s="5">
        <v>43488</v>
      </c>
      <c r="B20" s="5">
        <v>43490</v>
      </c>
      <c r="C20" s="5">
        <f t="shared" si="0"/>
        <v>44043</v>
      </c>
      <c r="D20" s="6">
        <f t="shared" si="1"/>
        <v>546</v>
      </c>
      <c r="E20" s="7">
        <v>553</v>
      </c>
      <c r="F20" s="6">
        <v>50000</v>
      </c>
      <c r="G20" s="6">
        <v>170000</v>
      </c>
      <c r="H20" s="6">
        <v>170000</v>
      </c>
      <c r="I20" s="6">
        <v>7</v>
      </c>
      <c r="J20" s="6">
        <v>7</v>
      </c>
      <c r="K20" s="8">
        <v>6.3714705882352938</v>
      </c>
      <c r="L20" s="8">
        <v>6.1</v>
      </c>
      <c r="M20" s="8">
        <v>6.51</v>
      </c>
      <c r="N20" s="8">
        <v>6.3714705882352938</v>
      </c>
      <c r="O20" s="24">
        <v>6.1</v>
      </c>
      <c r="P20" s="32">
        <v>6.51</v>
      </c>
    </row>
    <row r="21" spans="1:16" x14ac:dyDescent="0.25">
      <c r="A21" s="9">
        <v>43516</v>
      </c>
      <c r="B21" s="9">
        <v>43518</v>
      </c>
      <c r="C21" s="9">
        <f t="shared" ref="C21:C26" si="2">+B21+E21</f>
        <v>43553</v>
      </c>
      <c r="D21" s="10">
        <f t="shared" ref="D21:D44" si="3">+IF(E21&lt;49,35,IF(E21&lt;77,63,IF(E21&lt;136,91,IF(E21&lt;273,182,IF(E21&lt;455,365,546)))))</f>
        <v>35</v>
      </c>
      <c r="E21" s="11">
        <v>35</v>
      </c>
      <c r="F21" s="10">
        <v>250000</v>
      </c>
      <c r="G21" s="10">
        <v>295000</v>
      </c>
      <c r="H21" s="10">
        <v>295000</v>
      </c>
      <c r="I21" s="10">
        <v>5</v>
      </c>
      <c r="J21" s="10">
        <v>5</v>
      </c>
      <c r="K21" s="12">
        <v>5.4422033898305084</v>
      </c>
      <c r="L21" s="12">
        <v>5.38</v>
      </c>
      <c r="M21" s="12">
        <v>5.46</v>
      </c>
      <c r="N21" s="12">
        <v>5.4422033898305084</v>
      </c>
      <c r="O21" s="25">
        <v>5.38</v>
      </c>
      <c r="P21" s="33">
        <v>5.46</v>
      </c>
    </row>
    <row r="22" spans="1:16" x14ac:dyDescent="0.25">
      <c r="A22" s="9">
        <v>43516</v>
      </c>
      <c r="B22" s="9">
        <v>43518</v>
      </c>
      <c r="C22" s="9">
        <f t="shared" si="2"/>
        <v>43581</v>
      </c>
      <c r="D22" s="10">
        <f t="shared" si="3"/>
        <v>63</v>
      </c>
      <c r="E22" s="11">
        <v>63</v>
      </c>
      <c r="F22" s="10">
        <v>200000</v>
      </c>
      <c r="G22" s="10">
        <v>270000</v>
      </c>
      <c r="H22" s="10">
        <v>260000</v>
      </c>
      <c r="I22" s="10">
        <v>3</v>
      </c>
      <c r="J22" s="10">
        <v>2</v>
      </c>
      <c r="K22" s="12">
        <v>5.6907407407407407</v>
      </c>
      <c r="L22" s="12">
        <v>5.66</v>
      </c>
      <c r="M22" s="12">
        <v>5.83</v>
      </c>
      <c r="N22" s="12">
        <v>5.6853846153846153</v>
      </c>
      <c r="O22" s="25">
        <v>5.66</v>
      </c>
      <c r="P22" s="33">
        <v>5.77</v>
      </c>
    </row>
    <row r="23" spans="1:16" x14ac:dyDescent="0.25">
      <c r="A23" s="9">
        <v>43516</v>
      </c>
      <c r="B23" s="9">
        <v>43518</v>
      </c>
      <c r="C23" s="9">
        <f t="shared" si="2"/>
        <v>43616</v>
      </c>
      <c r="D23" s="10">
        <f t="shared" si="3"/>
        <v>91</v>
      </c>
      <c r="E23" s="11">
        <v>98</v>
      </c>
      <c r="F23" s="10">
        <v>150000</v>
      </c>
      <c r="G23" s="10">
        <v>255000</v>
      </c>
      <c r="H23" s="10">
        <v>255000</v>
      </c>
      <c r="I23" s="10">
        <v>5</v>
      </c>
      <c r="J23" s="10">
        <v>5</v>
      </c>
      <c r="K23" s="12">
        <v>5.8031372549019604</v>
      </c>
      <c r="L23" s="12">
        <v>5.78</v>
      </c>
      <c r="M23" s="12">
        <v>5.83</v>
      </c>
      <c r="N23" s="12">
        <v>5.8031372549019604</v>
      </c>
      <c r="O23" s="25">
        <v>5.78</v>
      </c>
      <c r="P23" s="33">
        <v>5.83</v>
      </c>
    </row>
    <row r="24" spans="1:16" x14ac:dyDescent="0.25">
      <c r="A24" s="9">
        <v>43516</v>
      </c>
      <c r="B24" s="9">
        <v>43518</v>
      </c>
      <c r="C24" s="9">
        <f t="shared" si="2"/>
        <v>43707</v>
      </c>
      <c r="D24" s="10">
        <f t="shared" si="3"/>
        <v>182</v>
      </c>
      <c r="E24" s="11">
        <v>189</v>
      </c>
      <c r="F24" s="10">
        <v>300000</v>
      </c>
      <c r="G24" s="10">
        <v>420000</v>
      </c>
      <c r="H24" s="10">
        <v>320000</v>
      </c>
      <c r="I24" s="10">
        <v>7</v>
      </c>
      <c r="J24" s="10">
        <v>6</v>
      </c>
      <c r="K24" s="12">
        <v>6.0048809523809528</v>
      </c>
      <c r="L24" s="12">
        <v>5.85</v>
      </c>
      <c r="M24" s="12">
        <v>6.15</v>
      </c>
      <c r="N24" s="12">
        <v>5.9595312500000004</v>
      </c>
      <c r="O24" s="25">
        <v>5.85</v>
      </c>
      <c r="P24" s="33">
        <v>6</v>
      </c>
    </row>
    <row r="25" spans="1:16" x14ac:dyDescent="0.25">
      <c r="A25" s="9">
        <v>43516</v>
      </c>
      <c r="B25" s="9">
        <v>43518</v>
      </c>
      <c r="C25" s="9">
        <f t="shared" si="2"/>
        <v>43889</v>
      </c>
      <c r="D25" s="10">
        <f t="shared" si="3"/>
        <v>365</v>
      </c>
      <c r="E25" s="11">
        <v>371</v>
      </c>
      <c r="F25" s="10">
        <v>200000</v>
      </c>
      <c r="G25" s="10">
        <v>225000</v>
      </c>
      <c r="H25" s="10">
        <v>225000</v>
      </c>
      <c r="I25" s="10">
        <v>6</v>
      </c>
      <c r="J25" s="10">
        <v>6</v>
      </c>
      <c r="K25" s="12">
        <v>6.1513333333333335</v>
      </c>
      <c r="L25" s="12">
        <v>6.1</v>
      </c>
      <c r="M25" s="12">
        <v>6.21</v>
      </c>
      <c r="N25" s="12">
        <v>6.1513333333333335</v>
      </c>
      <c r="O25" s="25">
        <v>6.1</v>
      </c>
      <c r="P25" s="33">
        <v>6.21</v>
      </c>
    </row>
    <row r="26" spans="1:16" x14ac:dyDescent="0.25">
      <c r="A26" s="9">
        <v>43516</v>
      </c>
      <c r="B26" s="9">
        <v>43518</v>
      </c>
      <c r="C26" s="9">
        <f t="shared" si="2"/>
        <v>44071</v>
      </c>
      <c r="D26" s="10">
        <f t="shared" si="3"/>
        <v>546</v>
      </c>
      <c r="E26" s="11">
        <v>553</v>
      </c>
      <c r="F26" s="10">
        <v>350000</v>
      </c>
      <c r="G26" s="10">
        <v>525000</v>
      </c>
      <c r="H26" s="10">
        <v>525000</v>
      </c>
      <c r="I26" s="10">
        <v>8</v>
      </c>
      <c r="J26" s="10">
        <v>8</v>
      </c>
      <c r="K26" s="12">
        <v>6.4546666666666663</v>
      </c>
      <c r="L26" s="12">
        <v>6.4</v>
      </c>
      <c r="M26" s="12">
        <v>6.53</v>
      </c>
      <c r="N26" s="12">
        <v>6.4546666666666663</v>
      </c>
      <c r="O26" s="25">
        <v>6.4</v>
      </c>
      <c r="P26" s="33">
        <v>6.53</v>
      </c>
    </row>
    <row r="27" spans="1:16" x14ac:dyDescent="0.25">
      <c r="A27" s="5">
        <v>43551</v>
      </c>
      <c r="B27" s="5">
        <v>43553</v>
      </c>
      <c r="C27" s="5">
        <f t="shared" ref="C27:C37" si="4">+B27+E27</f>
        <v>43581</v>
      </c>
      <c r="D27" s="6">
        <f t="shared" si="3"/>
        <v>35</v>
      </c>
      <c r="E27" s="7">
        <v>28</v>
      </c>
      <c r="F27" s="6">
        <v>200000</v>
      </c>
      <c r="G27" s="6">
        <v>70000</v>
      </c>
      <c r="H27" s="6">
        <v>50000</v>
      </c>
      <c r="I27" s="6">
        <v>5</v>
      </c>
      <c r="J27" s="6">
        <v>1</v>
      </c>
      <c r="K27" s="8">
        <v>5.0264285714285712</v>
      </c>
      <c r="L27" s="8">
        <v>4.8499999999999996</v>
      </c>
      <c r="M27" s="8">
        <v>5.5</v>
      </c>
      <c r="N27" s="8">
        <v>4.8499999999999996</v>
      </c>
      <c r="O27" s="24">
        <v>4.8499999999999996</v>
      </c>
      <c r="P27" s="32">
        <v>4.8499999999999996</v>
      </c>
    </row>
    <row r="28" spans="1:16" x14ac:dyDescent="0.25">
      <c r="A28" s="5">
        <v>43551</v>
      </c>
      <c r="B28" s="5">
        <v>43553</v>
      </c>
      <c r="C28" s="5">
        <f t="shared" si="4"/>
        <v>43616</v>
      </c>
      <c r="D28" s="6">
        <f t="shared" si="3"/>
        <v>63</v>
      </c>
      <c r="E28" s="7">
        <v>63</v>
      </c>
      <c r="F28" s="6">
        <v>200000</v>
      </c>
      <c r="G28" s="6">
        <v>245000</v>
      </c>
      <c r="H28" s="6">
        <v>230000</v>
      </c>
      <c r="I28" s="6">
        <v>6</v>
      </c>
      <c r="J28" s="6">
        <v>3</v>
      </c>
      <c r="K28" s="8">
        <v>5.3761224489795918</v>
      </c>
      <c r="L28" s="8">
        <v>5.2</v>
      </c>
      <c r="M28" s="8">
        <v>5.8</v>
      </c>
      <c r="N28" s="8">
        <v>5.3521739130434787</v>
      </c>
      <c r="O28" s="24">
        <v>5.2</v>
      </c>
      <c r="P28" s="32">
        <v>5.45</v>
      </c>
    </row>
    <row r="29" spans="1:16" x14ac:dyDescent="0.25">
      <c r="A29" s="5">
        <v>43551</v>
      </c>
      <c r="B29" s="5">
        <v>43553</v>
      </c>
      <c r="C29" s="5">
        <f t="shared" si="4"/>
        <v>43644</v>
      </c>
      <c r="D29" s="6">
        <f t="shared" si="3"/>
        <v>91</v>
      </c>
      <c r="E29" s="7">
        <v>91</v>
      </c>
      <c r="F29" s="6">
        <v>150000</v>
      </c>
      <c r="G29" s="6">
        <v>285000</v>
      </c>
      <c r="H29" s="6">
        <v>270000</v>
      </c>
      <c r="I29" s="6">
        <v>7</v>
      </c>
      <c r="J29" s="6">
        <v>4</v>
      </c>
      <c r="K29" s="8">
        <v>5.4519298245614038</v>
      </c>
      <c r="L29" s="8">
        <v>5.29</v>
      </c>
      <c r="M29" s="8">
        <v>5.8</v>
      </c>
      <c r="N29" s="8">
        <v>5.4351851851851851</v>
      </c>
      <c r="O29" s="24">
        <v>5.29</v>
      </c>
      <c r="P29" s="32">
        <v>5.65</v>
      </c>
    </row>
    <row r="30" spans="1:16" x14ac:dyDescent="0.25">
      <c r="A30" s="5">
        <v>43551</v>
      </c>
      <c r="B30" s="5">
        <v>43553</v>
      </c>
      <c r="C30" s="5">
        <f t="shared" si="4"/>
        <v>43735</v>
      </c>
      <c r="D30" s="6">
        <f t="shared" si="3"/>
        <v>182</v>
      </c>
      <c r="E30" s="7">
        <v>182</v>
      </c>
      <c r="F30" s="6">
        <v>200000</v>
      </c>
      <c r="G30" s="6">
        <v>260000</v>
      </c>
      <c r="H30" s="6">
        <v>250000</v>
      </c>
      <c r="I30" s="6">
        <v>3</v>
      </c>
      <c r="J30" s="6">
        <v>2</v>
      </c>
      <c r="K30" s="8">
        <v>5.6365384615384615</v>
      </c>
      <c r="L30" s="8">
        <v>5.6</v>
      </c>
      <c r="M30" s="8">
        <v>5.8</v>
      </c>
      <c r="N30" s="8">
        <v>5.63</v>
      </c>
      <c r="O30" s="24">
        <v>5.6</v>
      </c>
      <c r="P30" s="32">
        <v>5.75</v>
      </c>
    </row>
    <row r="31" spans="1:16" x14ac:dyDescent="0.25">
      <c r="A31" s="5">
        <v>43551</v>
      </c>
      <c r="B31" s="5">
        <v>43553</v>
      </c>
      <c r="C31" s="5">
        <f t="shared" si="4"/>
        <v>43917</v>
      </c>
      <c r="D31" s="6">
        <f t="shared" si="3"/>
        <v>365</v>
      </c>
      <c r="E31" s="7">
        <v>364</v>
      </c>
      <c r="F31" s="6">
        <v>300000</v>
      </c>
      <c r="G31" s="6">
        <v>280000</v>
      </c>
      <c r="H31" s="6">
        <v>280000</v>
      </c>
      <c r="I31" s="6">
        <v>4</v>
      </c>
      <c r="J31" s="6">
        <v>4</v>
      </c>
      <c r="K31" s="8">
        <v>5.7392857142857139</v>
      </c>
      <c r="L31" s="8">
        <v>5.69</v>
      </c>
      <c r="M31" s="8">
        <v>6</v>
      </c>
      <c r="N31" s="8">
        <v>5.7392857142857139</v>
      </c>
      <c r="O31" s="24">
        <v>5.69</v>
      </c>
      <c r="P31" s="32">
        <v>6</v>
      </c>
    </row>
    <row r="32" spans="1:16" x14ac:dyDescent="0.25">
      <c r="A32" s="5">
        <v>43551</v>
      </c>
      <c r="B32" s="5">
        <v>43553</v>
      </c>
      <c r="C32" s="5">
        <f t="shared" si="4"/>
        <v>44099</v>
      </c>
      <c r="D32" s="6">
        <f t="shared" si="3"/>
        <v>546</v>
      </c>
      <c r="E32" s="7">
        <v>546</v>
      </c>
      <c r="F32" s="6">
        <v>750000</v>
      </c>
      <c r="G32" s="6">
        <v>995000</v>
      </c>
      <c r="H32" s="6">
        <v>995000</v>
      </c>
      <c r="I32" s="6">
        <v>11</v>
      </c>
      <c r="J32" s="6">
        <v>11</v>
      </c>
      <c r="K32" s="8">
        <v>6.0235678391959802</v>
      </c>
      <c r="L32" s="8">
        <v>5.74</v>
      </c>
      <c r="M32" s="8">
        <v>6.3</v>
      </c>
      <c r="N32" s="8">
        <v>6.0235678391959802</v>
      </c>
      <c r="O32" s="24">
        <v>5.74</v>
      </c>
      <c r="P32" s="32">
        <v>6.3</v>
      </c>
    </row>
    <row r="33" spans="1:16" x14ac:dyDescent="0.25">
      <c r="A33" s="9">
        <v>43580</v>
      </c>
      <c r="B33" s="9">
        <v>43581</v>
      </c>
      <c r="C33" s="9">
        <f t="shared" si="4"/>
        <v>43616</v>
      </c>
      <c r="D33" s="10">
        <f t="shared" si="3"/>
        <v>35</v>
      </c>
      <c r="E33" s="11">
        <v>35</v>
      </c>
      <c r="F33" s="10">
        <v>100000</v>
      </c>
      <c r="G33" s="10">
        <v>95000</v>
      </c>
      <c r="H33" s="10">
        <v>95000</v>
      </c>
      <c r="I33" s="10">
        <v>5</v>
      </c>
      <c r="J33" s="10">
        <v>5</v>
      </c>
      <c r="K33" s="12">
        <v>4.9852631578947371</v>
      </c>
      <c r="L33" s="12">
        <v>4.95</v>
      </c>
      <c r="M33" s="12">
        <v>5</v>
      </c>
      <c r="N33" s="12">
        <v>4.9852631578947371</v>
      </c>
      <c r="O33" s="25">
        <v>4.95</v>
      </c>
      <c r="P33" s="33">
        <v>5</v>
      </c>
    </row>
    <row r="34" spans="1:16" x14ac:dyDescent="0.25">
      <c r="A34" s="9">
        <v>43580</v>
      </c>
      <c r="B34" s="9">
        <v>43581</v>
      </c>
      <c r="C34" s="9">
        <f t="shared" si="4"/>
        <v>43644</v>
      </c>
      <c r="D34" s="10">
        <f t="shared" si="3"/>
        <v>63</v>
      </c>
      <c r="E34" s="11">
        <v>63</v>
      </c>
      <c r="F34" s="10">
        <v>200000</v>
      </c>
      <c r="G34" s="10">
        <v>280000</v>
      </c>
      <c r="H34" s="10">
        <v>280000</v>
      </c>
      <c r="I34" s="10">
        <v>4</v>
      </c>
      <c r="J34" s="10">
        <v>4</v>
      </c>
      <c r="K34" s="12">
        <v>5.3142857142857141</v>
      </c>
      <c r="L34" s="12">
        <v>5.2</v>
      </c>
      <c r="M34" s="12">
        <v>5.45</v>
      </c>
      <c r="N34" s="12">
        <v>5.3142857142857141</v>
      </c>
      <c r="O34" s="25">
        <v>5.2</v>
      </c>
      <c r="P34" s="33">
        <v>5.45</v>
      </c>
    </row>
    <row r="35" spans="1:16" x14ac:dyDescent="0.25">
      <c r="A35" s="9">
        <v>43580</v>
      </c>
      <c r="B35" s="9">
        <v>43581</v>
      </c>
      <c r="C35" s="9">
        <f t="shared" si="4"/>
        <v>43672</v>
      </c>
      <c r="D35" s="10">
        <f t="shared" si="3"/>
        <v>91</v>
      </c>
      <c r="E35" s="11">
        <v>91</v>
      </c>
      <c r="F35" s="10">
        <v>350000</v>
      </c>
      <c r="G35" s="10">
        <v>490000</v>
      </c>
      <c r="H35" s="10">
        <v>490000</v>
      </c>
      <c r="I35" s="10">
        <v>7</v>
      </c>
      <c r="J35" s="10">
        <v>7</v>
      </c>
      <c r="K35" s="12">
        <v>5.4163265306122446</v>
      </c>
      <c r="L35" s="12">
        <v>5.0999999999999996</v>
      </c>
      <c r="M35" s="12">
        <v>5.65</v>
      </c>
      <c r="N35" s="12">
        <v>5.4163265306122446</v>
      </c>
      <c r="O35" s="25">
        <v>5.0999999999999996</v>
      </c>
      <c r="P35" s="33">
        <v>5.65</v>
      </c>
    </row>
    <row r="36" spans="1:16" x14ac:dyDescent="0.25">
      <c r="A36" s="9">
        <v>43580</v>
      </c>
      <c r="B36" s="9">
        <v>43581</v>
      </c>
      <c r="C36" s="9">
        <f t="shared" si="4"/>
        <v>43763</v>
      </c>
      <c r="D36" s="10">
        <f t="shared" si="3"/>
        <v>182</v>
      </c>
      <c r="E36" s="11">
        <v>182</v>
      </c>
      <c r="F36" s="10">
        <v>100000</v>
      </c>
      <c r="G36" s="10">
        <v>100000</v>
      </c>
      <c r="H36" s="10">
        <v>80000</v>
      </c>
      <c r="I36" s="10">
        <v>4</v>
      </c>
      <c r="J36" s="10">
        <v>3</v>
      </c>
      <c r="K36" s="12">
        <v>5.569</v>
      </c>
      <c r="L36" s="12">
        <v>5.0999999999999996</v>
      </c>
      <c r="M36" s="12">
        <v>5.87</v>
      </c>
      <c r="N36" s="12">
        <v>5.4937500000000004</v>
      </c>
      <c r="O36" s="25">
        <v>5.0999999999999996</v>
      </c>
      <c r="P36" s="33">
        <v>5.85</v>
      </c>
    </row>
    <row r="37" spans="1:16" x14ac:dyDescent="0.25">
      <c r="A37" s="9">
        <v>43580</v>
      </c>
      <c r="B37" s="9">
        <v>43581</v>
      </c>
      <c r="C37" s="9">
        <f t="shared" si="4"/>
        <v>43945</v>
      </c>
      <c r="D37" s="10">
        <f t="shared" si="3"/>
        <v>365</v>
      </c>
      <c r="E37" s="11">
        <v>364</v>
      </c>
      <c r="F37" s="10">
        <v>200000</v>
      </c>
      <c r="G37" s="10">
        <v>200000</v>
      </c>
      <c r="H37" s="10">
        <v>150000</v>
      </c>
      <c r="I37" s="10">
        <v>4</v>
      </c>
      <c r="J37" s="10">
        <v>2</v>
      </c>
      <c r="K37" s="12">
        <v>5.8644999999999996</v>
      </c>
      <c r="L37" s="12">
        <v>5.74</v>
      </c>
      <c r="M37" s="12">
        <v>6.13</v>
      </c>
      <c r="N37" s="12">
        <v>5.7813333333333334</v>
      </c>
      <c r="O37" s="25">
        <v>5.74</v>
      </c>
      <c r="P37" s="33">
        <v>6.05</v>
      </c>
    </row>
    <row r="38" spans="1:16" x14ac:dyDescent="0.25">
      <c r="A38" s="9">
        <v>43580</v>
      </c>
      <c r="B38" s="9">
        <v>43581</v>
      </c>
      <c r="C38" s="9">
        <f>+B38+E38</f>
        <v>44134</v>
      </c>
      <c r="D38" s="10">
        <f t="shared" si="3"/>
        <v>546</v>
      </c>
      <c r="E38" s="11">
        <v>553</v>
      </c>
      <c r="F38" s="10">
        <v>500000</v>
      </c>
      <c r="G38" s="10">
        <v>455000</v>
      </c>
      <c r="H38" s="10">
        <v>455000</v>
      </c>
      <c r="I38" s="10">
        <v>6</v>
      </c>
      <c r="J38" s="10">
        <v>6</v>
      </c>
      <c r="K38" s="12">
        <v>6.1087912087912084</v>
      </c>
      <c r="L38" s="12">
        <v>5.99</v>
      </c>
      <c r="M38" s="12">
        <v>6.3</v>
      </c>
      <c r="N38" s="12">
        <v>6.1087912087912084</v>
      </c>
      <c r="O38" s="25">
        <v>5.99</v>
      </c>
      <c r="P38" s="33">
        <v>6.3</v>
      </c>
    </row>
    <row r="39" spans="1:16" x14ac:dyDescent="0.25">
      <c r="A39" s="5">
        <v>43614</v>
      </c>
      <c r="B39" s="5">
        <v>43616</v>
      </c>
      <c r="C39" s="5">
        <f>B39+E39</f>
        <v>43644</v>
      </c>
      <c r="D39" s="6">
        <f t="shared" si="3"/>
        <v>35</v>
      </c>
      <c r="E39" s="7">
        <v>28</v>
      </c>
      <c r="F39" s="6">
        <v>100000</v>
      </c>
      <c r="G39" s="6">
        <v>110000</v>
      </c>
      <c r="H39" s="6">
        <v>110000</v>
      </c>
      <c r="I39" s="6">
        <v>4</v>
      </c>
      <c r="J39" s="6">
        <v>4</v>
      </c>
      <c r="K39" s="8">
        <v>5.2181818181818178</v>
      </c>
      <c r="L39" s="8">
        <v>5.0999999999999996</v>
      </c>
      <c r="M39" s="8">
        <v>5.4</v>
      </c>
      <c r="N39" s="8">
        <v>5.2181818181818178</v>
      </c>
      <c r="O39" s="24">
        <v>5.0999999999999996</v>
      </c>
      <c r="P39" s="32">
        <v>5.4</v>
      </c>
    </row>
    <row r="40" spans="1:16" x14ac:dyDescent="0.25">
      <c r="A40" s="5">
        <v>43614</v>
      </c>
      <c r="B40" s="5">
        <v>43616</v>
      </c>
      <c r="C40" s="5">
        <f t="shared" ref="C40:C44" si="5">B40+E40</f>
        <v>43672</v>
      </c>
      <c r="D40" s="6">
        <f t="shared" si="3"/>
        <v>63</v>
      </c>
      <c r="E40" s="7">
        <v>56</v>
      </c>
      <c r="F40" s="6">
        <v>150000</v>
      </c>
      <c r="G40" s="6">
        <v>35000</v>
      </c>
      <c r="H40" s="6">
        <v>35000</v>
      </c>
      <c r="I40" s="6">
        <v>2</v>
      </c>
      <c r="J40" s="6">
        <v>2</v>
      </c>
      <c r="K40" s="8">
        <v>5.5714285714285712</v>
      </c>
      <c r="L40" s="8">
        <v>5.55</v>
      </c>
      <c r="M40" s="8">
        <v>5.6</v>
      </c>
      <c r="N40" s="8">
        <v>5.5714285714285712</v>
      </c>
      <c r="O40" s="24">
        <v>5.55</v>
      </c>
      <c r="P40" s="32">
        <v>5.6</v>
      </c>
    </row>
    <row r="41" spans="1:16" x14ac:dyDescent="0.25">
      <c r="A41" s="5">
        <v>43614</v>
      </c>
      <c r="B41" s="5">
        <v>43616</v>
      </c>
      <c r="C41" s="5">
        <f t="shared" si="5"/>
        <v>43707</v>
      </c>
      <c r="D41" s="6">
        <f t="shared" si="3"/>
        <v>91</v>
      </c>
      <c r="E41" s="7">
        <v>91</v>
      </c>
      <c r="F41" s="6">
        <v>100000</v>
      </c>
      <c r="G41" s="6">
        <v>165000</v>
      </c>
      <c r="H41" s="6">
        <v>165000</v>
      </c>
      <c r="I41" s="6">
        <v>4</v>
      </c>
      <c r="J41" s="6">
        <v>4</v>
      </c>
      <c r="K41" s="8">
        <v>5.6303030303030299</v>
      </c>
      <c r="L41" s="8">
        <v>5.55</v>
      </c>
      <c r="M41" s="8">
        <v>5.8</v>
      </c>
      <c r="N41" s="8">
        <v>5.6303030303030299</v>
      </c>
      <c r="O41" s="24">
        <v>5.55</v>
      </c>
      <c r="P41" s="32">
        <v>5.8</v>
      </c>
    </row>
    <row r="42" spans="1:16" x14ac:dyDescent="0.25">
      <c r="A42" s="5">
        <v>43614</v>
      </c>
      <c r="B42" s="5">
        <v>43616</v>
      </c>
      <c r="C42" s="5">
        <f t="shared" si="5"/>
        <v>43798</v>
      </c>
      <c r="D42" s="6">
        <f t="shared" si="3"/>
        <v>182</v>
      </c>
      <c r="E42" s="7">
        <v>182</v>
      </c>
      <c r="F42" s="6">
        <v>150000</v>
      </c>
      <c r="G42" s="6">
        <v>140000</v>
      </c>
      <c r="H42" s="6">
        <v>140000</v>
      </c>
      <c r="I42" s="6">
        <v>4</v>
      </c>
      <c r="J42" s="6">
        <v>4</v>
      </c>
      <c r="K42" s="8">
        <v>5.7964285714285717</v>
      </c>
      <c r="L42" s="8">
        <v>5.7</v>
      </c>
      <c r="M42" s="8">
        <v>6</v>
      </c>
      <c r="N42" s="8">
        <v>5.7964285714285717</v>
      </c>
      <c r="O42" s="24">
        <v>5.7</v>
      </c>
      <c r="P42" s="32">
        <v>6</v>
      </c>
    </row>
    <row r="43" spans="1:16" x14ac:dyDescent="0.25">
      <c r="A43" s="5">
        <v>43614</v>
      </c>
      <c r="B43" s="5">
        <v>43616</v>
      </c>
      <c r="C43" s="5">
        <f t="shared" si="5"/>
        <v>43980</v>
      </c>
      <c r="D43" s="6">
        <f t="shared" si="3"/>
        <v>365</v>
      </c>
      <c r="E43" s="7">
        <v>364</v>
      </c>
      <c r="F43" s="6">
        <v>250000</v>
      </c>
      <c r="G43" s="6">
        <v>50000</v>
      </c>
      <c r="H43" s="6">
        <v>50000</v>
      </c>
      <c r="I43" s="6">
        <v>2</v>
      </c>
      <c r="J43" s="6">
        <v>2</v>
      </c>
      <c r="K43" s="8">
        <v>6.1959999999999997</v>
      </c>
      <c r="L43" s="8">
        <v>6.18</v>
      </c>
      <c r="M43" s="8">
        <v>6.2</v>
      </c>
      <c r="N43" s="8">
        <v>6.1959999999999997</v>
      </c>
      <c r="O43" s="24">
        <v>6.18</v>
      </c>
      <c r="P43" s="32">
        <v>6.2</v>
      </c>
    </row>
    <row r="44" spans="1:16" x14ac:dyDescent="0.25">
      <c r="A44" s="5">
        <v>43614</v>
      </c>
      <c r="B44" s="5">
        <v>43616</v>
      </c>
      <c r="C44" s="5">
        <f t="shared" si="5"/>
        <v>44162</v>
      </c>
      <c r="D44" s="6">
        <f t="shared" si="3"/>
        <v>546</v>
      </c>
      <c r="E44" s="7">
        <v>546</v>
      </c>
      <c r="F44" s="6">
        <v>400000</v>
      </c>
      <c r="G44" s="6">
        <v>65000</v>
      </c>
      <c r="H44" s="6">
        <v>65000</v>
      </c>
      <c r="I44" s="6">
        <v>4</v>
      </c>
      <c r="J44" s="6">
        <v>4</v>
      </c>
      <c r="K44" s="8">
        <v>6.384615384615385</v>
      </c>
      <c r="L44" s="8">
        <v>6.1</v>
      </c>
      <c r="M44" s="8">
        <v>6.5</v>
      </c>
      <c r="N44" s="8">
        <v>6.384615384615385</v>
      </c>
      <c r="O44" s="24">
        <v>6.1</v>
      </c>
      <c r="P44" s="32">
        <v>6.5</v>
      </c>
    </row>
    <row r="45" spans="1:16" x14ac:dyDescent="0.25">
      <c r="A45" s="9">
        <v>43642</v>
      </c>
      <c r="B45" s="9">
        <v>43644</v>
      </c>
      <c r="C45" s="9">
        <f t="shared" ref="C45:C49" si="6">+B45+E45</f>
        <v>43672</v>
      </c>
      <c r="D45" s="10">
        <f t="shared" ref="D45:D56" si="7">+IF(E45&lt;49,35,IF(E45&lt;77,63,IF(E45&lt;136,91,IF(E45&lt;273,182,IF(E45&lt;455,365,546)))))</f>
        <v>35</v>
      </c>
      <c r="E45" s="11">
        <v>28</v>
      </c>
      <c r="F45" s="10">
        <v>150000</v>
      </c>
      <c r="G45" s="10">
        <v>170000</v>
      </c>
      <c r="H45" s="10">
        <v>130000</v>
      </c>
      <c r="I45" s="10">
        <v>3</v>
      </c>
      <c r="J45" s="10">
        <v>2</v>
      </c>
      <c r="K45" s="12">
        <v>5.367647058823529</v>
      </c>
      <c r="L45" s="12">
        <v>5.25</v>
      </c>
      <c r="M45" s="12">
        <v>5.5</v>
      </c>
      <c r="N45" s="12">
        <v>5.3269230769230766</v>
      </c>
      <c r="O45" s="25">
        <v>5.25</v>
      </c>
      <c r="P45" s="33">
        <v>5.35</v>
      </c>
    </row>
    <row r="46" spans="1:16" x14ac:dyDescent="0.25">
      <c r="A46" s="9">
        <v>43642</v>
      </c>
      <c r="B46" s="9">
        <v>43644</v>
      </c>
      <c r="C46" s="9">
        <f t="shared" si="6"/>
        <v>43707</v>
      </c>
      <c r="D46" s="10">
        <f t="shared" si="7"/>
        <v>63</v>
      </c>
      <c r="E46" s="11">
        <v>63</v>
      </c>
      <c r="F46" s="10">
        <v>150000</v>
      </c>
      <c r="G46" s="10">
        <v>120000</v>
      </c>
      <c r="H46" s="10">
        <v>100000</v>
      </c>
      <c r="I46" s="10">
        <v>2</v>
      </c>
      <c r="J46" s="10">
        <v>1</v>
      </c>
      <c r="K46" s="12">
        <v>5.6333333333333337</v>
      </c>
      <c r="L46" s="12">
        <v>5.6</v>
      </c>
      <c r="M46" s="12">
        <v>5.8</v>
      </c>
      <c r="N46" s="12">
        <v>5.6</v>
      </c>
      <c r="O46" s="25">
        <v>5.6</v>
      </c>
      <c r="P46" s="33">
        <v>5.6</v>
      </c>
    </row>
    <row r="47" spans="1:16" x14ac:dyDescent="0.25">
      <c r="A47" s="9">
        <v>43642</v>
      </c>
      <c r="B47" s="9">
        <v>43644</v>
      </c>
      <c r="C47" s="9">
        <f t="shared" si="6"/>
        <v>43735</v>
      </c>
      <c r="D47" s="10">
        <f t="shared" si="7"/>
        <v>91</v>
      </c>
      <c r="E47" s="11">
        <v>91</v>
      </c>
      <c r="F47" s="10">
        <v>400000</v>
      </c>
      <c r="G47" s="10">
        <v>580000</v>
      </c>
      <c r="H47" s="10">
        <v>490000</v>
      </c>
      <c r="I47" s="10">
        <v>9</v>
      </c>
      <c r="J47" s="10">
        <v>6</v>
      </c>
      <c r="K47" s="12">
        <v>5.7377586206896556</v>
      </c>
      <c r="L47" s="12">
        <v>5.65</v>
      </c>
      <c r="M47" s="12">
        <v>5.9</v>
      </c>
      <c r="N47" s="12">
        <v>5.7091836734693882</v>
      </c>
      <c r="O47" s="25">
        <v>5.65</v>
      </c>
      <c r="P47" s="33">
        <v>5.8</v>
      </c>
    </row>
    <row r="48" spans="1:16" x14ac:dyDescent="0.25">
      <c r="A48" s="9">
        <v>43642</v>
      </c>
      <c r="B48" s="9">
        <v>43644</v>
      </c>
      <c r="C48" s="9">
        <f t="shared" si="6"/>
        <v>43826</v>
      </c>
      <c r="D48" s="10">
        <f t="shared" si="7"/>
        <v>182</v>
      </c>
      <c r="E48" s="11">
        <v>182</v>
      </c>
      <c r="F48" s="10">
        <v>150000</v>
      </c>
      <c r="G48" s="10">
        <v>140000</v>
      </c>
      <c r="H48" s="10">
        <v>100000</v>
      </c>
      <c r="I48" s="10">
        <v>5</v>
      </c>
      <c r="J48" s="10">
        <v>3</v>
      </c>
      <c r="K48" s="12">
        <v>6.0192857142857141</v>
      </c>
      <c r="L48" s="12">
        <v>5.99</v>
      </c>
      <c r="M48" s="12">
        <v>6.12</v>
      </c>
      <c r="N48" s="12">
        <v>5.9930000000000003</v>
      </c>
      <c r="O48" s="25">
        <v>5.99</v>
      </c>
      <c r="P48" s="33">
        <v>6</v>
      </c>
    </row>
    <row r="49" spans="1:16" x14ac:dyDescent="0.25">
      <c r="A49" s="9">
        <v>43642</v>
      </c>
      <c r="B49" s="9">
        <v>43644</v>
      </c>
      <c r="C49" s="9">
        <f t="shared" si="6"/>
        <v>44008</v>
      </c>
      <c r="D49" s="10">
        <f t="shared" si="7"/>
        <v>365</v>
      </c>
      <c r="E49" s="11">
        <v>364</v>
      </c>
      <c r="F49" s="10">
        <v>200000</v>
      </c>
      <c r="G49" s="10">
        <v>245000</v>
      </c>
      <c r="H49" s="10">
        <v>225000</v>
      </c>
      <c r="I49" s="10">
        <v>9</v>
      </c>
      <c r="J49" s="10">
        <v>8</v>
      </c>
      <c r="K49" s="12">
        <v>6.1718367346938772</v>
      </c>
      <c r="L49" s="12">
        <v>6</v>
      </c>
      <c r="M49" s="12">
        <v>6.26</v>
      </c>
      <c r="N49" s="12">
        <v>6.1639999999999997</v>
      </c>
      <c r="O49" s="25">
        <v>6</v>
      </c>
      <c r="P49" s="33">
        <v>6.2</v>
      </c>
    </row>
    <row r="50" spans="1:16" x14ac:dyDescent="0.25">
      <c r="A50" s="9">
        <v>43642</v>
      </c>
      <c r="B50" s="9">
        <v>43644</v>
      </c>
      <c r="C50" s="9">
        <f>+B50+E50</f>
        <v>44183</v>
      </c>
      <c r="D50" s="10">
        <f t="shared" si="7"/>
        <v>546</v>
      </c>
      <c r="E50" s="11">
        <v>539</v>
      </c>
      <c r="F50" s="10">
        <v>600000</v>
      </c>
      <c r="G50" s="10">
        <v>550000</v>
      </c>
      <c r="H50" s="10">
        <v>490000</v>
      </c>
      <c r="I50" s="10">
        <v>10</v>
      </c>
      <c r="J50" s="10">
        <v>8</v>
      </c>
      <c r="K50" s="12">
        <v>6.45</v>
      </c>
      <c r="L50" s="12">
        <v>6.25</v>
      </c>
      <c r="M50" s="12">
        <v>6.6</v>
      </c>
      <c r="N50" s="12">
        <v>6.4328571428571433</v>
      </c>
      <c r="O50" s="25">
        <v>6.25</v>
      </c>
      <c r="P50" s="33">
        <v>6.5</v>
      </c>
    </row>
    <row r="51" spans="1:16" x14ac:dyDescent="0.25">
      <c r="A51" s="5">
        <v>43670</v>
      </c>
      <c r="B51" s="5">
        <v>43672</v>
      </c>
      <c r="C51" s="5">
        <f>B51+E51</f>
        <v>43707</v>
      </c>
      <c r="D51" s="6">
        <f t="shared" si="7"/>
        <v>35</v>
      </c>
      <c r="E51" s="7">
        <v>35</v>
      </c>
      <c r="F51" s="6">
        <v>50000</v>
      </c>
      <c r="G51" s="6"/>
      <c r="H51" s="6"/>
      <c r="I51" s="6"/>
      <c r="J51" s="6"/>
      <c r="K51" s="8"/>
      <c r="L51" s="8"/>
      <c r="M51" s="8"/>
      <c r="N51" s="8"/>
      <c r="O51" s="24"/>
      <c r="P51" s="32"/>
    </row>
    <row r="52" spans="1:16" x14ac:dyDescent="0.25">
      <c r="A52" s="5">
        <v>43670</v>
      </c>
      <c r="B52" s="5">
        <v>43672</v>
      </c>
      <c r="C52" s="5">
        <f t="shared" ref="C52:C56" si="8">B52+E52</f>
        <v>43735</v>
      </c>
      <c r="D52" s="6">
        <f t="shared" si="7"/>
        <v>63</v>
      </c>
      <c r="E52" s="7">
        <v>63</v>
      </c>
      <c r="F52" s="6">
        <v>100000</v>
      </c>
      <c r="G52" s="6">
        <v>20000</v>
      </c>
      <c r="H52" s="6"/>
      <c r="I52" s="6">
        <v>2</v>
      </c>
      <c r="J52" s="6"/>
      <c r="K52" s="8">
        <v>5.5750000000000002</v>
      </c>
      <c r="L52" s="8">
        <v>5.55</v>
      </c>
      <c r="M52" s="8">
        <v>5.6</v>
      </c>
      <c r="N52" s="8"/>
      <c r="O52" s="24"/>
      <c r="P52" s="32"/>
    </row>
    <row r="53" spans="1:16" x14ac:dyDescent="0.25">
      <c r="A53" s="5">
        <v>43670</v>
      </c>
      <c r="B53" s="5">
        <v>43672</v>
      </c>
      <c r="C53" s="5">
        <f t="shared" si="8"/>
        <v>43763</v>
      </c>
      <c r="D53" s="6">
        <f t="shared" si="7"/>
        <v>91</v>
      </c>
      <c r="E53" s="7">
        <v>91</v>
      </c>
      <c r="F53" s="6">
        <v>250000</v>
      </c>
      <c r="G53" s="6">
        <v>155000</v>
      </c>
      <c r="H53" s="6">
        <v>65000</v>
      </c>
      <c r="I53" s="6">
        <v>5</v>
      </c>
      <c r="J53" s="6">
        <v>3</v>
      </c>
      <c r="K53" s="8">
        <v>5.5612903225806454</v>
      </c>
      <c r="L53" s="8">
        <v>5.5</v>
      </c>
      <c r="M53" s="8">
        <v>5.65</v>
      </c>
      <c r="N53" s="8">
        <v>5.5</v>
      </c>
      <c r="O53" s="24">
        <v>5.5</v>
      </c>
      <c r="P53" s="32">
        <v>5.5</v>
      </c>
    </row>
    <row r="54" spans="1:16" x14ac:dyDescent="0.25">
      <c r="A54" s="5">
        <v>43670</v>
      </c>
      <c r="B54" s="5">
        <v>43672</v>
      </c>
      <c r="C54" s="5">
        <f t="shared" si="8"/>
        <v>43861</v>
      </c>
      <c r="D54" s="6">
        <f t="shared" si="7"/>
        <v>182</v>
      </c>
      <c r="E54" s="7">
        <v>189</v>
      </c>
      <c r="F54" s="6">
        <v>300000</v>
      </c>
      <c r="G54" s="6">
        <v>110000</v>
      </c>
      <c r="H54" s="6">
        <v>80000</v>
      </c>
      <c r="I54" s="6">
        <v>4</v>
      </c>
      <c r="J54" s="6">
        <v>1</v>
      </c>
      <c r="K54" s="8">
        <v>5.8045454545454547</v>
      </c>
      <c r="L54" s="8">
        <v>5.74</v>
      </c>
      <c r="M54" s="8">
        <v>6</v>
      </c>
      <c r="N54" s="8">
        <v>5.74</v>
      </c>
      <c r="O54" s="24">
        <v>5.74</v>
      </c>
      <c r="P54" s="32">
        <v>5.74</v>
      </c>
    </row>
    <row r="55" spans="1:16" x14ac:dyDescent="0.25">
      <c r="A55" s="5">
        <v>43670</v>
      </c>
      <c r="B55" s="5">
        <v>43672</v>
      </c>
      <c r="C55" s="5">
        <f t="shared" si="8"/>
        <v>44043</v>
      </c>
      <c r="D55" s="6">
        <f t="shared" si="7"/>
        <v>365</v>
      </c>
      <c r="E55" s="7">
        <v>371</v>
      </c>
      <c r="F55" s="6">
        <v>400000</v>
      </c>
      <c r="G55" s="6">
        <v>775000</v>
      </c>
      <c r="H55" s="6">
        <v>735000</v>
      </c>
      <c r="I55" s="6">
        <v>9</v>
      </c>
      <c r="J55" s="6">
        <v>7</v>
      </c>
      <c r="K55" s="8">
        <v>6.0060645161290322</v>
      </c>
      <c r="L55" s="8">
        <v>5.89</v>
      </c>
      <c r="M55" s="8">
        <v>6.18</v>
      </c>
      <c r="N55" s="8">
        <v>5.9990476190476194</v>
      </c>
      <c r="O55" s="24">
        <v>5.89</v>
      </c>
      <c r="P55" s="32">
        <v>6.09</v>
      </c>
    </row>
    <row r="56" spans="1:16" x14ac:dyDescent="0.25">
      <c r="A56" s="5">
        <v>43670</v>
      </c>
      <c r="B56" s="5">
        <v>43672</v>
      </c>
      <c r="C56" s="5">
        <f t="shared" si="8"/>
        <v>44225</v>
      </c>
      <c r="D56" s="6">
        <f t="shared" si="7"/>
        <v>546</v>
      </c>
      <c r="E56" s="7">
        <v>553</v>
      </c>
      <c r="F56" s="6">
        <v>400000</v>
      </c>
      <c r="G56" s="6">
        <v>870000</v>
      </c>
      <c r="H56" s="6">
        <v>460000</v>
      </c>
      <c r="I56" s="6">
        <v>10</v>
      </c>
      <c r="J56" s="6">
        <v>5</v>
      </c>
      <c r="K56" s="8">
        <v>6.3176436781609198</v>
      </c>
      <c r="L56" s="8">
        <v>6.2</v>
      </c>
      <c r="M56" s="8">
        <v>6.49</v>
      </c>
      <c r="N56" s="8">
        <v>6.2510869565217391</v>
      </c>
      <c r="O56" s="24">
        <v>6.2</v>
      </c>
      <c r="P56" s="32">
        <v>6.34</v>
      </c>
    </row>
    <row r="57" spans="1:16" x14ac:dyDescent="0.25">
      <c r="A57" s="9">
        <v>43705</v>
      </c>
      <c r="B57" s="9">
        <v>43707</v>
      </c>
      <c r="C57" s="9">
        <f t="shared" ref="C57:C61" si="9">+B57+E57</f>
        <v>43735</v>
      </c>
      <c r="D57" s="10">
        <f t="shared" ref="D57:D68" si="10">+IF(E57&lt;49,35,IF(E57&lt;77,63,IF(E57&lt;136,91,IF(E57&lt;273,182,IF(E57&lt;455,365,546)))))</f>
        <v>35</v>
      </c>
      <c r="E57" s="11">
        <v>28</v>
      </c>
      <c r="F57" s="10">
        <v>100000</v>
      </c>
      <c r="G57" s="10">
        <v>55000</v>
      </c>
      <c r="H57" s="10"/>
      <c r="I57" s="10">
        <v>2</v>
      </c>
      <c r="J57" s="10"/>
      <c r="K57" s="12">
        <v>5.0909090909090908</v>
      </c>
      <c r="L57" s="12">
        <v>5</v>
      </c>
      <c r="M57" s="12">
        <v>6</v>
      </c>
      <c r="N57" s="12"/>
      <c r="O57" s="25"/>
      <c r="P57" s="33"/>
    </row>
    <row r="58" spans="1:16" x14ac:dyDescent="0.25">
      <c r="A58" s="9">
        <v>43705</v>
      </c>
      <c r="B58" s="9">
        <v>43707</v>
      </c>
      <c r="C58" s="9">
        <f t="shared" si="9"/>
        <v>43763</v>
      </c>
      <c r="D58" s="10">
        <f t="shared" si="10"/>
        <v>63</v>
      </c>
      <c r="E58" s="11">
        <v>56</v>
      </c>
      <c r="F58" s="10">
        <v>100000</v>
      </c>
      <c r="G58" s="10">
        <v>155000</v>
      </c>
      <c r="H58" s="10">
        <v>100000</v>
      </c>
      <c r="I58" s="10">
        <v>3</v>
      </c>
      <c r="J58" s="10">
        <v>1</v>
      </c>
      <c r="K58" s="12">
        <v>5.0387096774193552</v>
      </c>
      <c r="L58" s="12">
        <v>4.95</v>
      </c>
      <c r="M58" s="12">
        <v>5.2</v>
      </c>
      <c r="N58" s="12">
        <v>4.95</v>
      </c>
      <c r="O58" s="25">
        <v>4.95</v>
      </c>
      <c r="P58" s="33">
        <v>4.95</v>
      </c>
    </row>
    <row r="59" spans="1:16" x14ac:dyDescent="0.25">
      <c r="A59" s="9">
        <v>43705</v>
      </c>
      <c r="B59" s="9">
        <v>43707</v>
      </c>
      <c r="C59" s="9">
        <f t="shared" si="9"/>
        <v>43798</v>
      </c>
      <c r="D59" s="10">
        <f t="shared" si="10"/>
        <v>91</v>
      </c>
      <c r="E59" s="11">
        <v>91</v>
      </c>
      <c r="F59" s="10">
        <v>100000</v>
      </c>
      <c r="G59" s="10">
        <v>110000</v>
      </c>
      <c r="H59" s="10">
        <v>20000</v>
      </c>
      <c r="I59" s="10">
        <v>7</v>
      </c>
      <c r="J59" s="10">
        <v>3</v>
      </c>
      <c r="K59" s="12">
        <v>5.332727272727273</v>
      </c>
      <c r="L59" s="12">
        <v>5.0999999999999996</v>
      </c>
      <c r="M59" s="12">
        <v>5.48</v>
      </c>
      <c r="N59" s="12">
        <v>5.15</v>
      </c>
      <c r="O59" s="25">
        <v>5.0999999999999996</v>
      </c>
      <c r="P59" s="33">
        <v>5.2</v>
      </c>
    </row>
    <row r="60" spans="1:16" x14ac:dyDescent="0.25">
      <c r="A60" s="9">
        <v>43705</v>
      </c>
      <c r="B60" s="9">
        <v>43707</v>
      </c>
      <c r="C60" s="9">
        <f t="shared" si="9"/>
        <v>43889</v>
      </c>
      <c r="D60" s="10">
        <f t="shared" si="10"/>
        <v>182</v>
      </c>
      <c r="E60" s="11">
        <v>182</v>
      </c>
      <c r="F60" s="10">
        <v>500000</v>
      </c>
      <c r="G60" s="10">
        <v>390000</v>
      </c>
      <c r="H60" s="10">
        <v>380000</v>
      </c>
      <c r="I60" s="10">
        <v>7</v>
      </c>
      <c r="J60" s="10">
        <v>6</v>
      </c>
      <c r="K60" s="12">
        <v>5.4902564102564106</v>
      </c>
      <c r="L60" s="12">
        <v>5.45</v>
      </c>
      <c r="M60" s="12">
        <v>5.7</v>
      </c>
      <c r="N60" s="12">
        <v>5.4847368421052636</v>
      </c>
      <c r="O60" s="25">
        <v>5.45</v>
      </c>
      <c r="P60" s="33">
        <v>5.62</v>
      </c>
    </row>
    <row r="61" spans="1:16" x14ac:dyDescent="0.25">
      <c r="A61" s="9">
        <v>43705</v>
      </c>
      <c r="B61" s="9">
        <v>43707</v>
      </c>
      <c r="C61" s="9">
        <f t="shared" si="9"/>
        <v>44071</v>
      </c>
      <c r="D61" s="10">
        <f t="shared" si="10"/>
        <v>365</v>
      </c>
      <c r="E61" s="11">
        <v>364</v>
      </c>
      <c r="F61" s="10">
        <v>400000</v>
      </c>
      <c r="G61" s="10">
        <v>348000</v>
      </c>
      <c r="H61" s="10">
        <v>310000</v>
      </c>
      <c r="I61" s="10">
        <v>9</v>
      </c>
      <c r="J61" s="10">
        <v>6</v>
      </c>
      <c r="K61" s="12">
        <v>5.8818965517241377</v>
      </c>
      <c r="L61" s="12">
        <v>5.78</v>
      </c>
      <c r="M61" s="12">
        <v>6.06</v>
      </c>
      <c r="N61" s="12">
        <v>5.8667741935483875</v>
      </c>
      <c r="O61" s="25">
        <v>5.78</v>
      </c>
      <c r="P61" s="33">
        <v>5.9</v>
      </c>
    </row>
    <row r="62" spans="1:16" x14ac:dyDescent="0.25">
      <c r="A62" s="9">
        <v>43705</v>
      </c>
      <c r="B62" s="9">
        <v>43707</v>
      </c>
      <c r="C62" s="9">
        <f>+B62+E62</f>
        <v>44253</v>
      </c>
      <c r="D62" s="10">
        <f t="shared" si="10"/>
        <v>546</v>
      </c>
      <c r="E62" s="11">
        <v>546</v>
      </c>
      <c r="F62" s="10">
        <v>400000</v>
      </c>
      <c r="G62" s="10">
        <v>790000</v>
      </c>
      <c r="H62" s="10">
        <v>480000</v>
      </c>
      <c r="I62" s="10">
        <v>11</v>
      </c>
      <c r="J62" s="10">
        <v>5</v>
      </c>
      <c r="K62" s="12">
        <v>6.0925316455696201</v>
      </c>
      <c r="L62" s="12">
        <v>5.98</v>
      </c>
      <c r="M62" s="12">
        <v>7</v>
      </c>
      <c r="N62" s="12">
        <v>6.03125</v>
      </c>
      <c r="O62" s="25">
        <v>5.98</v>
      </c>
      <c r="P62" s="33">
        <v>6.1</v>
      </c>
    </row>
    <row r="63" spans="1:16" x14ac:dyDescent="0.25">
      <c r="A63" s="5">
        <v>43733</v>
      </c>
      <c r="B63" s="5">
        <v>43735</v>
      </c>
      <c r="C63" s="5">
        <f>B63+E63</f>
        <v>43763</v>
      </c>
      <c r="D63" s="6">
        <f t="shared" si="10"/>
        <v>35</v>
      </c>
      <c r="E63" s="7">
        <v>28</v>
      </c>
      <c r="F63" s="6">
        <v>50000</v>
      </c>
      <c r="G63" s="6">
        <v>45000</v>
      </c>
      <c r="H63" s="6">
        <v>5000</v>
      </c>
      <c r="I63" s="6">
        <v>2</v>
      </c>
      <c r="J63" s="6">
        <v>1</v>
      </c>
      <c r="K63" s="8">
        <v>4.2022222222222219</v>
      </c>
      <c r="L63" s="8">
        <v>3.9</v>
      </c>
      <c r="M63" s="8">
        <v>4.24</v>
      </c>
      <c r="N63" s="8">
        <v>3.9</v>
      </c>
      <c r="O63" s="24">
        <v>3.9</v>
      </c>
      <c r="P63" s="32">
        <v>3.9</v>
      </c>
    </row>
    <row r="64" spans="1:16" x14ac:dyDescent="0.25">
      <c r="A64" s="5">
        <v>43733</v>
      </c>
      <c r="B64" s="5">
        <v>43735</v>
      </c>
      <c r="C64" s="5">
        <f t="shared" ref="C64:C68" si="11">B64+E64</f>
        <v>43798</v>
      </c>
      <c r="D64" s="6">
        <f t="shared" si="10"/>
        <v>63</v>
      </c>
      <c r="E64" s="7">
        <v>63</v>
      </c>
      <c r="F64" s="6">
        <v>50000</v>
      </c>
      <c r="G64" s="6">
        <v>205000</v>
      </c>
      <c r="H64" s="6">
        <v>205000</v>
      </c>
      <c r="I64" s="6">
        <v>2</v>
      </c>
      <c r="J64" s="6">
        <v>2</v>
      </c>
      <c r="K64" s="8">
        <v>3.95</v>
      </c>
      <c r="L64" s="8">
        <v>3.95</v>
      </c>
      <c r="M64" s="8">
        <v>3.95</v>
      </c>
      <c r="N64" s="8">
        <v>3.95</v>
      </c>
      <c r="O64" s="24">
        <v>3.95</v>
      </c>
      <c r="P64" s="32">
        <v>3.95</v>
      </c>
    </row>
    <row r="65" spans="1:16" x14ac:dyDescent="0.25">
      <c r="A65" s="5">
        <v>43733</v>
      </c>
      <c r="B65" s="5">
        <v>43735</v>
      </c>
      <c r="C65" s="5">
        <f t="shared" si="11"/>
        <v>43826</v>
      </c>
      <c r="D65" s="6">
        <f t="shared" si="10"/>
        <v>91</v>
      </c>
      <c r="E65" s="7">
        <v>91</v>
      </c>
      <c r="F65" s="6">
        <v>100000</v>
      </c>
      <c r="G65" s="6">
        <v>155000</v>
      </c>
      <c r="H65" s="6">
        <v>155000</v>
      </c>
      <c r="I65" s="6">
        <v>3</v>
      </c>
      <c r="J65" s="6">
        <v>3</v>
      </c>
      <c r="K65" s="8">
        <v>4.6096774193548384</v>
      </c>
      <c r="L65" s="8">
        <v>4</v>
      </c>
      <c r="M65" s="8">
        <v>4.7</v>
      </c>
      <c r="N65" s="8">
        <v>4.6096774193548384</v>
      </c>
      <c r="O65" s="24">
        <v>4</v>
      </c>
      <c r="P65" s="32">
        <v>4.7</v>
      </c>
    </row>
    <row r="66" spans="1:16" x14ac:dyDescent="0.25">
      <c r="A66" s="5">
        <v>43733</v>
      </c>
      <c r="B66" s="5">
        <v>43735</v>
      </c>
      <c r="C66" s="5">
        <f t="shared" si="11"/>
        <v>43917</v>
      </c>
      <c r="D66" s="6">
        <f t="shared" si="10"/>
        <v>182</v>
      </c>
      <c r="E66" s="7">
        <v>182</v>
      </c>
      <c r="F66" s="6">
        <v>300000</v>
      </c>
      <c r="G66" s="6">
        <v>290000</v>
      </c>
      <c r="H66" s="6">
        <v>220000</v>
      </c>
      <c r="I66" s="6">
        <v>5</v>
      </c>
      <c r="J66" s="6">
        <v>2</v>
      </c>
      <c r="K66" s="8">
        <v>5.2620689655172415</v>
      </c>
      <c r="L66" s="8">
        <v>5.2</v>
      </c>
      <c r="M66" s="8">
        <v>5.5</v>
      </c>
      <c r="N66" s="8">
        <v>5.2</v>
      </c>
      <c r="O66" s="24">
        <v>5.2</v>
      </c>
      <c r="P66" s="32">
        <v>5.2</v>
      </c>
    </row>
    <row r="67" spans="1:16" x14ac:dyDescent="0.25">
      <c r="A67" s="5">
        <v>43733</v>
      </c>
      <c r="B67" s="5">
        <v>43735</v>
      </c>
      <c r="C67" s="5">
        <f t="shared" si="11"/>
        <v>44099</v>
      </c>
      <c r="D67" s="6">
        <f t="shared" si="10"/>
        <v>365</v>
      </c>
      <c r="E67" s="7">
        <v>364</v>
      </c>
      <c r="F67" s="6">
        <v>200000</v>
      </c>
      <c r="G67" s="6">
        <v>475000</v>
      </c>
      <c r="H67" s="6">
        <v>60000</v>
      </c>
      <c r="I67" s="6">
        <v>5</v>
      </c>
      <c r="J67" s="6">
        <v>2</v>
      </c>
      <c r="K67" s="8">
        <v>5.7335789473684207</v>
      </c>
      <c r="L67" s="8">
        <v>5.35</v>
      </c>
      <c r="M67" s="8">
        <v>6</v>
      </c>
      <c r="N67" s="8">
        <v>5.4333333333333336</v>
      </c>
      <c r="O67" s="24">
        <v>5.35</v>
      </c>
      <c r="P67" s="32">
        <v>5.45</v>
      </c>
    </row>
    <row r="68" spans="1:16" x14ac:dyDescent="0.25">
      <c r="A68" s="5">
        <v>43733</v>
      </c>
      <c r="B68" s="5">
        <v>43735</v>
      </c>
      <c r="C68" s="5">
        <f t="shared" si="11"/>
        <v>44281</v>
      </c>
      <c r="D68" s="6">
        <f t="shared" si="10"/>
        <v>546</v>
      </c>
      <c r="E68" s="7">
        <v>546</v>
      </c>
      <c r="F68" s="6">
        <v>300000</v>
      </c>
      <c r="G68" s="6">
        <v>610000</v>
      </c>
      <c r="H68" s="6">
        <v>200000</v>
      </c>
      <c r="I68" s="6">
        <v>6</v>
      </c>
      <c r="J68" s="6">
        <v>3</v>
      </c>
      <c r="K68" s="8">
        <v>5.7711475409836064</v>
      </c>
      <c r="L68" s="8">
        <v>5.65</v>
      </c>
      <c r="M68" s="8">
        <v>5.84</v>
      </c>
      <c r="N68" s="8">
        <v>5.7074999999999996</v>
      </c>
      <c r="O68" s="24">
        <v>5.65</v>
      </c>
      <c r="P68" s="32">
        <v>5.74</v>
      </c>
    </row>
    <row r="69" spans="1:16" x14ac:dyDescent="0.25">
      <c r="A69" s="9">
        <v>43761</v>
      </c>
      <c r="B69" s="9">
        <v>43763</v>
      </c>
      <c r="C69" s="9">
        <f t="shared" ref="C69:C73" si="12">+B69+E69</f>
        <v>43798</v>
      </c>
      <c r="D69" s="10">
        <f t="shared" ref="D69:D86" si="13">+IF(E69&lt;49,35,IF(E69&lt;77,63,IF(E69&lt;136,91,IF(E69&lt;273,182,IF(E69&lt;455,365,546)))))</f>
        <v>35</v>
      </c>
      <c r="E69" s="11">
        <v>35</v>
      </c>
      <c r="F69" s="10">
        <v>50000</v>
      </c>
      <c r="G69" s="10">
        <v>35000</v>
      </c>
      <c r="H69" s="10">
        <v>35000</v>
      </c>
      <c r="I69" s="10">
        <v>2</v>
      </c>
      <c r="J69" s="10">
        <v>2</v>
      </c>
      <c r="K69" s="12">
        <v>3.85</v>
      </c>
      <c r="L69" s="12">
        <v>3.85</v>
      </c>
      <c r="M69" s="12">
        <v>3.85</v>
      </c>
      <c r="N69" s="12">
        <v>3.85</v>
      </c>
      <c r="O69" s="25">
        <v>3.85</v>
      </c>
      <c r="P69" s="33">
        <v>3.85</v>
      </c>
    </row>
    <row r="70" spans="1:16" x14ac:dyDescent="0.25">
      <c r="A70" s="9">
        <v>43761</v>
      </c>
      <c r="B70" s="9">
        <v>43763</v>
      </c>
      <c r="C70" s="9">
        <f t="shared" si="12"/>
        <v>43826</v>
      </c>
      <c r="D70" s="10">
        <f t="shared" si="13"/>
        <v>63</v>
      </c>
      <c r="E70" s="11">
        <v>63</v>
      </c>
      <c r="F70" s="10">
        <v>50000</v>
      </c>
      <c r="G70" s="10">
        <v>105000</v>
      </c>
      <c r="H70" s="10">
        <v>105000</v>
      </c>
      <c r="I70" s="10">
        <v>2</v>
      </c>
      <c r="J70" s="10">
        <v>2</v>
      </c>
      <c r="K70" s="12">
        <v>3.9476190476190478</v>
      </c>
      <c r="L70" s="12">
        <v>3.9</v>
      </c>
      <c r="M70" s="12">
        <v>3.95</v>
      </c>
      <c r="N70" s="12">
        <v>3.9476190476190478</v>
      </c>
      <c r="O70" s="25">
        <v>3.9</v>
      </c>
      <c r="P70" s="33">
        <v>3.95</v>
      </c>
    </row>
    <row r="71" spans="1:16" x14ac:dyDescent="0.25">
      <c r="A71" s="9">
        <v>43761</v>
      </c>
      <c r="B71" s="9">
        <v>43763</v>
      </c>
      <c r="C71" s="9">
        <f t="shared" si="12"/>
        <v>43861</v>
      </c>
      <c r="D71" s="10">
        <f t="shared" si="13"/>
        <v>91</v>
      </c>
      <c r="E71" s="11">
        <v>98</v>
      </c>
      <c r="F71" s="10">
        <v>50000</v>
      </c>
      <c r="G71" s="10">
        <v>80000</v>
      </c>
      <c r="H71" s="10">
        <v>65000</v>
      </c>
      <c r="I71" s="10">
        <v>4</v>
      </c>
      <c r="J71" s="10">
        <v>2</v>
      </c>
      <c r="K71" s="12">
        <v>4.1425000000000001</v>
      </c>
      <c r="L71" s="12">
        <v>4.04</v>
      </c>
      <c r="M71" s="12">
        <v>4.7</v>
      </c>
      <c r="N71" s="12">
        <v>4.0407692307692304</v>
      </c>
      <c r="O71" s="25">
        <v>4.04</v>
      </c>
      <c r="P71" s="33">
        <v>4.05</v>
      </c>
    </row>
    <row r="72" spans="1:16" x14ac:dyDescent="0.25">
      <c r="A72" s="9">
        <v>43761</v>
      </c>
      <c r="B72" s="9">
        <v>43763</v>
      </c>
      <c r="C72" s="9">
        <f t="shared" si="12"/>
        <v>43945</v>
      </c>
      <c r="D72" s="10">
        <f t="shared" si="13"/>
        <v>182</v>
      </c>
      <c r="E72" s="11">
        <v>182</v>
      </c>
      <c r="F72" s="10">
        <v>300000</v>
      </c>
      <c r="G72" s="10">
        <v>200000</v>
      </c>
      <c r="H72" s="10">
        <v>185000</v>
      </c>
      <c r="I72" s="10">
        <v>6</v>
      </c>
      <c r="J72" s="10">
        <v>4</v>
      </c>
      <c r="K72" s="12">
        <v>4.2212500000000004</v>
      </c>
      <c r="L72" s="12">
        <v>4.05</v>
      </c>
      <c r="M72" s="12">
        <v>5.2</v>
      </c>
      <c r="N72" s="12">
        <v>4.1527027027027028</v>
      </c>
      <c r="O72" s="25">
        <v>4.05</v>
      </c>
      <c r="P72" s="33">
        <v>4.2</v>
      </c>
    </row>
    <row r="73" spans="1:16" x14ac:dyDescent="0.25">
      <c r="A73" s="9">
        <v>43761</v>
      </c>
      <c r="B73" s="9">
        <v>43763</v>
      </c>
      <c r="C73" s="9">
        <f t="shared" si="12"/>
        <v>44134</v>
      </c>
      <c r="D73" s="10">
        <f t="shared" si="13"/>
        <v>365</v>
      </c>
      <c r="E73" s="11">
        <v>371</v>
      </c>
      <c r="F73" s="10">
        <v>400000</v>
      </c>
      <c r="G73" s="10">
        <v>495000</v>
      </c>
      <c r="H73" s="10">
        <v>340000</v>
      </c>
      <c r="I73" s="10">
        <v>8</v>
      </c>
      <c r="J73" s="10">
        <v>3</v>
      </c>
      <c r="K73" s="12">
        <v>5.1883838383838388</v>
      </c>
      <c r="L73" s="12">
        <v>4.8499999999999996</v>
      </c>
      <c r="M73" s="12">
        <v>5.45</v>
      </c>
      <c r="N73" s="12">
        <v>5.1455882352941176</v>
      </c>
      <c r="O73" s="25">
        <v>4.8499999999999996</v>
      </c>
      <c r="P73" s="33">
        <v>5.18</v>
      </c>
    </row>
    <row r="74" spans="1:16" x14ac:dyDescent="0.25">
      <c r="A74" s="9">
        <v>43761</v>
      </c>
      <c r="B74" s="9">
        <v>43763</v>
      </c>
      <c r="C74" s="9">
        <f>+B74+E74</f>
        <v>44316</v>
      </c>
      <c r="D74" s="10">
        <f t="shared" si="13"/>
        <v>546</v>
      </c>
      <c r="E74" s="11">
        <v>553</v>
      </c>
      <c r="F74" s="10">
        <v>400000</v>
      </c>
      <c r="G74" s="10">
        <v>755000</v>
      </c>
      <c r="H74" s="10">
        <v>520000</v>
      </c>
      <c r="I74" s="10">
        <v>12</v>
      </c>
      <c r="J74" s="10">
        <v>7</v>
      </c>
      <c r="K74" s="12">
        <v>5.5523178807947016</v>
      </c>
      <c r="L74" s="12">
        <v>5.25</v>
      </c>
      <c r="M74" s="12">
        <v>5.75</v>
      </c>
      <c r="N74" s="12">
        <v>5.5028846153846152</v>
      </c>
      <c r="O74" s="25">
        <v>5.25</v>
      </c>
      <c r="P74" s="33">
        <v>5.6</v>
      </c>
    </row>
    <row r="75" spans="1:16" x14ac:dyDescent="0.25">
      <c r="A75" s="5">
        <v>43796</v>
      </c>
      <c r="B75" s="5">
        <v>43798</v>
      </c>
      <c r="C75" s="5">
        <f>B75+E75</f>
        <v>43826</v>
      </c>
      <c r="D75" s="6">
        <f t="shared" si="13"/>
        <v>35</v>
      </c>
      <c r="E75" s="7">
        <v>28</v>
      </c>
      <c r="F75" s="6">
        <v>100000</v>
      </c>
      <c r="G75" s="6"/>
      <c r="H75" s="6"/>
      <c r="I75" s="6"/>
      <c r="J75" s="6"/>
      <c r="K75" s="8"/>
      <c r="L75" s="8"/>
      <c r="M75" s="8"/>
      <c r="N75" s="8"/>
      <c r="O75" s="24"/>
      <c r="P75" s="32"/>
    </row>
    <row r="76" spans="1:16" x14ac:dyDescent="0.25">
      <c r="A76" s="5">
        <v>43796</v>
      </c>
      <c r="B76" s="5">
        <v>43798</v>
      </c>
      <c r="C76" s="5">
        <f t="shared" ref="C76:C86" si="14">B76+E76</f>
        <v>43861</v>
      </c>
      <c r="D76" s="6">
        <f t="shared" si="13"/>
        <v>63</v>
      </c>
      <c r="E76" s="7">
        <v>63</v>
      </c>
      <c r="F76" s="6">
        <v>100000</v>
      </c>
      <c r="G76" s="6">
        <v>100000</v>
      </c>
      <c r="H76" s="6">
        <v>100000</v>
      </c>
      <c r="I76" s="6">
        <v>1</v>
      </c>
      <c r="J76" s="6">
        <v>1</v>
      </c>
      <c r="K76" s="8">
        <v>3.95</v>
      </c>
      <c r="L76" s="8">
        <v>3.95</v>
      </c>
      <c r="M76" s="8">
        <v>3.95</v>
      </c>
      <c r="N76" s="8">
        <v>3.95</v>
      </c>
      <c r="O76" s="24">
        <v>3.95</v>
      </c>
      <c r="P76" s="32">
        <v>3.95</v>
      </c>
    </row>
    <row r="77" spans="1:16" x14ac:dyDescent="0.25">
      <c r="A77" s="5">
        <v>43796</v>
      </c>
      <c r="B77" s="5">
        <v>43798</v>
      </c>
      <c r="C77" s="5">
        <f t="shared" si="14"/>
        <v>43889</v>
      </c>
      <c r="D77" s="6">
        <f t="shared" si="13"/>
        <v>91</v>
      </c>
      <c r="E77" s="7">
        <v>91</v>
      </c>
      <c r="F77" s="6">
        <v>200000</v>
      </c>
      <c r="G77" s="6">
        <v>250000</v>
      </c>
      <c r="H77" s="6">
        <v>250000</v>
      </c>
      <c r="I77" s="6">
        <v>2</v>
      </c>
      <c r="J77" s="6">
        <v>2</v>
      </c>
      <c r="K77" s="8">
        <v>3.996</v>
      </c>
      <c r="L77" s="8">
        <v>3.99</v>
      </c>
      <c r="M77" s="8">
        <v>4</v>
      </c>
      <c r="N77" s="8">
        <v>3.996</v>
      </c>
      <c r="O77" s="24">
        <v>3.99</v>
      </c>
      <c r="P77" s="32">
        <v>4</v>
      </c>
    </row>
    <row r="78" spans="1:16" x14ac:dyDescent="0.25">
      <c r="A78" s="5">
        <v>43796</v>
      </c>
      <c r="B78" s="5">
        <v>43798</v>
      </c>
      <c r="C78" s="5">
        <f t="shared" si="14"/>
        <v>43980</v>
      </c>
      <c r="D78" s="6">
        <f t="shared" si="13"/>
        <v>182</v>
      </c>
      <c r="E78" s="7">
        <v>182</v>
      </c>
      <c r="F78" s="6">
        <v>100000</v>
      </c>
      <c r="G78" s="6">
        <v>165000</v>
      </c>
      <c r="H78" s="6">
        <v>155000</v>
      </c>
      <c r="I78" s="6">
        <v>4</v>
      </c>
      <c r="J78" s="6">
        <v>2</v>
      </c>
      <c r="K78" s="8">
        <v>4.2409090909090912</v>
      </c>
      <c r="L78" s="8">
        <v>3.8</v>
      </c>
      <c r="M78" s="8">
        <v>5.3</v>
      </c>
      <c r="N78" s="8">
        <v>4.1870967741935488</v>
      </c>
      <c r="O78" s="24">
        <v>3.8</v>
      </c>
      <c r="P78" s="32">
        <v>4.2</v>
      </c>
    </row>
    <row r="79" spans="1:16" x14ac:dyDescent="0.25">
      <c r="A79" s="5">
        <v>43796</v>
      </c>
      <c r="B79" s="5">
        <v>43798</v>
      </c>
      <c r="C79" s="5">
        <f t="shared" si="14"/>
        <v>44162</v>
      </c>
      <c r="D79" s="6">
        <f t="shared" si="13"/>
        <v>365</v>
      </c>
      <c r="E79" s="7">
        <v>364</v>
      </c>
      <c r="F79" s="6">
        <v>100000</v>
      </c>
      <c r="G79" s="6">
        <v>115000</v>
      </c>
      <c r="H79" s="6">
        <v>90000</v>
      </c>
      <c r="I79" s="6">
        <v>5</v>
      </c>
      <c r="J79" s="6">
        <v>3</v>
      </c>
      <c r="K79" s="8">
        <v>5.1413043478260869</v>
      </c>
      <c r="L79" s="8">
        <v>4.95</v>
      </c>
      <c r="M79" s="8">
        <v>5.35</v>
      </c>
      <c r="N79" s="8">
        <v>5.0944444444444441</v>
      </c>
      <c r="O79" s="24">
        <v>4.95</v>
      </c>
      <c r="P79" s="32">
        <v>5.2</v>
      </c>
    </row>
    <row r="80" spans="1:16" x14ac:dyDescent="0.25">
      <c r="A80" s="5">
        <v>43796</v>
      </c>
      <c r="B80" s="5">
        <v>43798</v>
      </c>
      <c r="C80" s="5">
        <f t="shared" si="14"/>
        <v>44344</v>
      </c>
      <c r="D80" s="6">
        <f t="shared" si="13"/>
        <v>546</v>
      </c>
      <c r="E80" s="7">
        <v>546</v>
      </c>
      <c r="F80" s="6">
        <v>150000</v>
      </c>
      <c r="G80" s="6">
        <v>218000</v>
      </c>
      <c r="H80" s="6">
        <v>168000</v>
      </c>
      <c r="I80" s="6">
        <v>7</v>
      </c>
      <c r="J80" s="6">
        <v>6</v>
      </c>
      <c r="K80" s="8">
        <v>5.5493119266055047</v>
      </c>
      <c r="L80" s="8">
        <v>5.35</v>
      </c>
      <c r="M80" s="8">
        <v>5.65</v>
      </c>
      <c r="N80" s="8">
        <v>5.5193452380952381</v>
      </c>
      <c r="O80" s="24">
        <v>5.35</v>
      </c>
      <c r="P80" s="32">
        <v>5.6</v>
      </c>
    </row>
    <row r="81" spans="1:16" x14ac:dyDescent="0.25">
      <c r="A81" s="9">
        <v>43825</v>
      </c>
      <c r="B81" s="9">
        <v>43826</v>
      </c>
      <c r="C81" s="9">
        <f t="shared" si="14"/>
        <v>43861</v>
      </c>
      <c r="D81" s="10">
        <f t="shared" si="13"/>
        <v>35</v>
      </c>
      <c r="E81" s="11">
        <v>35</v>
      </c>
      <c r="F81" s="10">
        <v>100000</v>
      </c>
      <c r="G81" s="10">
        <v>55000</v>
      </c>
      <c r="H81" s="10">
        <v>55000</v>
      </c>
      <c r="I81" s="10">
        <v>2</v>
      </c>
      <c r="J81" s="10">
        <v>2</v>
      </c>
      <c r="K81" s="12">
        <v>3.8545454545454545</v>
      </c>
      <c r="L81" s="12">
        <v>3.85</v>
      </c>
      <c r="M81" s="12">
        <v>3.9</v>
      </c>
      <c r="N81" s="12">
        <v>3.8545454545454545</v>
      </c>
      <c r="O81" s="25">
        <v>3.85</v>
      </c>
      <c r="P81" s="33">
        <v>3.9</v>
      </c>
    </row>
    <row r="82" spans="1:16" x14ac:dyDescent="0.25">
      <c r="A82" s="9">
        <v>43825</v>
      </c>
      <c r="B82" s="9">
        <v>43826</v>
      </c>
      <c r="C82" s="9">
        <f t="shared" si="14"/>
        <v>43889</v>
      </c>
      <c r="D82" s="10">
        <f t="shared" si="13"/>
        <v>63</v>
      </c>
      <c r="E82" s="11">
        <v>63</v>
      </c>
      <c r="F82" s="10">
        <v>100000</v>
      </c>
      <c r="G82" s="10">
        <v>150000</v>
      </c>
      <c r="H82" s="10">
        <v>150000</v>
      </c>
      <c r="I82" s="10">
        <v>1</v>
      </c>
      <c r="J82" s="10">
        <v>1</v>
      </c>
      <c r="K82" s="12">
        <v>3.95</v>
      </c>
      <c r="L82" s="12">
        <v>3.95</v>
      </c>
      <c r="M82" s="12">
        <v>3.95</v>
      </c>
      <c r="N82" s="12">
        <v>3.95</v>
      </c>
      <c r="O82" s="25">
        <v>3.95</v>
      </c>
      <c r="P82" s="33">
        <v>3.95</v>
      </c>
    </row>
    <row r="83" spans="1:16" x14ac:dyDescent="0.25">
      <c r="A83" s="9">
        <v>43825</v>
      </c>
      <c r="B83" s="9">
        <v>43826</v>
      </c>
      <c r="C83" s="9">
        <f t="shared" si="14"/>
        <v>43917</v>
      </c>
      <c r="D83" s="10">
        <f t="shared" si="13"/>
        <v>91</v>
      </c>
      <c r="E83" s="11">
        <v>91</v>
      </c>
      <c r="F83" s="10">
        <v>50000</v>
      </c>
      <c r="G83" s="10">
        <v>105000</v>
      </c>
      <c r="H83" s="10">
        <v>100000</v>
      </c>
      <c r="I83" s="10">
        <v>2</v>
      </c>
      <c r="J83" s="10">
        <v>1</v>
      </c>
      <c r="K83" s="12">
        <v>4.1333333333333337</v>
      </c>
      <c r="L83" s="12">
        <v>4.05</v>
      </c>
      <c r="M83" s="12">
        <v>5.8</v>
      </c>
      <c r="N83" s="12">
        <v>4.05</v>
      </c>
      <c r="O83" s="25">
        <v>4.05</v>
      </c>
      <c r="P83" s="33">
        <v>4.05</v>
      </c>
    </row>
    <row r="84" spans="1:16" x14ac:dyDescent="0.25">
      <c r="A84" s="9">
        <v>43825</v>
      </c>
      <c r="B84" s="9">
        <v>43826</v>
      </c>
      <c r="C84" s="9">
        <f t="shared" si="14"/>
        <v>44008</v>
      </c>
      <c r="D84" s="10">
        <f t="shared" si="13"/>
        <v>182</v>
      </c>
      <c r="E84" s="11">
        <v>182</v>
      </c>
      <c r="F84" s="10">
        <v>250000</v>
      </c>
      <c r="G84" s="10">
        <v>240000</v>
      </c>
      <c r="H84" s="10">
        <v>150000</v>
      </c>
      <c r="I84" s="10">
        <v>4</v>
      </c>
      <c r="J84" s="10">
        <v>1</v>
      </c>
      <c r="K84" s="12">
        <v>4.2208333333333332</v>
      </c>
      <c r="L84" s="12">
        <v>4</v>
      </c>
      <c r="M84" s="12">
        <v>5.3</v>
      </c>
      <c r="N84" s="12">
        <v>4</v>
      </c>
      <c r="O84" s="25">
        <v>4</v>
      </c>
      <c r="P84" s="33">
        <v>4</v>
      </c>
    </row>
    <row r="85" spans="1:16" x14ac:dyDescent="0.25">
      <c r="A85" s="9">
        <v>43825</v>
      </c>
      <c r="B85" s="9">
        <v>43826</v>
      </c>
      <c r="C85" s="9">
        <f t="shared" si="14"/>
        <v>44183</v>
      </c>
      <c r="D85" s="10">
        <f t="shared" si="13"/>
        <v>365</v>
      </c>
      <c r="E85" s="11">
        <v>357</v>
      </c>
      <c r="F85" s="10">
        <v>100000</v>
      </c>
      <c r="G85" s="10">
        <v>180000</v>
      </c>
      <c r="H85" s="10">
        <v>20000</v>
      </c>
      <c r="I85" s="10">
        <v>5</v>
      </c>
      <c r="J85" s="10">
        <v>1</v>
      </c>
      <c r="K85" s="12">
        <v>5.2677777777777779</v>
      </c>
      <c r="L85" s="12">
        <v>5.2</v>
      </c>
      <c r="M85" s="12">
        <v>5.99</v>
      </c>
      <c r="N85" s="12">
        <v>5.2</v>
      </c>
      <c r="O85" s="25">
        <v>5.2</v>
      </c>
      <c r="P85" s="33">
        <v>5.2</v>
      </c>
    </row>
    <row r="86" spans="1:16" x14ac:dyDescent="0.25">
      <c r="A86" s="9">
        <v>43825</v>
      </c>
      <c r="B86" s="9">
        <v>43826</v>
      </c>
      <c r="C86" s="9">
        <f t="shared" si="14"/>
        <v>44372</v>
      </c>
      <c r="D86" s="10">
        <f t="shared" si="13"/>
        <v>546</v>
      </c>
      <c r="E86" s="11">
        <v>546</v>
      </c>
      <c r="F86" s="10">
        <v>300000</v>
      </c>
      <c r="G86" s="10">
        <v>355000</v>
      </c>
      <c r="H86" s="10">
        <v>255000</v>
      </c>
      <c r="I86" s="10">
        <v>4</v>
      </c>
      <c r="J86" s="10">
        <v>3</v>
      </c>
      <c r="K86" s="12">
        <v>5.6471830985915492</v>
      </c>
      <c r="L86" s="12">
        <v>5.45</v>
      </c>
      <c r="M86" s="12">
        <v>5.7</v>
      </c>
      <c r="N86" s="12">
        <v>5.6264705882352946</v>
      </c>
      <c r="O86" s="25">
        <v>5.45</v>
      </c>
      <c r="P86" s="33">
        <v>5.65</v>
      </c>
    </row>
    <row r="88" spans="1:16" s="29" customFormat="1" ht="12.75" x14ac:dyDescent="0.2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8"/>
  <sheetViews>
    <sheetView showGridLines="0" zoomScale="90" zoomScaleNormal="90" workbookViewId="0">
      <pane ySplit="14" topLeftCell="A78" activePane="bottomLeft" state="frozen"/>
      <selection activeCell="R74" sqref="R74"/>
      <selection pane="bottomLeft" activeCell="N7" sqref="N7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customHeight="1" x14ac:dyDescent="0.4">
      <c r="A11" s="54" t="s">
        <v>25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43124</v>
      </c>
      <c r="B15" s="5">
        <v>43126</v>
      </c>
      <c r="C15" s="5">
        <f t="shared" ref="C15:C18" si="0">+B15+E15</f>
        <v>43154</v>
      </c>
      <c r="D15" s="6">
        <f t="shared" ref="D15:D18" si="1">+IF(E15&lt;49,35,IF(E15&lt;77,63,IF(E15&lt;136,91,IF(E15&lt;273,182,IF(E15&lt;455,365,546)))))</f>
        <v>35</v>
      </c>
      <c r="E15" s="7">
        <v>28</v>
      </c>
      <c r="F15" s="6">
        <v>50000</v>
      </c>
      <c r="G15" s="6">
        <v>50000</v>
      </c>
      <c r="H15" s="6"/>
      <c r="I15" s="6">
        <v>1</v>
      </c>
      <c r="J15" s="6"/>
      <c r="K15" s="8">
        <v>5</v>
      </c>
      <c r="L15" s="8">
        <v>5</v>
      </c>
      <c r="M15" s="8">
        <v>5</v>
      </c>
      <c r="N15" s="8"/>
      <c r="O15" s="24"/>
      <c r="P15" s="32"/>
    </row>
    <row r="16" spans="1:16" x14ac:dyDescent="0.25">
      <c r="A16" s="5">
        <v>43124</v>
      </c>
      <c r="B16" s="5">
        <v>43126</v>
      </c>
      <c r="C16" s="5">
        <f t="shared" si="0"/>
        <v>43182</v>
      </c>
      <c r="D16" s="6">
        <f t="shared" si="1"/>
        <v>63</v>
      </c>
      <c r="E16" s="7">
        <v>56</v>
      </c>
      <c r="F16" s="6">
        <v>50000</v>
      </c>
      <c r="G16" s="6">
        <v>100000</v>
      </c>
      <c r="H16" s="6"/>
      <c r="I16" s="6">
        <v>2</v>
      </c>
      <c r="J16" s="6"/>
      <c r="K16" s="8">
        <v>5</v>
      </c>
      <c r="L16" s="8">
        <v>5</v>
      </c>
      <c r="M16" s="8">
        <v>5</v>
      </c>
      <c r="N16" s="8"/>
      <c r="O16" s="24"/>
      <c r="P16" s="32"/>
    </row>
    <row r="17" spans="1:16" x14ac:dyDescent="0.25">
      <c r="A17" s="5">
        <v>43124</v>
      </c>
      <c r="B17" s="5">
        <v>43126</v>
      </c>
      <c r="C17" s="5">
        <f t="shared" si="0"/>
        <v>43217</v>
      </c>
      <c r="D17" s="6">
        <f t="shared" si="1"/>
        <v>91</v>
      </c>
      <c r="E17" s="7">
        <v>91</v>
      </c>
      <c r="F17" s="6">
        <v>150000</v>
      </c>
      <c r="G17" s="6">
        <v>275000</v>
      </c>
      <c r="H17" s="6">
        <v>270000</v>
      </c>
      <c r="I17" s="6">
        <v>8</v>
      </c>
      <c r="J17" s="6">
        <v>7</v>
      </c>
      <c r="K17" s="8">
        <v>5</v>
      </c>
      <c r="L17" s="8">
        <v>4.99</v>
      </c>
      <c r="M17" s="8">
        <v>5.12</v>
      </c>
      <c r="N17" s="8">
        <v>4.9977777777777774</v>
      </c>
      <c r="O17" s="24">
        <v>4.99</v>
      </c>
      <c r="P17" s="32">
        <v>5</v>
      </c>
    </row>
    <row r="18" spans="1:16" x14ac:dyDescent="0.25">
      <c r="A18" s="5">
        <v>43124</v>
      </c>
      <c r="B18" s="5">
        <v>43126</v>
      </c>
      <c r="C18" s="5">
        <f t="shared" si="0"/>
        <v>43308</v>
      </c>
      <c r="D18" s="6">
        <f t="shared" si="1"/>
        <v>182</v>
      </c>
      <c r="E18" s="7">
        <v>182</v>
      </c>
      <c r="F18" s="6">
        <v>250000</v>
      </c>
      <c r="G18" s="6">
        <v>375000</v>
      </c>
      <c r="H18" s="6">
        <v>250000</v>
      </c>
      <c r="I18" s="6">
        <v>8</v>
      </c>
      <c r="J18" s="6">
        <v>4</v>
      </c>
      <c r="K18" s="8">
        <v>5.0777333333333337</v>
      </c>
      <c r="L18" s="8">
        <v>5.01</v>
      </c>
      <c r="M18" s="8">
        <v>5.22</v>
      </c>
      <c r="N18" s="8">
        <v>5.0292000000000003</v>
      </c>
      <c r="O18" s="24">
        <v>5.01</v>
      </c>
      <c r="P18" s="32">
        <v>5.03</v>
      </c>
    </row>
    <row r="19" spans="1:16" x14ac:dyDescent="0.25">
      <c r="A19" s="5">
        <v>43124</v>
      </c>
      <c r="B19" s="5">
        <v>43126</v>
      </c>
      <c r="C19" s="5">
        <f t="shared" ref="C19:C24" si="2">+B19+E19</f>
        <v>43490</v>
      </c>
      <c r="D19" s="6">
        <f t="shared" ref="D19:D24" si="3">+IF(E19&lt;49,35,IF(E19&lt;77,63,IF(E19&lt;136,91,IF(E19&lt;273,182,IF(E19&lt;455,365,546)))))</f>
        <v>365</v>
      </c>
      <c r="E19" s="7">
        <v>364</v>
      </c>
      <c r="F19" s="6">
        <v>300000</v>
      </c>
      <c r="G19" s="6">
        <v>605000</v>
      </c>
      <c r="H19" s="6">
        <v>385000</v>
      </c>
      <c r="I19" s="6">
        <v>8</v>
      </c>
      <c r="J19" s="6">
        <v>4</v>
      </c>
      <c r="K19" s="8">
        <v>5.7202479338842975</v>
      </c>
      <c r="L19" s="8">
        <v>5.57</v>
      </c>
      <c r="M19" s="8">
        <v>5.89</v>
      </c>
      <c r="N19" s="8">
        <v>5.6572727272727272</v>
      </c>
      <c r="O19" s="24">
        <v>5.57</v>
      </c>
      <c r="P19" s="32">
        <v>5.7</v>
      </c>
    </row>
    <row r="20" spans="1:16" x14ac:dyDescent="0.25">
      <c r="A20" s="5">
        <v>43124</v>
      </c>
      <c r="B20" s="5">
        <v>43126</v>
      </c>
      <c r="C20" s="5">
        <f t="shared" si="2"/>
        <v>43672</v>
      </c>
      <c r="D20" s="6">
        <f t="shared" si="3"/>
        <v>546</v>
      </c>
      <c r="E20" s="7">
        <v>546</v>
      </c>
      <c r="F20" s="6">
        <v>600000</v>
      </c>
      <c r="G20" s="6">
        <v>830000</v>
      </c>
      <c r="H20" s="6">
        <v>610000</v>
      </c>
      <c r="I20" s="6">
        <v>11</v>
      </c>
      <c r="J20" s="6">
        <v>7</v>
      </c>
      <c r="K20" s="8">
        <v>6.0862048192771088</v>
      </c>
      <c r="L20" s="8">
        <v>5.95</v>
      </c>
      <c r="M20" s="8">
        <v>6.29</v>
      </c>
      <c r="N20" s="8">
        <v>6.0348360655737707</v>
      </c>
      <c r="O20" s="24">
        <v>5.95</v>
      </c>
      <c r="P20" s="32">
        <v>6.15</v>
      </c>
    </row>
    <row r="21" spans="1:16" x14ac:dyDescent="0.25">
      <c r="A21" s="9">
        <v>43153</v>
      </c>
      <c r="B21" s="9">
        <v>43154</v>
      </c>
      <c r="C21" s="9">
        <f t="shared" si="2"/>
        <v>43182</v>
      </c>
      <c r="D21" s="10">
        <f t="shared" si="3"/>
        <v>35</v>
      </c>
      <c r="E21" s="11">
        <v>28</v>
      </c>
      <c r="F21" s="10">
        <v>50000</v>
      </c>
      <c r="G21" s="10">
        <v>80000</v>
      </c>
      <c r="H21" s="10">
        <v>80000</v>
      </c>
      <c r="I21" s="10">
        <v>2</v>
      </c>
      <c r="J21" s="10">
        <v>2</v>
      </c>
      <c r="K21" s="12">
        <v>4.9000000000000004</v>
      </c>
      <c r="L21" s="12">
        <v>4.9000000000000004</v>
      </c>
      <c r="M21" s="12">
        <v>4.9000000000000004</v>
      </c>
      <c r="N21" s="12">
        <v>4.9000000000000004</v>
      </c>
      <c r="O21" s="25">
        <v>4.9000000000000004</v>
      </c>
      <c r="P21" s="33">
        <v>4.9000000000000004</v>
      </c>
    </row>
    <row r="22" spans="1:16" x14ac:dyDescent="0.25">
      <c r="A22" s="9">
        <v>43153</v>
      </c>
      <c r="B22" s="9">
        <v>43154</v>
      </c>
      <c r="C22" s="9">
        <f t="shared" si="2"/>
        <v>43217</v>
      </c>
      <c r="D22" s="10">
        <f t="shared" si="3"/>
        <v>63</v>
      </c>
      <c r="E22" s="11">
        <v>63</v>
      </c>
      <c r="F22" s="10">
        <v>50000</v>
      </c>
      <c r="G22" s="10">
        <v>85000</v>
      </c>
      <c r="H22" s="10">
        <v>85000</v>
      </c>
      <c r="I22" s="10">
        <v>3</v>
      </c>
      <c r="J22" s="10">
        <v>3</v>
      </c>
      <c r="K22" s="12">
        <v>4.9335294117647059</v>
      </c>
      <c r="L22" s="12">
        <v>4.9000000000000004</v>
      </c>
      <c r="M22" s="12">
        <v>4.97</v>
      </c>
      <c r="N22" s="12">
        <v>4.9335294117647059</v>
      </c>
      <c r="O22" s="25">
        <v>4.9000000000000004</v>
      </c>
      <c r="P22" s="33">
        <v>4.97</v>
      </c>
    </row>
    <row r="23" spans="1:16" x14ac:dyDescent="0.25">
      <c r="A23" s="9">
        <v>43153</v>
      </c>
      <c r="B23" s="9">
        <v>43154</v>
      </c>
      <c r="C23" s="9">
        <f t="shared" si="2"/>
        <v>43245</v>
      </c>
      <c r="D23" s="10">
        <f t="shared" si="3"/>
        <v>91</v>
      </c>
      <c r="E23" s="11">
        <v>91</v>
      </c>
      <c r="F23" s="10">
        <v>100000</v>
      </c>
      <c r="G23" s="10">
        <v>330000</v>
      </c>
      <c r="H23" s="10">
        <v>330000</v>
      </c>
      <c r="I23" s="10">
        <v>6</v>
      </c>
      <c r="J23" s="10">
        <v>6</v>
      </c>
      <c r="K23" s="12">
        <v>4.9551515151515151</v>
      </c>
      <c r="L23" s="12">
        <v>4.93</v>
      </c>
      <c r="M23" s="12">
        <v>5</v>
      </c>
      <c r="N23" s="12">
        <v>4.9551515151515151</v>
      </c>
      <c r="O23" s="25">
        <v>4.93</v>
      </c>
      <c r="P23" s="33">
        <v>5</v>
      </c>
    </row>
    <row r="24" spans="1:16" x14ac:dyDescent="0.25">
      <c r="A24" s="9">
        <v>43153</v>
      </c>
      <c r="B24" s="9">
        <v>43154</v>
      </c>
      <c r="C24" s="9">
        <f t="shared" si="2"/>
        <v>43343</v>
      </c>
      <c r="D24" s="10">
        <f t="shared" si="3"/>
        <v>182</v>
      </c>
      <c r="E24" s="11">
        <v>189</v>
      </c>
      <c r="F24" s="10">
        <v>250000</v>
      </c>
      <c r="G24" s="10">
        <v>270000</v>
      </c>
      <c r="H24" s="10">
        <v>270000</v>
      </c>
      <c r="I24" s="10">
        <v>4</v>
      </c>
      <c r="J24" s="10">
        <v>4</v>
      </c>
      <c r="K24" s="12">
        <v>4.9951851851851856</v>
      </c>
      <c r="L24" s="12">
        <v>4.96</v>
      </c>
      <c r="M24" s="12">
        <v>5.01</v>
      </c>
      <c r="N24" s="12">
        <v>4.9951851851851856</v>
      </c>
      <c r="O24" s="25">
        <v>4.96</v>
      </c>
      <c r="P24" s="33">
        <v>5.01</v>
      </c>
    </row>
    <row r="25" spans="1:16" x14ac:dyDescent="0.25">
      <c r="A25" s="9">
        <v>43153</v>
      </c>
      <c r="B25" s="9">
        <v>43154</v>
      </c>
      <c r="C25" s="9">
        <f t="shared" ref="C25:C36" si="4">+B25+E25</f>
        <v>43518</v>
      </c>
      <c r="D25" s="10">
        <f t="shared" ref="D25:D36" si="5">+IF(E25&lt;49,35,IF(E25&lt;77,63,IF(E25&lt;136,91,IF(E25&lt;273,182,IF(E25&lt;455,365,546)))))</f>
        <v>365</v>
      </c>
      <c r="E25" s="11">
        <v>364</v>
      </c>
      <c r="F25" s="10">
        <v>500000</v>
      </c>
      <c r="G25" s="10">
        <v>555000</v>
      </c>
      <c r="H25" s="10">
        <v>555000</v>
      </c>
      <c r="I25" s="10">
        <v>9</v>
      </c>
      <c r="J25" s="10">
        <v>9</v>
      </c>
      <c r="K25" s="12">
        <v>5.5367567567567564</v>
      </c>
      <c r="L25" s="12">
        <v>5.49</v>
      </c>
      <c r="M25" s="12">
        <v>5.68</v>
      </c>
      <c r="N25" s="12">
        <v>5.5367567567567564</v>
      </c>
      <c r="O25" s="25">
        <v>5.49</v>
      </c>
      <c r="P25" s="33">
        <v>5.68</v>
      </c>
    </row>
    <row r="26" spans="1:16" x14ac:dyDescent="0.25">
      <c r="A26" s="9">
        <v>43153</v>
      </c>
      <c r="B26" s="9">
        <v>43154</v>
      </c>
      <c r="C26" s="9">
        <f t="shared" si="4"/>
        <v>43707</v>
      </c>
      <c r="D26" s="10">
        <f t="shared" si="5"/>
        <v>546</v>
      </c>
      <c r="E26" s="11">
        <v>553</v>
      </c>
      <c r="F26" s="10">
        <v>770000</v>
      </c>
      <c r="G26" s="10">
        <v>1138000</v>
      </c>
      <c r="H26" s="10">
        <v>848000</v>
      </c>
      <c r="I26" s="10">
        <v>14</v>
      </c>
      <c r="J26" s="10">
        <v>10</v>
      </c>
      <c r="K26" s="12">
        <v>5.9904217926186289</v>
      </c>
      <c r="L26" s="12">
        <v>5.85</v>
      </c>
      <c r="M26" s="12">
        <v>6.15</v>
      </c>
      <c r="N26" s="12">
        <v>5.9491745283018869</v>
      </c>
      <c r="O26" s="25">
        <v>5.85</v>
      </c>
      <c r="P26" s="33">
        <v>6.05</v>
      </c>
    </row>
    <row r="27" spans="1:16" x14ac:dyDescent="0.25">
      <c r="A27" s="5">
        <v>43181</v>
      </c>
      <c r="B27" s="5">
        <v>43182</v>
      </c>
      <c r="C27" s="5">
        <f t="shared" si="4"/>
        <v>43217</v>
      </c>
      <c r="D27" s="6">
        <f t="shared" si="5"/>
        <v>35</v>
      </c>
      <c r="E27" s="7">
        <v>35</v>
      </c>
      <c r="F27" s="6">
        <v>100000</v>
      </c>
      <c r="G27" s="6">
        <v>210000</v>
      </c>
      <c r="H27" s="6">
        <v>160000</v>
      </c>
      <c r="I27" s="6">
        <v>3</v>
      </c>
      <c r="J27" s="6">
        <v>2</v>
      </c>
      <c r="K27" s="8">
        <v>4.833333333333333</v>
      </c>
      <c r="L27" s="8">
        <v>4.7</v>
      </c>
      <c r="M27" s="8">
        <v>5.0999999999999996</v>
      </c>
      <c r="N27" s="8">
        <v>4.75</v>
      </c>
      <c r="O27" s="24">
        <v>4.7</v>
      </c>
      <c r="P27" s="32">
        <v>4.8</v>
      </c>
    </row>
    <row r="28" spans="1:16" x14ac:dyDescent="0.25">
      <c r="A28" s="5">
        <v>43181</v>
      </c>
      <c r="B28" s="5">
        <v>43182</v>
      </c>
      <c r="C28" s="5">
        <f t="shared" si="4"/>
        <v>43245</v>
      </c>
      <c r="D28" s="6">
        <f t="shared" si="5"/>
        <v>63</v>
      </c>
      <c r="E28" s="7">
        <v>63</v>
      </c>
      <c r="F28" s="6">
        <v>100000</v>
      </c>
      <c r="G28" s="6">
        <v>45000</v>
      </c>
      <c r="H28" s="6">
        <v>20000</v>
      </c>
      <c r="I28" s="6">
        <v>3</v>
      </c>
      <c r="J28" s="6">
        <v>2</v>
      </c>
      <c r="K28" s="8">
        <v>5.108888888888889</v>
      </c>
      <c r="L28" s="8">
        <v>5.09</v>
      </c>
      <c r="M28" s="8">
        <v>5.12</v>
      </c>
      <c r="N28" s="8">
        <v>5.0949999999999998</v>
      </c>
      <c r="O28" s="24">
        <v>5.09</v>
      </c>
      <c r="P28" s="32">
        <v>5.0999999999999996</v>
      </c>
    </row>
    <row r="29" spans="1:16" x14ac:dyDescent="0.25">
      <c r="A29" s="5">
        <v>43181</v>
      </c>
      <c r="B29" s="5">
        <v>43182</v>
      </c>
      <c r="C29" s="5">
        <f t="shared" si="4"/>
        <v>43280</v>
      </c>
      <c r="D29" s="6">
        <f t="shared" si="5"/>
        <v>91</v>
      </c>
      <c r="E29" s="7">
        <v>98</v>
      </c>
      <c r="F29" s="6">
        <v>200000</v>
      </c>
      <c r="G29" s="6">
        <v>230000</v>
      </c>
      <c r="H29" s="6">
        <v>230000</v>
      </c>
      <c r="I29" s="6">
        <v>4</v>
      </c>
      <c r="J29" s="6">
        <v>4</v>
      </c>
      <c r="K29" s="8">
        <v>5.0586956521739133</v>
      </c>
      <c r="L29" s="8">
        <v>5</v>
      </c>
      <c r="M29" s="8">
        <v>5.15</v>
      </c>
      <c r="N29" s="8">
        <v>5.0586956521739133</v>
      </c>
      <c r="O29" s="24">
        <v>5</v>
      </c>
      <c r="P29" s="32">
        <v>5.15</v>
      </c>
    </row>
    <row r="30" spans="1:16" x14ac:dyDescent="0.25">
      <c r="A30" s="5">
        <v>43181</v>
      </c>
      <c r="B30" s="5">
        <v>43182</v>
      </c>
      <c r="C30" s="5">
        <f t="shared" si="4"/>
        <v>43371</v>
      </c>
      <c r="D30" s="6">
        <f t="shared" si="5"/>
        <v>182</v>
      </c>
      <c r="E30" s="7">
        <v>189</v>
      </c>
      <c r="F30" s="6">
        <v>100000</v>
      </c>
      <c r="G30" s="6">
        <v>150000</v>
      </c>
      <c r="H30" s="6">
        <v>150000</v>
      </c>
      <c r="I30" s="6">
        <v>3</v>
      </c>
      <c r="J30" s="6">
        <v>3</v>
      </c>
      <c r="K30" s="8">
        <v>5.1733333333333329</v>
      </c>
      <c r="L30" s="8">
        <v>5.0999999999999996</v>
      </c>
      <c r="M30" s="8">
        <v>5.25</v>
      </c>
      <c r="N30" s="8">
        <v>5.1733333333333329</v>
      </c>
      <c r="O30" s="24">
        <v>5.0999999999999996</v>
      </c>
      <c r="P30" s="32">
        <v>5.25</v>
      </c>
    </row>
    <row r="31" spans="1:16" x14ac:dyDescent="0.25">
      <c r="A31" s="5">
        <v>43181</v>
      </c>
      <c r="B31" s="5">
        <v>43182</v>
      </c>
      <c r="C31" s="5">
        <f t="shared" si="4"/>
        <v>43553</v>
      </c>
      <c r="D31" s="6">
        <f t="shared" si="5"/>
        <v>365</v>
      </c>
      <c r="E31" s="7">
        <v>371</v>
      </c>
      <c r="F31" s="6">
        <v>500000</v>
      </c>
      <c r="G31" s="6">
        <v>305000</v>
      </c>
      <c r="H31" s="6">
        <v>255000</v>
      </c>
      <c r="I31" s="6">
        <v>11</v>
      </c>
      <c r="J31" s="6">
        <v>7</v>
      </c>
      <c r="K31" s="8">
        <v>5.598524590163934</v>
      </c>
      <c r="L31" s="8">
        <v>5.49</v>
      </c>
      <c r="M31" s="8">
        <v>5.9</v>
      </c>
      <c r="N31" s="8">
        <v>5.5552941176470592</v>
      </c>
      <c r="O31" s="24">
        <v>5.49</v>
      </c>
      <c r="P31" s="32">
        <v>5.68</v>
      </c>
    </row>
    <row r="32" spans="1:16" x14ac:dyDescent="0.25">
      <c r="A32" s="5">
        <v>43181</v>
      </c>
      <c r="B32" s="5">
        <v>43182</v>
      </c>
      <c r="C32" s="5">
        <f t="shared" si="4"/>
        <v>43735</v>
      </c>
      <c r="D32" s="6">
        <f t="shared" si="5"/>
        <v>546</v>
      </c>
      <c r="E32" s="7">
        <v>553</v>
      </c>
      <c r="F32" s="6">
        <v>500000</v>
      </c>
      <c r="G32" s="6">
        <v>170000</v>
      </c>
      <c r="H32" s="6">
        <v>160000</v>
      </c>
      <c r="I32" s="6">
        <v>6</v>
      </c>
      <c r="J32" s="6">
        <v>4</v>
      </c>
      <c r="K32" s="8">
        <v>5.9367647058823527</v>
      </c>
      <c r="L32" s="8">
        <v>5.89</v>
      </c>
      <c r="M32" s="8">
        <v>6.1</v>
      </c>
      <c r="N32" s="8">
        <v>5.9271874999999996</v>
      </c>
      <c r="O32" s="24">
        <v>5.89</v>
      </c>
      <c r="P32" s="32">
        <v>6.05</v>
      </c>
    </row>
    <row r="33" spans="1:16" x14ac:dyDescent="0.25">
      <c r="A33" s="9">
        <v>43215</v>
      </c>
      <c r="B33" s="9">
        <v>43217</v>
      </c>
      <c r="C33" s="9">
        <f t="shared" si="4"/>
        <v>43245</v>
      </c>
      <c r="D33" s="10">
        <f t="shared" si="5"/>
        <v>35</v>
      </c>
      <c r="E33" s="11">
        <v>28</v>
      </c>
      <c r="F33" s="10">
        <v>10000</v>
      </c>
      <c r="G33" s="10"/>
      <c r="H33" s="10"/>
      <c r="I33" s="10"/>
      <c r="J33" s="10"/>
      <c r="K33" s="12"/>
      <c r="L33" s="12"/>
      <c r="M33" s="12"/>
      <c r="N33" s="12"/>
      <c r="O33" s="25"/>
      <c r="P33" s="33"/>
    </row>
    <row r="34" spans="1:16" x14ac:dyDescent="0.25">
      <c r="A34" s="9">
        <v>43215</v>
      </c>
      <c r="B34" s="9">
        <v>43217</v>
      </c>
      <c r="C34" s="9">
        <f t="shared" si="4"/>
        <v>43280</v>
      </c>
      <c r="D34" s="10">
        <f t="shared" si="5"/>
        <v>63</v>
      </c>
      <c r="E34" s="11">
        <v>63</v>
      </c>
      <c r="F34" s="10">
        <v>50000</v>
      </c>
      <c r="G34" s="10">
        <v>155000</v>
      </c>
      <c r="H34" s="10">
        <v>155000</v>
      </c>
      <c r="I34" s="10">
        <v>3</v>
      </c>
      <c r="J34" s="10">
        <v>3</v>
      </c>
      <c r="K34" s="12">
        <v>5.0983870967741938</v>
      </c>
      <c r="L34" s="12">
        <v>5.05</v>
      </c>
      <c r="M34" s="12">
        <v>5.0999999999999996</v>
      </c>
      <c r="N34" s="12">
        <v>5.0983870967741938</v>
      </c>
      <c r="O34" s="25">
        <v>5.05</v>
      </c>
      <c r="P34" s="33">
        <v>5.0999999999999996</v>
      </c>
    </row>
    <row r="35" spans="1:16" x14ac:dyDescent="0.25">
      <c r="A35" s="9">
        <v>43215</v>
      </c>
      <c r="B35" s="9">
        <v>43217</v>
      </c>
      <c r="C35" s="9">
        <f t="shared" si="4"/>
        <v>43308</v>
      </c>
      <c r="D35" s="10">
        <f t="shared" si="5"/>
        <v>91</v>
      </c>
      <c r="E35" s="11">
        <v>91</v>
      </c>
      <c r="F35" s="10">
        <v>10000</v>
      </c>
      <c r="G35" s="10">
        <v>15000</v>
      </c>
      <c r="H35" s="10">
        <v>15000</v>
      </c>
      <c r="I35" s="10">
        <v>3</v>
      </c>
      <c r="J35" s="10">
        <v>3</v>
      </c>
      <c r="K35" s="12">
        <v>5.1166666666666663</v>
      </c>
      <c r="L35" s="12">
        <v>5.0999999999999996</v>
      </c>
      <c r="M35" s="12">
        <v>5.15</v>
      </c>
      <c r="N35" s="12">
        <v>5.1166666666666663</v>
      </c>
      <c r="O35" s="25">
        <v>5.0999999999999996</v>
      </c>
      <c r="P35" s="33">
        <v>5.15</v>
      </c>
    </row>
    <row r="36" spans="1:16" x14ac:dyDescent="0.25">
      <c r="A36" s="9">
        <v>43215</v>
      </c>
      <c r="B36" s="9">
        <v>43217</v>
      </c>
      <c r="C36" s="9">
        <f t="shared" si="4"/>
        <v>43399</v>
      </c>
      <c r="D36" s="10">
        <f t="shared" si="5"/>
        <v>182</v>
      </c>
      <c r="E36" s="11">
        <v>182</v>
      </c>
      <c r="F36" s="10">
        <v>260000</v>
      </c>
      <c r="G36" s="10">
        <v>225000</v>
      </c>
      <c r="H36" s="10">
        <v>225000</v>
      </c>
      <c r="I36" s="10">
        <v>6</v>
      </c>
      <c r="J36" s="10">
        <v>6</v>
      </c>
      <c r="K36" s="12">
        <v>5.1624444444444446</v>
      </c>
      <c r="L36" s="12">
        <v>5.0999999999999996</v>
      </c>
      <c r="M36" s="12">
        <v>5.25</v>
      </c>
      <c r="N36" s="12">
        <v>5.1624444444444446</v>
      </c>
      <c r="O36" s="25">
        <v>5.0999999999999996</v>
      </c>
      <c r="P36" s="33">
        <v>5.25</v>
      </c>
    </row>
    <row r="37" spans="1:16" x14ac:dyDescent="0.25">
      <c r="A37" s="9">
        <v>43215</v>
      </c>
      <c r="B37" s="9">
        <v>43217</v>
      </c>
      <c r="C37" s="9">
        <f t="shared" ref="C37:C48" si="6">+B37+E37</f>
        <v>43581</v>
      </c>
      <c r="D37" s="10">
        <f t="shared" ref="D37:D48" si="7">+IF(E37&lt;49,35,IF(E37&lt;77,63,IF(E37&lt;136,91,IF(E37&lt;273,182,IF(E37&lt;455,365,546)))))</f>
        <v>365</v>
      </c>
      <c r="E37" s="11">
        <v>364</v>
      </c>
      <c r="F37" s="10">
        <v>230000</v>
      </c>
      <c r="G37" s="10">
        <v>245000</v>
      </c>
      <c r="H37" s="10">
        <v>210000</v>
      </c>
      <c r="I37" s="10">
        <v>7</v>
      </c>
      <c r="J37" s="10">
        <v>5</v>
      </c>
      <c r="K37" s="12">
        <v>5.5667346938775513</v>
      </c>
      <c r="L37" s="12">
        <v>5.47</v>
      </c>
      <c r="M37" s="12">
        <v>6.05</v>
      </c>
      <c r="N37" s="12">
        <v>5.5290476190476188</v>
      </c>
      <c r="O37" s="25">
        <v>5.47</v>
      </c>
      <c r="P37" s="33">
        <v>5.67</v>
      </c>
    </row>
    <row r="38" spans="1:16" x14ac:dyDescent="0.25">
      <c r="A38" s="9">
        <v>43215</v>
      </c>
      <c r="B38" s="9">
        <v>43217</v>
      </c>
      <c r="C38" s="9">
        <f t="shared" si="6"/>
        <v>43763</v>
      </c>
      <c r="D38" s="10">
        <f t="shared" si="7"/>
        <v>546</v>
      </c>
      <c r="E38" s="11">
        <v>546</v>
      </c>
      <c r="F38" s="10">
        <v>660000</v>
      </c>
      <c r="G38" s="10">
        <v>841000</v>
      </c>
      <c r="H38" s="10">
        <v>761000</v>
      </c>
      <c r="I38" s="10">
        <v>12</v>
      </c>
      <c r="J38" s="10">
        <v>8</v>
      </c>
      <c r="K38" s="12">
        <v>5.936682520808561</v>
      </c>
      <c r="L38" s="12">
        <v>5.85</v>
      </c>
      <c r="M38" s="12">
        <v>6.2</v>
      </c>
      <c r="N38" s="12">
        <v>5.9165571616294352</v>
      </c>
      <c r="O38" s="25">
        <v>5.85</v>
      </c>
      <c r="P38" s="33">
        <v>6.05</v>
      </c>
    </row>
    <row r="39" spans="1:16" x14ac:dyDescent="0.25">
      <c r="A39" s="5">
        <v>43243</v>
      </c>
      <c r="B39" s="5">
        <v>43245</v>
      </c>
      <c r="C39" s="5">
        <f t="shared" si="6"/>
        <v>43280</v>
      </c>
      <c r="D39" s="6">
        <f t="shared" si="7"/>
        <v>35</v>
      </c>
      <c r="E39" s="7">
        <v>35</v>
      </c>
      <c r="F39" s="6">
        <v>50000</v>
      </c>
      <c r="G39" s="6"/>
      <c r="H39" s="6"/>
      <c r="I39" s="6"/>
      <c r="J39" s="6"/>
      <c r="K39" s="8"/>
      <c r="L39" s="8"/>
      <c r="M39" s="8"/>
      <c r="N39" s="8"/>
      <c r="O39" s="24"/>
      <c r="P39" s="32"/>
    </row>
    <row r="40" spans="1:16" x14ac:dyDescent="0.25">
      <c r="A40" s="5">
        <v>43243</v>
      </c>
      <c r="B40" s="5">
        <v>43245</v>
      </c>
      <c r="C40" s="5">
        <f t="shared" si="6"/>
        <v>43308</v>
      </c>
      <c r="D40" s="6">
        <f t="shared" si="7"/>
        <v>63</v>
      </c>
      <c r="E40" s="7">
        <v>63</v>
      </c>
      <c r="F40" s="6">
        <v>50000</v>
      </c>
      <c r="G40" s="6"/>
      <c r="H40" s="6"/>
      <c r="I40" s="6"/>
      <c r="J40" s="6"/>
      <c r="K40" s="8"/>
      <c r="L40" s="8"/>
      <c r="M40" s="8"/>
      <c r="N40" s="8"/>
      <c r="O40" s="24"/>
      <c r="P40" s="32"/>
    </row>
    <row r="41" spans="1:16" x14ac:dyDescent="0.25">
      <c r="A41" s="5">
        <v>43243</v>
      </c>
      <c r="B41" s="5">
        <v>43245</v>
      </c>
      <c r="C41" s="5">
        <f t="shared" si="6"/>
        <v>43343</v>
      </c>
      <c r="D41" s="6">
        <f t="shared" si="7"/>
        <v>91</v>
      </c>
      <c r="E41" s="7">
        <v>98</v>
      </c>
      <c r="F41" s="6">
        <v>150000</v>
      </c>
      <c r="G41" s="6">
        <v>30000</v>
      </c>
      <c r="H41" s="6">
        <v>5000</v>
      </c>
      <c r="I41" s="6">
        <v>3</v>
      </c>
      <c r="J41" s="6">
        <v>1</v>
      </c>
      <c r="K41" s="8">
        <v>5.1816666666666666</v>
      </c>
      <c r="L41" s="8">
        <v>5.15</v>
      </c>
      <c r="M41" s="8">
        <v>5.2</v>
      </c>
      <c r="N41" s="8">
        <v>5.15</v>
      </c>
      <c r="O41" s="24">
        <v>5.15</v>
      </c>
      <c r="P41" s="32">
        <v>5.15</v>
      </c>
    </row>
    <row r="42" spans="1:16" x14ac:dyDescent="0.25">
      <c r="A42" s="5">
        <v>43243</v>
      </c>
      <c r="B42" s="5">
        <v>43245</v>
      </c>
      <c r="C42" s="5">
        <f t="shared" si="6"/>
        <v>43434</v>
      </c>
      <c r="D42" s="6">
        <f t="shared" si="7"/>
        <v>182</v>
      </c>
      <c r="E42" s="7">
        <v>189</v>
      </c>
      <c r="F42" s="6">
        <v>200000</v>
      </c>
      <c r="G42" s="6">
        <v>160000</v>
      </c>
      <c r="H42" s="6"/>
      <c r="I42" s="6">
        <v>2</v>
      </c>
      <c r="J42" s="6"/>
      <c r="K42" s="8">
        <v>5.3468749999999998</v>
      </c>
      <c r="L42" s="8">
        <v>5.3</v>
      </c>
      <c r="M42" s="8">
        <v>5.35</v>
      </c>
      <c r="N42" s="8"/>
      <c r="O42" s="24"/>
      <c r="P42" s="32"/>
    </row>
    <row r="43" spans="1:16" x14ac:dyDescent="0.25">
      <c r="A43" s="5">
        <v>43243</v>
      </c>
      <c r="B43" s="5">
        <v>43245</v>
      </c>
      <c r="C43" s="5">
        <f t="shared" si="6"/>
        <v>43616</v>
      </c>
      <c r="D43" s="6">
        <f t="shared" si="7"/>
        <v>365</v>
      </c>
      <c r="E43" s="7">
        <v>371</v>
      </c>
      <c r="F43" s="6">
        <v>150000</v>
      </c>
      <c r="G43" s="6">
        <v>35000</v>
      </c>
      <c r="H43" s="6">
        <v>30000</v>
      </c>
      <c r="I43" s="6">
        <v>4</v>
      </c>
      <c r="J43" s="6">
        <v>3</v>
      </c>
      <c r="K43" s="8">
        <v>5.6628571428571428</v>
      </c>
      <c r="L43" s="8">
        <v>5.65</v>
      </c>
      <c r="M43" s="8">
        <v>5.7</v>
      </c>
      <c r="N43" s="8">
        <v>5.6566666666666663</v>
      </c>
      <c r="O43" s="24">
        <v>5.65</v>
      </c>
      <c r="P43" s="32">
        <v>5.67</v>
      </c>
    </row>
    <row r="44" spans="1:16" x14ac:dyDescent="0.25">
      <c r="A44" s="5">
        <v>43243</v>
      </c>
      <c r="B44" s="5">
        <v>43245</v>
      </c>
      <c r="C44" s="5">
        <f t="shared" si="6"/>
        <v>43798</v>
      </c>
      <c r="D44" s="6">
        <f t="shared" si="7"/>
        <v>546</v>
      </c>
      <c r="E44" s="7">
        <v>553</v>
      </c>
      <c r="F44" s="6">
        <v>300000</v>
      </c>
      <c r="G44" s="6">
        <v>455000</v>
      </c>
      <c r="H44" s="6">
        <v>300000</v>
      </c>
      <c r="I44" s="6">
        <v>6</v>
      </c>
      <c r="J44" s="6">
        <v>3</v>
      </c>
      <c r="K44" s="8">
        <v>5.9796703296703297</v>
      </c>
      <c r="L44" s="8">
        <v>5.85</v>
      </c>
      <c r="M44" s="8">
        <v>6.3</v>
      </c>
      <c r="N44" s="8">
        <v>5.9586666666666668</v>
      </c>
      <c r="O44" s="24">
        <v>5.85</v>
      </c>
      <c r="P44" s="32">
        <v>5.99</v>
      </c>
    </row>
    <row r="45" spans="1:16" x14ac:dyDescent="0.25">
      <c r="A45" s="9">
        <v>43278</v>
      </c>
      <c r="B45" s="9">
        <v>43280</v>
      </c>
      <c r="C45" s="9">
        <f t="shared" si="6"/>
        <v>43308</v>
      </c>
      <c r="D45" s="10">
        <f t="shared" si="7"/>
        <v>35</v>
      </c>
      <c r="E45" s="11">
        <v>28</v>
      </c>
      <c r="F45" s="10">
        <v>50000</v>
      </c>
      <c r="G45" s="10">
        <v>10000</v>
      </c>
      <c r="H45" s="10"/>
      <c r="I45" s="10">
        <v>1</v>
      </c>
      <c r="J45" s="10"/>
      <c r="K45" s="12">
        <v>5.5</v>
      </c>
      <c r="L45" s="12">
        <v>5.5</v>
      </c>
      <c r="M45" s="12">
        <v>5.5</v>
      </c>
      <c r="N45" s="12"/>
      <c r="O45" s="25"/>
      <c r="P45" s="33"/>
    </row>
    <row r="46" spans="1:16" x14ac:dyDescent="0.25">
      <c r="A46" s="9">
        <v>43278</v>
      </c>
      <c r="B46" s="9">
        <v>43280</v>
      </c>
      <c r="C46" s="9">
        <f t="shared" si="6"/>
        <v>43343</v>
      </c>
      <c r="D46" s="10">
        <f t="shared" si="7"/>
        <v>63</v>
      </c>
      <c r="E46" s="11">
        <v>63</v>
      </c>
      <c r="F46" s="10">
        <v>50000</v>
      </c>
      <c r="G46" s="10">
        <v>65000</v>
      </c>
      <c r="H46" s="10">
        <v>55000</v>
      </c>
      <c r="I46" s="10">
        <v>3</v>
      </c>
      <c r="J46" s="10">
        <v>2</v>
      </c>
      <c r="K46" s="12">
        <v>5.1923076923076925</v>
      </c>
      <c r="L46" s="12">
        <v>5.0999999999999996</v>
      </c>
      <c r="M46" s="12">
        <v>5.6</v>
      </c>
      <c r="N46" s="12">
        <v>5.1181818181818182</v>
      </c>
      <c r="O46" s="25">
        <v>5.0999999999999996</v>
      </c>
      <c r="P46" s="33">
        <v>5.3</v>
      </c>
    </row>
    <row r="47" spans="1:16" x14ac:dyDescent="0.25">
      <c r="A47" s="9">
        <v>43278</v>
      </c>
      <c r="B47" s="9">
        <v>43280</v>
      </c>
      <c r="C47" s="9">
        <f t="shared" si="6"/>
        <v>43371</v>
      </c>
      <c r="D47" s="10">
        <f t="shared" si="7"/>
        <v>91</v>
      </c>
      <c r="E47" s="11">
        <v>91</v>
      </c>
      <c r="F47" s="10">
        <v>200000</v>
      </c>
      <c r="G47" s="10">
        <v>105000</v>
      </c>
      <c r="H47" s="10">
        <v>105000</v>
      </c>
      <c r="I47" s="10">
        <v>2</v>
      </c>
      <c r="J47" s="10">
        <v>2</v>
      </c>
      <c r="K47" s="12">
        <v>5.1595238095238098</v>
      </c>
      <c r="L47" s="12">
        <v>5.15</v>
      </c>
      <c r="M47" s="12">
        <v>5.35</v>
      </c>
      <c r="N47" s="12">
        <v>5.1595238095238098</v>
      </c>
      <c r="O47" s="25">
        <v>5.15</v>
      </c>
      <c r="P47" s="33">
        <v>5.35</v>
      </c>
    </row>
    <row r="48" spans="1:16" x14ac:dyDescent="0.25">
      <c r="A48" s="9">
        <v>43278</v>
      </c>
      <c r="B48" s="9">
        <v>43280</v>
      </c>
      <c r="C48" s="9">
        <f t="shared" si="6"/>
        <v>43455</v>
      </c>
      <c r="D48" s="10">
        <f t="shared" si="7"/>
        <v>182</v>
      </c>
      <c r="E48" s="11">
        <v>175</v>
      </c>
      <c r="F48" s="10">
        <v>200000</v>
      </c>
      <c r="G48" s="10">
        <v>105000</v>
      </c>
      <c r="H48" s="10">
        <v>105000</v>
      </c>
      <c r="I48" s="10">
        <v>2</v>
      </c>
      <c r="J48" s="10">
        <v>2</v>
      </c>
      <c r="K48" s="12">
        <v>5.2571428571428571</v>
      </c>
      <c r="L48" s="12">
        <v>5.25</v>
      </c>
      <c r="M48" s="12">
        <v>5.4</v>
      </c>
      <c r="N48" s="12">
        <v>5.2571428571428571</v>
      </c>
      <c r="O48" s="25">
        <v>5.25</v>
      </c>
      <c r="P48" s="33">
        <v>5.4</v>
      </c>
    </row>
    <row r="49" spans="1:16" x14ac:dyDescent="0.25">
      <c r="A49" s="9">
        <v>43278</v>
      </c>
      <c r="B49" s="9">
        <v>43280</v>
      </c>
      <c r="C49" s="9">
        <f t="shared" ref="C49:C60" si="8">+B49+E49</f>
        <v>43644</v>
      </c>
      <c r="D49" s="10">
        <f t="shared" ref="D49:D60" si="9">+IF(E49&lt;49,35,IF(E49&lt;77,63,IF(E49&lt;136,91,IF(E49&lt;273,182,IF(E49&lt;455,365,546)))))</f>
        <v>365</v>
      </c>
      <c r="E49" s="11">
        <v>364</v>
      </c>
      <c r="F49" s="10">
        <v>100000</v>
      </c>
      <c r="G49" s="10"/>
      <c r="H49" s="10"/>
      <c r="I49" s="10"/>
      <c r="J49" s="10"/>
      <c r="K49" s="12"/>
      <c r="L49" s="12"/>
      <c r="M49" s="12"/>
      <c r="N49" s="12"/>
      <c r="O49" s="25"/>
      <c r="P49" s="33"/>
    </row>
    <row r="50" spans="1:16" x14ac:dyDescent="0.25">
      <c r="A50" s="9">
        <v>43278</v>
      </c>
      <c r="B50" s="9">
        <v>43280</v>
      </c>
      <c r="C50" s="9">
        <f t="shared" si="8"/>
        <v>43826</v>
      </c>
      <c r="D50" s="10">
        <f t="shared" si="9"/>
        <v>546</v>
      </c>
      <c r="E50" s="11">
        <v>546</v>
      </c>
      <c r="F50" s="10">
        <v>200000</v>
      </c>
      <c r="G50" s="10">
        <v>150000</v>
      </c>
      <c r="H50" s="10">
        <v>150000</v>
      </c>
      <c r="I50" s="10">
        <v>1</v>
      </c>
      <c r="J50" s="10">
        <v>1</v>
      </c>
      <c r="K50" s="12">
        <v>5.95</v>
      </c>
      <c r="L50" s="12">
        <v>5.95</v>
      </c>
      <c r="M50" s="12">
        <v>5.95</v>
      </c>
      <c r="N50" s="12">
        <v>5.95</v>
      </c>
      <c r="O50" s="25">
        <v>5.95</v>
      </c>
      <c r="P50" s="33">
        <v>5.95</v>
      </c>
    </row>
    <row r="51" spans="1:16" x14ac:dyDescent="0.25">
      <c r="A51" s="5">
        <v>43306</v>
      </c>
      <c r="B51" s="5">
        <v>43308</v>
      </c>
      <c r="C51" s="5">
        <f t="shared" si="8"/>
        <v>43343</v>
      </c>
      <c r="D51" s="6">
        <f t="shared" si="9"/>
        <v>35</v>
      </c>
      <c r="E51" s="7">
        <v>35</v>
      </c>
      <c r="F51" s="6">
        <v>50000</v>
      </c>
      <c r="G51" s="6"/>
      <c r="H51" s="6"/>
      <c r="I51" s="6"/>
      <c r="J51" s="6"/>
      <c r="K51" s="8"/>
      <c r="L51" s="8"/>
      <c r="M51" s="8"/>
      <c r="N51" s="8"/>
      <c r="O51" s="24"/>
      <c r="P51" s="32"/>
    </row>
    <row r="52" spans="1:16" x14ac:dyDescent="0.25">
      <c r="A52" s="5">
        <v>43306</v>
      </c>
      <c r="B52" s="5">
        <v>43308</v>
      </c>
      <c r="C52" s="5">
        <f t="shared" si="8"/>
        <v>43371</v>
      </c>
      <c r="D52" s="6">
        <f t="shared" si="9"/>
        <v>63</v>
      </c>
      <c r="E52" s="7">
        <v>63</v>
      </c>
      <c r="F52" s="6">
        <v>50000</v>
      </c>
      <c r="G52" s="6">
        <v>40000</v>
      </c>
      <c r="H52" s="6">
        <v>40000</v>
      </c>
      <c r="I52" s="6">
        <v>1</v>
      </c>
      <c r="J52" s="6">
        <v>1</v>
      </c>
      <c r="K52" s="8">
        <v>5.2</v>
      </c>
      <c r="L52" s="8">
        <v>5.2</v>
      </c>
      <c r="M52" s="8">
        <v>5.2</v>
      </c>
      <c r="N52" s="8">
        <v>5.2</v>
      </c>
      <c r="O52" s="24">
        <v>5.2</v>
      </c>
      <c r="P52" s="32">
        <v>5.2</v>
      </c>
    </row>
    <row r="53" spans="1:16" x14ac:dyDescent="0.25">
      <c r="A53" s="5">
        <v>43306</v>
      </c>
      <c r="B53" s="5">
        <v>43308</v>
      </c>
      <c r="C53" s="5">
        <f t="shared" si="8"/>
        <v>43399</v>
      </c>
      <c r="D53" s="6">
        <f t="shared" si="9"/>
        <v>91</v>
      </c>
      <c r="E53" s="7">
        <v>91</v>
      </c>
      <c r="F53" s="6">
        <v>130000</v>
      </c>
      <c r="G53" s="6">
        <v>5000</v>
      </c>
      <c r="H53" s="6">
        <v>5000</v>
      </c>
      <c r="I53" s="6">
        <v>1</v>
      </c>
      <c r="J53" s="6">
        <v>1</v>
      </c>
      <c r="K53" s="8">
        <v>5.35</v>
      </c>
      <c r="L53" s="8">
        <v>5.35</v>
      </c>
      <c r="M53" s="8">
        <v>5.35</v>
      </c>
      <c r="N53" s="8">
        <v>5.35</v>
      </c>
      <c r="O53" s="24">
        <v>5.35</v>
      </c>
      <c r="P53" s="32">
        <v>5.35</v>
      </c>
    </row>
    <row r="54" spans="1:16" x14ac:dyDescent="0.25">
      <c r="A54" s="5">
        <v>43306</v>
      </c>
      <c r="B54" s="5">
        <v>43308</v>
      </c>
      <c r="C54" s="5">
        <f t="shared" si="8"/>
        <v>43490</v>
      </c>
      <c r="D54" s="6">
        <f t="shared" si="9"/>
        <v>182</v>
      </c>
      <c r="E54" s="7">
        <v>182</v>
      </c>
      <c r="F54" s="6">
        <v>100000</v>
      </c>
      <c r="G54" s="6">
        <v>15000</v>
      </c>
      <c r="H54" s="6">
        <v>15000</v>
      </c>
      <c r="I54" s="6">
        <v>2</v>
      </c>
      <c r="J54" s="6">
        <v>2</v>
      </c>
      <c r="K54" s="8">
        <v>5.35</v>
      </c>
      <c r="L54" s="8">
        <v>5.35</v>
      </c>
      <c r="M54" s="8">
        <v>5.35</v>
      </c>
      <c r="N54" s="8">
        <v>5.35</v>
      </c>
      <c r="O54" s="24">
        <v>5.35</v>
      </c>
      <c r="P54" s="32">
        <v>5.35</v>
      </c>
    </row>
    <row r="55" spans="1:16" x14ac:dyDescent="0.25">
      <c r="A55" s="5">
        <v>43306</v>
      </c>
      <c r="B55" s="5">
        <v>43308</v>
      </c>
      <c r="C55" s="5">
        <f t="shared" si="8"/>
        <v>43672</v>
      </c>
      <c r="D55" s="6">
        <f t="shared" si="9"/>
        <v>365</v>
      </c>
      <c r="E55" s="7">
        <v>364</v>
      </c>
      <c r="F55" s="6">
        <v>150000</v>
      </c>
      <c r="G55" s="6">
        <v>10000</v>
      </c>
      <c r="H55" s="6">
        <v>10000</v>
      </c>
      <c r="I55" s="6">
        <v>1</v>
      </c>
      <c r="J55" s="6">
        <v>1</v>
      </c>
      <c r="K55" s="8">
        <v>5.85</v>
      </c>
      <c r="L55" s="8">
        <v>5.85</v>
      </c>
      <c r="M55" s="8">
        <v>5.85</v>
      </c>
      <c r="N55" s="8">
        <v>5.85</v>
      </c>
      <c r="O55" s="24">
        <v>5.85</v>
      </c>
      <c r="P55" s="32">
        <v>5.85</v>
      </c>
    </row>
    <row r="56" spans="1:16" x14ac:dyDescent="0.25">
      <c r="A56" s="5">
        <v>43306</v>
      </c>
      <c r="B56" s="5">
        <v>43308</v>
      </c>
      <c r="C56" s="5">
        <f t="shared" si="8"/>
        <v>43861</v>
      </c>
      <c r="D56" s="6">
        <f t="shared" si="9"/>
        <v>546</v>
      </c>
      <c r="E56" s="7">
        <v>553</v>
      </c>
      <c r="F56" s="6">
        <v>300000</v>
      </c>
      <c r="G56" s="6">
        <v>200000</v>
      </c>
      <c r="H56" s="6">
        <v>200000</v>
      </c>
      <c r="I56" s="6">
        <v>2</v>
      </c>
      <c r="J56" s="6">
        <v>2</v>
      </c>
      <c r="K56" s="8">
        <v>5.9375</v>
      </c>
      <c r="L56" s="8">
        <v>5.9</v>
      </c>
      <c r="M56" s="8">
        <v>6.05</v>
      </c>
      <c r="N56" s="8">
        <v>5.9375</v>
      </c>
      <c r="O56" s="24">
        <v>5.9</v>
      </c>
      <c r="P56" s="32">
        <v>6.05</v>
      </c>
    </row>
    <row r="57" spans="1:16" x14ac:dyDescent="0.25">
      <c r="A57" s="9">
        <v>43341</v>
      </c>
      <c r="B57" s="9">
        <v>43343</v>
      </c>
      <c r="C57" s="9">
        <f t="shared" si="8"/>
        <v>43371</v>
      </c>
      <c r="D57" s="10">
        <f t="shared" si="9"/>
        <v>35</v>
      </c>
      <c r="E57" s="11">
        <v>28</v>
      </c>
      <c r="F57" s="10">
        <v>50000</v>
      </c>
      <c r="G57" s="10">
        <v>70000</v>
      </c>
      <c r="H57" s="10">
        <v>70000</v>
      </c>
      <c r="I57" s="10">
        <v>2</v>
      </c>
      <c r="J57" s="10">
        <v>2</v>
      </c>
      <c r="K57" s="12">
        <v>5.3085714285714287</v>
      </c>
      <c r="L57" s="12">
        <v>5.3</v>
      </c>
      <c r="M57" s="12">
        <v>5.33</v>
      </c>
      <c r="N57" s="12">
        <v>5.3085714285714287</v>
      </c>
      <c r="O57" s="25">
        <v>5.3</v>
      </c>
      <c r="P57" s="33">
        <v>5.33</v>
      </c>
    </row>
    <row r="58" spans="1:16" x14ac:dyDescent="0.25">
      <c r="A58" s="9">
        <v>43341</v>
      </c>
      <c r="B58" s="9">
        <v>43343</v>
      </c>
      <c r="C58" s="9">
        <f t="shared" si="8"/>
        <v>43399</v>
      </c>
      <c r="D58" s="10">
        <f t="shared" si="9"/>
        <v>63</v>
      </c>
      <c r="E58" s="11">
        <v>56</v>
      </c>
      <c r="F58" s="10">
        <v>50000</v>
      </c>
      <c r="G58" s="10">
        <v>50000</v>
      </c>
      <c r="H58" s="10">
        <v>50000</v>
      </c>
      <c r="I58" s="10">
        <v>1</v>
      </c>
      <c r="J58" s="10">
        <v>1</v>
      </c>
      <c r="K58" s="12">
        <v>5.35</v>
      </c>
      <c r="L58" s="12">
        <v>5.35</v>
      </c>
      <c r="M58" s="12">
        <v>5.35</v>
      </c>
      <c r="N58" s="12">
        <v>5.35</v>
      </c>
      <c r="O58" s="25">
        <v>5.35</v>
      </c>
      <c r="P58" s="33">
        <v>5.35</v>
      </c>
    </row>
    <row r="59" spans="1:16" x14ac:dyDescent="0.25">
      <c r="A59" s="9">
        <v>43341</v>
      </c>
      <c r="B59" s="9">
        <v>43343</v>
      </c>
      <c r="C59" s="9">
        <f t="shared" si="8"/>
        <v>43434</v>
      </c>
      <c r="D59" s="10">
        <f t="shared" si="9"/>
        <v>91</v>
      </c>
      <c r="E59" s="11">
        <v>91</v>
      </c>
      <c r="F59" s="10">
        <v>250000</v>
      </c>
      <c r="G59" s="10">
        <v>285000</v>
      </c>
      <c r="H59" s="10">
        <v>285000</v>
      </c>
      <c r="I59" s="10">
        <v>4</v>
      </c>
      <c r="J59" s="10">
        <v>4</v>
      </c>
      <c r="K59" s="12">
        <v>5.35</v>
      </c>
      <c r="L59" s="12">
        <v>5.35</v>
      </c>
      <c r="M59" s="12">
        <v>5.35</v>
      </c>
      <c r="N59" s="12">
        <v>5.35</v>
      </c>
      <c r="O59" s="25">
        <v>5.35</v>
      </c>
      <c r="P59" s="33">
        <v>5.35</v>
      </c>
    </row>
    <row r="60" spans="1:16" x14ac:dyDescent="0.25">
      <c r="A60" s="9">
        <v>43341</v>
      </c>
      <c r="B60" s="9">
        <v>43343</v>
      </c>
      <c r="C60" s="9">
        <f t="shared" si="8"/>
        <v>43518</v>
      </c>
      <c r="D60" s="10">
        <f t="shared" si="9"/>
        <v>182</v>
      </c>
      <c r="E60" s="11">
        <v>175</v>
      </c>
      <c r="F60" s="10">
        <v>50000</v>
      </c>
      <c r="G60" s="10">
        <v>30000</v>
      </c>
      <c r="H60" s="10">
        <v>30000</v>
      </c>
      <c r="I60" s="10">
        <v>1</v>
      </c>
      <c r="J60" s="10">
        <v>1</v>
      </c>
      <c r="K60" s="12">
        <v>5.4</v>
      </c>
      <c r="L60" s="12">
        <v>5.4</v>
      </c>
      <c r="M60" s="12">
        <v>5.4</v>
      </c>
      <c r="N60" s="12">
        <v>5.4</v>
      </c>
      <c r="O60" s="25">
        <v>5.4</v>
      </c>
      <c r="P60" s="33">
        <v>5.4</v>
      </c>
    </row>
    <row r="61" spans="1:16" x14ac:dyDescent="0.25">
      <c r="A61" s="9">
        <v>43341</v>
      </c>
      <c r="B61" s="9">
        <v>43343</v>
      </c>
      <c r="C61" s="9">
        <f t="shared" ref="C61:C72" si="10">+B61+E61</f>
        <v>43707</v>
      </c>
      <c r="D61" s="10">
        <f t="shared" ref="D61:D72" si="11">+IF(E61&lt;49,35,IF(E61&lt;77,63,IF(E61&lt;136,91,IF(E61&lt;273,182,IF(E61&lt;455,365,546)))))</f>
        <v>365</v>
      </c>
      <c r="E61" s="11">
        <v>364</v>
      </c>
      <c r="F61" s="10">
        <v>100000</v>
      </c>
      <c r="G61" s="10">
        <v>260000</v>
      </c>
      <c r="H61" s="10">
        <v>260000</v>
      </c>
      <c r="I61" s="10">
        <v>3</v>
      </c>
      <c r="J61" s="10">
        <v>3</v>
      </c>
      <c r="K61" s="12">
        <v>5.8442307692307693</v>
      </c>
      <c r="L61" s="12">
        <v>5.8</v>
      </c>
      <c r="M61" s="12">
        <v>5.85</v>
      </c>
      <c r="N61" s="12">
        <v>5.8442307692307693</v>
      </c>
      <c r="O61" s="25">
        <v>5.8</v>
      </c>
      <c r="P61" s="33">
        <v>5.85</v>
      </c>
    </row>
    <row r="62" spans="1:16" x14ac:dyDescent="0.25">
      <c r="A62" s="9">
        <v>43341</v>
      </c>
      <c r="B62" s="9">
        <v>43343</v>
      </c>
      <c r="C62" s="9">
        <f t="shared" si="10"/>
        <v>43889</v>
      </c>
      <c r="D62" s="10">
        <f t="shared" si="11"/>
        <v>546</v>
      </c>
      <c r="E62" s="11">
        <v>546</v>
      </c>
      <c r="F62" s="10">
        <v>350000</v>
      </c>
      <c r="G62" s="10">
        <v>5000</v>
      </c>
      <c r="H62" s="10">
        <v>5000</v>
      </c>
      <c r="I62" s="10">
        <v>1</v>
      </c>
      <c r="J62" s="10">
        <v>1</v>
      </c>
      <c r="K62" s="12">
        <v>6</v>
      </c>
      <c r="L62" s="12">
        <v>6</v>
      </c>
      <c r="M62" s="12">
        <v>6</v>
      </c>
      <c r="N62" s="12">
        <v>6</v>
      </c>
      <c r="O62" s="25">
        <v>6</v>
      </c>
      <c r="P62" s="33">
        <v>6</v>
      </c>
    </row>
    <row r="63" spans="1:16" x14ac:dyDescent="0.25">
      <c r="A63" s="5">
        <v>43369</v>
      </c>
      <c r="B63" s="5">
        <v>43371</v>
      </c>
      <c r="C63" s="5">
        <f t="shared" si="10"/>
        <v>43399</v>
      </c>
      <c r="D63" s="6">
        <f t="shared" si="11"/>
        <v>35</v>
      </c>
      <c r="E63" s="7">
        <v>28</v>
      </c>
      <c r="F63" s="6">
        <v>50000</v>
      </c>
      <c r="G63" s="6">
        <v>110000</v>
      </c>
      <c r="H63" s="6">
        <v>110000</v>
      </c>
      <c r="I63" s="6">
        <v>2</v>
      </c>
      <c r="J63" s="6">
        <v>2</v>
      </c>
      <c r="K63" s="8">
        <v>5.3545454545454545</v>
      </c>
      <c r="L63" s="8">
        <v>5.35</v>
      </c>
      <c r="M63" s="8">
        <v>5.4</v>
      </c>
      <c r="N63" s="8">
        <v>5.3545454545454545</v>
      </c>
      <c r="O63" s="24">
        <v>5.35</v>
      </c>
      <c r="P63" s="32">
        <v>5.4</v>
      </c>
    </row>
    <row r="64" spans="1:16" x14ac:dyDescent="0.25">
      <c r="A64" s="5">
        <v>43369</v>
      </c>
      <c r="B64" s="5">
        <v>43371</v>
      </c>
      <c r="C64" s="5">
        <f t="shared" si="10"/>
        <v>43434</v>
      </c>
      <c r="D64" s="6">
        <f t="shared" si="11"/>
        <v>63</v>
      </c>
      <c r="E64" s="7">
        <v>63</v>
      </c>
      <c r="F64" s="6">
        <v>100000</v>
      </c>
      <c r="G64" s="6">
        <v>80000</v>
      </c>
      <c r="H64" s="6">
        <v>80000</v>
      </c>
      <c r="I64" s="6">
        <v>2</v>
      </c>
      <c r="J64" s="6">
        <v>2</v>
      </c>
      <c r="K64" s="8">
        <v>5.4074999999999998</v>
      </c>
      <c r="L64" s="8">
        <v>5.4</v>
      </c>
      <c r="M64" s="8">
        <v>5.42</v>
      </c>
      <c r="N64" s="8">
        <v>5.4074999999999998</v>
      </c>
      <c r="O64" s="24">
        <v>5.4</v>
      </c>
      <c r="P64" s="32">
        <v>5.42</v>
      </c>
    </row>
    <row r="65" spans="1:16" x14ac:dyDescent="0.25">
      <c r="A65" s="5">
        <v>43369</v>
      </c>
      <c r="B65" s="5">
        <v>43371</v>
      </c>
      <c r="C65" s="5">
        <f t="shared" si="10"/>
        <v>43455</v>
      </c>
      <c r="D65" s="6">
        <f t="shared" si="11"/>
        <v>91</v>
      </c>
      <c r="E65" s="7">
        <v>84</v>
      </c>
      <c r="F65" s="6">
        <v>200000</v>
      </c>
      <c r="G65" s="6">
        <v>50000</v>
      </c>
      <c r="H65" s="6">
        <v>50000</v>
      </c>
      <c r="I65" s="6">
        <v>3</v>
      </c>
      <c r="J65" s="6">
        <v>3</v>
      </c>
      <c r="K65" s="8">
        <v>5.46</v>
      </c>
      <c r="L65" s="8">
        <v>5.4</v>
      </c>
      <c r="M65" s="8">
        <v>5.55</v>
      </c>
      <c r="N65" s="8">
        <v>5.46</v>
      </c>
      <c r="O65" s="24">
        <v>5.4</v>
      </c>
      <c r="P65" s="32">
        <v>5.55</v>
      </c>
    </row>
    <row r="66" spans="1:16" x14ac:dyDescent="0.25">
      <c r="A66" s="5">
        <v>43369</v>
      </c>
      <c r="B66" s="5">
        <v>43371</v>
      </c>
      <c r="C66" s="5">
        <f t="shared" si="10"/>
        <v>43553</v>
      </c>
      <c r="D66" s="6">
        <f t="shared" si="11"/>
        <v>182</v>
      </c>
      <c r="E66" s="7">
        <v>182</v>
      </c>
      <c r="F66" s="6">
        <v>50000</v>
      </c>
      <c r="G66" s="6"/>
      <c r="H66" s="6"/>
      <c r="I66" s="6"/>
      <c r="J66" s="6"/>
      <c r="K66" s="8"/>
      <c r="L66" s="8"/>
      <c r="M66" s="8"/>
      <c r="N66" s="8"/>
      <c r="O66" s="24"/>
      <c r="P66" s="32"/>
    </row>
    <row r="67" spans="1:16" x14ac:dyDescent="0.25">
      <c r="A67" s="5">
        <v>43369</v>
      </c>
      <c r="B67" s="5">
        <v>43371</v>
      </c>
      <c r="C67" s="5">
        <f t="shared" si="10"/>
        <v>43735</v>
      </c>
      <c r="D67" s="6">
        <f t="shared" si="11"/>
        <v>365</v>
      </c>
      <c r="E67" s="7">
        <v>364</v>
      </c>
      <c r="F67" s="6">
        <v>100000</v>
      </c>
      <c r="G67" s="6">
        <v>65000</v>
      </c>
      <c r="H67" s="6">
        <v>65000</v>
      </c>
      <c r="I67" s="6">
        <v>3</v>
      </c>
      <c r="J67" s="6">
        <v>3</v>
      </c>
      <c r="K67" s="8">
        <v>5.8115384615384613</v>
      </c>
      <c r="L67" s="8">
        <v>5.7</v>
      </c>
      <c r="M67" s="8">
        <v>5.84</v>
      </c>
      <c r="N67" s="8">
        <v>5.8115384615384613</v>
      </c>
      <c r="O67" s="24">
        <v>5.7</v>
      </c>
      <c r="P67" s="32">
        <v>5.84</v>
      </c>
    </row>
    <row r="68" spans="1:16" x14ac:dyDescent="0.25">
      <c r="A68" s="5">
        <v>43369</v>
      </c>
      <c r="B68" s="5">
        <v>43371</v>
      </c>
      <c r="C68" s="5">
        <f t="shared" si="10"/>
        <v>43917</v>
      </c>
      <c r="D68" s="6">
        <f t="shared" si="11"/>
        <v>546</v>
      </c>
      <c r="E68" s="7">
        <v>546</v>
      </c>
      <c r="F68" s="6">
        <v>150000</v>
      </c>
      <c r="G68" s="6">
        <v>180000</v>
      </c>
      <c r="H68" s="6">
        <v>175000</v>
      </c>
      <c r="I68" s="6">
        <v>4</v>
      </c>
      <c r="J68" s="6">
        <v>3</v>
      </c>
      <c r="K68" s="8">
        <v>5.9388888888888891</v>
      </c>
      <c r="L68" s="8">
        <v>5.87</v>
      </c>
      <c r="M68" s="8">
        <v>6.5</v>
      </c>
      <c r="N68" s="8">
        <v>5.9228571428571426</v>
      </c>
      <c r="O68" s="24">
        <v>5.87</v>
      </c>
      <c r="P68" s="32">
        <v>6</v>
      </c>
    </row>
    <row r="69" spans="1:16" x14ac:dyDescent="0.25">
      <c r="A69" s="9">
        <v>43397</v>
      </c>
      <c r="B69" s="9">
        <v>43399</v>
      </c>
      <c r="C69" s="9">
        <f t="shared" si="10"/>
        <v>43434</v>
      </c>
      <c r="D69" s="10">
        <f t="shared" si="11"/>
        <v>35</v>
      </c>
      <c r="E69" s="11">
        <v>35</v>
      </c>
      <c r="F69" s="10">
        <v>250000</v>
      </c>
      <c r="G69" s="10">
        <v>105000</v>
      </c>
      <c r="H69" s="10">
        <v>100000</v>
      </c>
      <c r="I69" s="10">
        <v>2</v>
      </c>
      <c r="J69" s="10">
        <v>1</v>
      </c>
      <c r="K69" s="12">
        <v>5.416666666666667</v>
      </c>
      <c r="L69" s="12">
        <v>5.4</v>
      </c>
      <c r="M69" s="12">
        <v>5.75</v>
      </c>
      <c r="N69" s="12">
        <v>5.4</v>
      </c>
      <c r="O69" s="25">
        <v>5.4</v>
      </c>
      <c r="P69" s="33">
        <v>5.4</v>
      </c>
    </row>
    <row r="70" spans="1:16" x14ac:dyDescent="0.25">
      <c r="A70" s="9">
        <v>43397</v>
      </c>
      <c r="B70" s="9">
        <v>43399</v>
      </c>
      <c r="C70" s="9">
        <f t="shared" si="10"/>
        <v>43455</v>
      </c>
      <c r="D70" s="10">
        <f t="shared" si="11"/>
        <v>63</v>
      </c>
      <c r="E70" s="11">
        <v>56</v>
      </c>
      <c r="F70" s="10">
        <v>100000</v>
      </c>
      <c r="G70" s="10">
        <v>35000</v>
      </c>
      <c r="H70" s="10">
        <v>30000</v>
      </c>
      <c r="I70" s="10">
        <v>3</v>
      </c>
      <c r="J70" s="10">
        <v>2</v>
      </c>
      <c r="K70" s="12">
        <v>5.6571428571428575</v>
      </c>
      <c r="L70" s="12">
        <v>5.4</v>
      </c>
      <c r="M70" s="12">
        <v>5.95</v>
      </c>
      <c r="N70" s="12">
        <v>5.6083333333333334</v>
      </c>
      <c r="O70" s="25">
        <v>5.4</v>
      </c>
      <c r="P70" s="33">
        <v>5.65</v>
      </c>
    </row>
    <row r="71" spans="1:16" x14ac:dyDescent="0.25">
      <c r="A71" s="9">
        <v>43397</v>
      </c>
      <c r="B71" s="9">
        <v>43399</v>
      </c>
      <c r="C71" s="9">
        <f t="shared" si="10"/>
        <v>43490</v>
      </c>
      <c r="D71" s="10">
        <f t="shared" si="11"/>
        <v>91</v>
      </c>
      <c r="E71" s="11">
        <v>91</v>
      </c>
      <c r="F71" s="10">
        <v>100000</v>
      </c>
      <c r="G71" s="10">
        <v>75000</v>
      </c>
      <c r="H71" s="10">
        <v>70000</v>
      </c>
      <c r="I71" s="10">
        <v>4</v>
      </c>
      <c r="J71" s="10">
        <v>3</v>
      </c>
      <c r="K71" s="12">
        <v>5.706666666666667</v>
      </c>
      <c r="L71" s="12">
        <v>5.6</v>
      </c>
      <c r="M71" s="12">
        <v>6.25</v>
      </c>
      <c r="N71" s="12">
        <v>5.6678571428571427</v>
      </c>
      <c r="O71" s="25">
        <v>5.6</v>
      </c>
      <c r="P71" s="33">
        <v>5.7</v>
      </c>
    </row>
    <row r="72" spans="1:16" x14ac:dyDescent="0.25">
      <c r="A72" s="9">
        <v>43397</v>
      </c>
      <c r="B72" s="9">
        <v>43399</v>
      </c>
      <c r="C72" s="9">
        <f t="shared" si="10"/>
        <v>43581</v>
      </c>
      <c r="D72" s="10">
        <f t="shared" si="11"/>
        <v>182</v>
      </c>
      <c r="E72" s="11">
        <v>182</v>
      </c>
      <c r="F72" s="10">
        <v>50000</v>
      </c>
      <c r="G72" s="10"/>
      <c r="H72" s="10"/>
      <c r="I72" s="10"/>
      <c r="J72" s="10"/>
      <c r="K72" s="12"/>
      <c r="L72" s="12"/>
      <c r="M72" s="12"/>
      <c r="N72" s="12"/>
      <c r="O72" s="25"/>
      <c r="P72" s="33"/>
    </row>
    <row r="73" spans="1:16" x14ac:dyDescent="0.25">
      <c r="A73" s="9">
        <v>43397</v>
      </c>
      <c r="B73" s="9">
        <v>43399</v>
      </c>
      <c r="C73" s="9">
        <f t="shared" ref="C73:C84" si="12">+B73+E73</f>
        <v>43763</v>
      </c>
      <c r="D73" s="10">
        <f t="shared" ref="D73:D84" si="13">+IF(E73&lt;49,35,IF(E73&lt;77,63,IF(E73&lt;136,91,IF(E73&lt;273,182,IF(E73&lt;455,365,546)))))</f>
        <v>365</v>
      </c>
      <c r="E73" s="11">
        <v>364</v>
      </c>
      <c r="F73" s="10">
        <v>50000</v>
      </c>
      <c r="G73" s="10">
        <v>20000</v>
      </c>
      <c r="H73" s="10">
        <v>20000</v>
      </c>
      <c r="I73" s="10">
        <v>1</v>
      </c>
      <c r="J73" s="10">
        <v>1</v>
      </c>
      <c r="K73" s="12">
        <v>6</v>
      </c>
      <c r="L73" s="12">
        <v>6</v>
      </c>
      <c r="M73" s="12">
        <v>6</v>
      </c>
      <c r="N73" s="12">
        <v>6</v>
      </c>
      <c r="O73" s="25">
        <v>6</v>
      </c>
      <c r="P73" s="33">
        <v>6</v>
      </c>
    </row>
    <row r="74" spans="1:16" x14ac:dyDescent="0.25">
      <c r="A74" s="9">
        <v>43397</v>
      </c>
      <c r="B74" s="9">
        <v>43399</v>
      </c>
      <c r="C74" s="9">
        <f t="shared" si="12"/>
        <v>43945</v>
      </c>
      <c r="D74" s="10">
        <f t="shared" si="13"/>
        <v>546</v>
      </c>
      <c r="E74" s="11">
        <v>546</v>
      </c>
      <c r="F74" s="10">
        <v>150000</v>
      </c>
      <c r="G74" s="10">
        <v>70000</v>
      </c>
      <c r="H74" s="10">
        <v>70000</v>
      </c>
      <c r="I74" s="10">
        <v>4</v>
      </c>
      <c r="J74" s="10">
        <v>4</v>
      </c>
      <c r="K74" s="12">
        <v>6.2964285714285717</v>
      </c>
      <c r="L74" s="12">
        <v>6.05</v>
      </c>
      <c r="M74" s="12">
        <v>6.45</v>
      </c>
      <c r="N74" s="12">
        <v>6.2964285714285717</v>
      </c>
      <c r="O74" s="25">
        <v>6.05</v>
      </c>
      <c r="P74" s="33">
        <v>6.45</v>
      </c>
    </row>
    <row r="75" spans="1:16" x14ac:dyDescent="0.25">
      <c r="A75" s="5">
        <v>43432</v>
      </c>
      <c r="B75" s="5">
        <v>43434</v>
      </c>
      <c r="C75" s="5">
        <f t="shared" si="12"/>
        <v>43455</v>
      </c>
      <c r="D75" s="6">
        <f t="shared" si="13"/>
        <v>35</v>
      </c>
      <c r="E75" s="7">
        <v>21</v>
      </c>
      <c r="F75" s="6">
        <v>50000</v>
      </c>
      <c r="G75" s="6">
        <v>165000</v>
      </c>
      <c r="H75" s="6">
        <v>150000</v>
      </c>
      <c r="I75" s="6">
        <v>3</v>
      </c>
      <c r="J75" s="6">
        <v>2</v>
      </c>
      <c r="K75" s="8">
        <v>5.4818181818181815</v>
      </c>
      <c r="L75" s="8">
        <v>5.48</v>
      </c>
      <c r="M75" s="8">
        <v>5.5</v>
      </c>
      <c r="N75" s="8">
        <v>5.48</v>
      </c>
      <c r="O75" s="24">
        <v>5.48</v>
      </c>
      <c r="P75" s="32">
        <v>5.48</v>
      </c>
    </row>
    <row r="76" spans="1:16" x14ac:dyDescent="0.25">
      <c r="A76" s="5">
        <v>43432</v>
      </c>
      <c r="B76" s="5">
        <v>43434</v>
      </c>
      <c r="C76" s="5">
        <f t="shared" si="12"/>
        <v>43490</v>
      </c>
      <c r="D76" s="6">
        <f t="shared" si="13"/>
        <v>63</v>
      </c>
      <c r="E76" s="7">
        <v>56</v>
      </c>
      <c r="F76" s="6">
        <v>200000</v>
      </c>
      <c r="G76" s="6">
        <v>60000</v>
      </c>
      <c r="H76" s="6">
        <v>60000</v>
      </c>
      <c r="I76" s="6">
        <v>2</v>
      </c>
      <c r="J76" s="6">
        <v>2</v>
      </c>
      <c r="K76" s="8">
        <v>5.65</v>
      </c>
      <c r="L76" s="8">
        <v>5.65</v>
      </c>
      <c r="M76" s="8">
        <v>5.65</v>
      </c>
      <c r="N76" s="8">
        <v>5.65</v>
      </c>
      <c r="O76" s="24">
        <v>5.65</v>
      </c>
      <c r="P76" s="32">
        <v>5.65</v>
      </c>
    </row>
    <row r="77" spans="1:16" x14ac:dyDescent="0.25">
      <c r="A77" s="5">
        <v>43432</v>
      </c>
      <c r="B77" s="5">
        <v>43434</v>
      </c>
      <c r="C77" s="5">
        <f t="shared" si="12"/>
        <v>43518</v>
      </c>
      <c r="D77" s="6">
        <f t="shared" si="13"/>
        <v>91</v>
      </c>
      <c r="E77" s="7">
        <v>84</v>
      </c>
      <c r="F77" s="6">
        <v>50000</v>
      </c>
      <c r="G77" s="6">
        <v>25000</v>
      </c>
      <c r="H77" s="6">
        <v>10000</v>
      </c>
      <c r="I77" s="6">
        <v>2</v>
      </c>
      <c r="J77" s="6">
        <v>1</v>
      </c>
      <c r="K77" s="8">
        <v>5.83</v>
      </c>
      <c r="L77" s="8">
        <v>5.8</v>
      </c>
      <c r="M77" s="8">
        <v>5.85</v>
      </c>
      <c r="N77" s="8">
        <v>5.8</v>
      </c>
      <c r="O77" s="24">
        <v>5.8</v>
      </c>
      <c r="P77" s="32">
        <v>5.8</v>
      </c>
    </row>
    <row r="78" spans="1:16" x14ac:dyDescent="0.25">
      <c r="A78" s="5">
        <v>43432</v>
      </c>
      <c r="B78" s="5">
        <v>43434</v>
      </c>
      <c r="C78" s="5">
        <f t="shared" si="12"/>
        <v>43616</v>
      </c>
      <c r="D78" s="6">
        <f t="shared" si="13"/>
        <v>182</v>
      </c>
      <c r="E78" s="7">
        <v>182</v>
      </c>
      <c r="F78" s="6">
        <v>200000</v>
      </c>
      <c r="G78" s="6">
        <v>80000</v>
      </c>
      <c r="H78" s="6">
        <v>80000</v>
      </c>
      <c r="I78" s="6">
        <v>1</v>
      </c>
      <c r="J78" s="6">
        <v>1</v>
      </c>
      <c r="K78" s="8">
        <v>5.85</v>
      </c>
      <c r="L78" s="8">
        <v>5.85</v>
      </c>
      <c r="M78" s="8">
        <v>5.85</v>
      </c>
      <c r="N78" s="8">
        <v>5.85</v>
      </c>
      <c r="O78" s="24">
        <v>5.85</v>
      </c>
      <c r="P78" s="32">
        <v>5.85</v>
      </c>
    </row>
    <row r="79" spans="1:16" x14ac:dyDescent="0.25">
      <c r="A79" s="5">
        <v>43432</v>
      </c>
      <c r="B79" s="5">
        <v>43434</v>
      </c>
      <c r="C79" s="5">
        <f t="shared" si="12"/>
        <v>43798</v>
      </c>
      <c r="D79" s="6">
        <f t="shared" si="13"/>
        <v>365</v>
      </c>
      <c r="E79" s="7">
        <v>364</v>
      </c>
      <c r="F79" s="6">
        <v>150000</v>
      </c>
      <c r="G79" s="6">
        <v>50000</v>
      </c>
      <c r="H79" s="6">
        <v>50000</v>
      </c>
      <c r="I79" s="6">
        <v>3</v>
      </c>
      <c r="J79" s="6">
        <v>3</v>
      </c>
      <c r="K79" s="8">
        <v>6.12</v>
      </c>
      <c r="L79" s="8">
        <v>6</v>
      </c>
      <c r="M79" s="8">
        <v>6.15</v>
      </c>
      <c r="N79" s="8">
        <v>6.12</v>
      </c>
      <c r="O79" s="24">
        <v>6</v>
      </c>
      <c r="P79" s="32">
        <v>6.15</v>
      </c>
    </row>
    <row r="80" spans="1:16" x14ac:dyDescent="0.25">
      <c r="A80" s="5">
        <v>43432</v>
      </c>
      <c r="B80" s="5">
        <v>43434</v>
      </c>
      <c r="C80" s="5">
        <f t="shared" si="12"/>
        <v>43980</v>
      </c>
      <c r="D80" s="6">
        <f t="shared" si="13"/>
        <v>546</v>
      </c>
      <c r="E80" s="7">
        <v>546</v>
      </c>
      <c r="F80" s="6">
        <v>100000</v>
      </c>
      <c r="G80" s="6">
        <v>95000</v>
      </c>
      <c r="H80" s="6">
        <v>45000</v>
      </c>
      <c r="I80" s="6">
        <v>5</v>
      </c>
      <c r="J80" s="6">
        <v>2</v>
      </c>
      <c r="K80" s="8">
        <v>6.5015789473684213</v>
      </c>
      <c r="L80" s="8">
        <v>6.4</v>
      </c>
      <c r="M80" s="8">
        <v>6.6</v>
      </c>
      <c r="N80" s="8">
        <v>6.416666666666667</v>
      </c>
      <c r="O80" s="24">
        <v>6.4</v>
      </c>
      <c r="P80" s="32">
        <v>6.45</v>
      </c>
    </row>
    <row r="81" spans="1:16" x14ac:dyDescent="0.25">
      <c r="A81" s="9">
        <v>43453</v>
      </c>
      <c r="B81" s="9">
        <v>43455</v>
      </c>
      <c r="C81" s="9">
        <f t="shared" si="12"/>
        <v>43490</v>
      </c>
      <c r="D81" s="10">
        <f t="shared" si="13"/>
        <v>35</v>
      </c>
      <c r="E81" s="11">
        <v>35</v>
      </c>
      <c r="F81" s="10">
        <v>200000</v>
      </c>
      <c r="G81" s="10">
        <v>200000</v>
      </c>
      <c r="H81" s="10">
        <v>200000</v>
      </c>
      <c r="I81" s="10">
        <v>3</v>
      </c>
      <c r="J81" s="10">
        <v>3</v>
      </c>
      <c r="K81" s="12">
        <v>5.3985000000000003</v>
      </c>
      <c r="L81" s="12">
        <v>5.38</v>
      </c>
      <c r="M81" s="12">
        <v>5.46</v>
      </c>
      <c r="N81" s="12">
        <v>5.3985000000000003</v>
      </c>
      <c r="O81" s="25">
        <v>5.38</v>
      </c>
      <c r="P81" s="33">
        <v>5.46</v>
      </c>
    </row>
    <row r="82" spans="1:16" x14ac:dyDescent="0.25">
      <c r="A82" s="9">
        <v>43453</v>
      </c>
      <c r="B82" s="9">
        <v>43455</v>
      </c>
      <c r="C82" s="9">
        <f t="shared" si="12"/>
        <v>43518</v>
      </c>
      <c r="D82" s="10">
        <f t="shared" si="13"/>
        <v>63</v>
      </c>
      <c r="E82" s="11">
        <v>63</v>
      </c>
      <c r="F82" s="10">
        <v>50000</v>
      </c>
      <c r="G82" s="10">
        <v>175000</v>
      </c>
      <c r="H82" s="10">
        <v>175000</v>
      </c>
      <c r="I82" s="10">
        <v>3</v>
      </c>
      <c r="J82" s="10">
        <v>3</v>
      </c>
      <c r="K82" s="12">
        <v>5.653142857142857</v>
      </c>
      <c r="L82" s="12">
        <v>5.6</v>
      </c>
      <c r="M82" s="12">
        <v>5.66</v>
      </c>
      <c r="N82" s="12">
        <v>5.653142857142857</v>
      </c>
      <c r="O82" s="25">
        <v>5.6</v>
      </c>
      <c r="P82" s="33">
        <v>5.66</v>
      </c>
    </row>
    <row r="83" spans="1:16" x14ac:dyDescent="0.25">
      <c r="A83" s="9">
        <v>43453</v>
      </c>
      <c r="B83" s="9">
        <v>43455</v>
      </c>
      <c r="C83" s="9">
        <f t="shared" si="12"/>
        <v>43553</v>
      </c>
      <c r="D83" s="10">
        <f t="shared" si="13"/>
        <v>91</v>
      </c>
      <c r="E83" s="11">
        <v>98</v>
      </c>
      <c r="F83" s="10">
        <v>50000</v>
      </c>
      <c r="G83" s="10">
        <v>120000</v>
      </c>
      <c r="H83" s="10">
        <v>120000</v>
      </c>
      <c r="I83" s="10">
        <v>3</v>
      </c>
      <c r="J83" s="10">
        <v>3</v>
      </c>
      <c r="K83" s="12">
        <v>5.7324999999999999</v>
      </c>
      <c r="L83" s="12">
        <v>5.72</v>
      </c>
      <c r="M83" s="12">
        <v>5.82</v>
      </c>
      <c r="N83" s="12">
        <v>5.7324999999999999</v>
      </c>
      <c r="O83" s="25">
        <v>5.72</v>
      </c>
      <c r="P83" s="33">
        <v>5.82</v>
      </c>
    </row>
    <row r="84" spans="1:16" x14ac:dyDescent="0.25">
      <c r="A84" s="9">
        <v>43453</v>
      </c>
      <c r="B84" s="9">
        <v>43455</v>
      </c>
      <c r="C84" s="9">
        <f t="shared" si="12"/>
        <v>43644</v>
      </c>
      <c r="D84" s="10">
        <f t="shared" si="13"/>
        <v>182</v>
      </c>
      <c r="E84" s="11">
        <v>189</v>
      </c>
      <c r="F84" s="10">
        <v>200000</v>
      </c>
      <c r="G84" s="10">
        <v>95000</v>
      </c>
      <c r="H84" s="10">
        <v>95000</v>
      </c>
      <c r="I84" s="10">
        <v>3</v>
      </c>
      <c r="J84" s="10">
        <v>3</v>
      </c>
      <c r="K84" s="12">
        <v>5.8821052631578947</v>
      </c>
      <c r="L84" s="12">
        <v>5.8</v>
      </c>
      <c r="M84" s="12">
        <v>5.92</v>
      </c>
      <c r="N84" s="12">
        <v>5.8821052631578947</v>
      </c>
      <c r="O84" s="25">
        <v>5.8</v>
      </c>
      <c r="P84" s="33">
        <v>5.92</v>
      </c>
    </row>
    <row r="85" spans="1:16" x14ac:dyDescent="0.25">
      <c r="A85" s="9">
        <v>43453</v>
      </c>
      <c r="B85" s="9">
        <v>43455</v>
      </c>
      <c r="C85" s="9">
        <f t="shared" ref="C85:C86" si="14">+B85+E85</f>
        <v>43826</v>
      </c>
      <c r="D85" s="10">
        <f t="shared" ref="D85:D86" si="15">+IF(E85&lt;49,35,IF(E85&lt;77,63,IF(E85&lt;136,91,IF(E85&lt;273,182,IF(E85&lt;455,365,546)))))</f>
        <v>365</v>
      </c>
      <c r="E85" s="11">
        <v>371</v>
      </c>
      <c r="F85" s="10">
        <v>200000</v>
      </c>
      <c r="G85" s="10">
        <v>95000</v>
      </c>
      <c r="H85" s="10">
        <v>95000</v>
      </c>
      <c r="I85" s="10">
        <v>5</v>
      </c>
      <c r="J85" s="10">
        <v>5</v>
      </c>
      <c r="K85" s="12">
        <v>6.1473684210526311</v>
      </c>
      <c r="L85" s="12">
        <v>6</v>
      </c>
      <c r="M85" s="12">
        <v>6.2</v>
      </c>
      <c r="N85" s="12">
        <v>6.1473684210526311</v>
      </c>
      <c r="O85" s="25">
        <v>6</v>
      </c>
      <c r="P85" s="33">
        <v>6.2</v>
      </c>
    </row>
    <row r="86" spans="1:16" x14ac:dyDescent="0.25">
      <c r="A86" s="9">
        <v>43453</v>
      </c>
      <c r="B86" s="9">
        <v>43455</v>
      </c>
      <c r="C86" s="9">
        <f t="shared" si="14"/>
        <v>44008</v>
      </c>
      <c r="D86" s="10">
        <f t="shared" si="15"/>
        <v>546</v>
      </c>
      <c r="E86" s="11">
        <v>553</v>
      </c>
      <c r="F86" s="10">
        <v>200000</v>
      </c>
      <c r="G86" s="10">
        <v>195000</v>
      </c>
      <c r="H86" s="10">
        <v>195000</v>
      </c>
      <c r="I86" s="10">
        <v>5</v>
      </c>
      <c r="J86" s="10">
        <v>5</v>
      </c>
      <c r="K86" s="12">
        <v>6.451025641025641</v>
      </c>
      <c r="L86" s="12">
        <v>6.4</v>
      </c>
      <c r="M86" s="12">
        <v>6.5</v>
      </c>
      <c r="N86" s="12">
        <v>6.451025641025641</v>
      </c>
      <c r="O86" s="25">
        <v>6.4</v>
      </c>
      <c r="P86" s="33">
        <v>6.5</v>
      </c>
    </row>
    <row r="88" spans="1:16" s="29" customFormat="1" ht="12.75" x14ac:dyDescent="0.2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Subastas 2026</vt:lpstr>
      <vt:lpstr>Subastas 2025</vt:lpstr>
      <vt:lpstr>Subastas 2024</vt:lpstr>
      <vt:lpstr>Subastas 2023</vt:lpstr>
      <vt:lpstr>Subastas 2022</vt:lpstr>
      <vt:lpstr>Subastas 2021</vt:lpstr>
      <vt:lpstr>Subastas 2020</vt:lpstr>
      <vt:lpstr>Subastas 2019</vt:lpstr>
      <vt:lpstr>Subastas 2018</vt:lpstr>
      <vt:lpstr>Subastas 2017</vt:lpstr>
      <vt:lpstr>Subastas 2016</vt:lpstr>
      <vt:lpstr>Subastas 2015 </vt:lpstr>
      <vt:lpstr>Subastas 2014</vt:lpstr>
      <vt:lpstr>Subastas 2013</vt:lpstr>
      <vt:lpstr>'Subastas 2013'!Área_de_impresión</vt:lpstr>
      <vt:lpstr>'Subastas 2014'!Área_de_impresión</vt:lpstr>
      <vt:lpstr>'Subastas 2015 '!Área_de_impresión</vt:lpstr>
      <vt:lpstr>'Subastas 2016'!Área_de_impresión</vt:lpstr>
      <vt:lpstr>'Subastas 2017'!Área_de_impresión</vt:lpstr>
      <vt:lpstr>'Subastas 2018'!Área_de_impresión</vt:lpstr>
      <vt:lpstr>'Subastas 2019'!Área_de_impresión</vt:lpstr>
      <vt:lpstr>'Subastas 2020'!Área_de_impresión</vt:lpstr>
      <vt:lpstr>'Subastas 2021'!Área_de_impresión</vt:lpstr>
      <vt:lpstr>'Subastas 2022'!Área_de_impresión</vt:lpstr>
      <vt:lpstr>'Subastas 2023'!Área_de_impresión</vt:lpstr>
      <vt:lpstr>'Subastas 2024'!Área_de_impresión</vt:lpstr>
      <vt:lpstr>'Subastas 2025'!Área_de_impresión</vt:lpstr>
      <vt:lpstr>'Subastas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Nadima Andrea Salomon Aguero</dc:creator>
  <cp:lastModifiedBy>Maria Jose Dacunte</cp:lastModifiedBy>
  <dcterms:created xsi:type="dcterms:W3CDTF">2016-06-23T15:48:54Z</dcterms:created>
  <dcterms:modified xsi:type="dcterms:W3CDTF">2026-06-02T19:15:11Z</dcterms:modified>
</cp:coreProperties>
</file>